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60" windowHeight="4185" tabRatio="1000" activeTab="0"/>
  </bookViews>
  <sheets>
    <sheet name="BS" sheetId="1" r:id="rId1"/>
    <sheet name="PL" sheetId="2" r:id="rId2"/>
    <sheet name="ch-equity" sheetId="3" r:id="rId3"/>
    <sheet name="cash-flow" sheetId="4" r:id="rId4"/>
    <sheet name="NT-FRS134" sheetId="5" r:id="rId5"/>
    <sheet name="NT-KLSE" sheetId="6" r:id="rId6"/>
    <sheet name="Sheet1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Titles" localSheetId="0">'BS'!$1:$8</definedName>
    <definedName name="_xlnm.Print_Titles" localSheetId="2">'ch-equity'!$1:$12</definedName>
    <definedName name="_xlnm.Print_Titles" localSheetId="4">'NT-FRS134'!$1:$6</definedName>
    <definedName name="_xlnm.Print_Titles" localSheetId="5">'NT-KLSE'!$1:$6</definedName>
  </definedNames>
  <calcPr fullCalcOnLoad="1"/>
</workbook>
</file>

<file path=xl/sharedStrings.xml><?xml version="1.0" encoding="utf-8"?>
<sst xmlns="http://schemas.openxmlformats.org/spreadsheetml/2006/main" count="355" uniqueCount="291">
  <si>
    <t>ASAS  DUNIA  BERHAD</t>
  </si>
  <si>
    <t>(company no. 94528-T)</t>
  </si>
  <si>
    <t>Condensed Consolidated Income Statement</t>
  </si>
  <si>
    <t>Revenue</t>
  </si>
  <si>
    <t>Tax expense</t>
  </si>
  <si>
    <t xml:space="preserve">     ordinary share(sen)</t>
  </si>
  <si>
    <t>(company no.94528-T)</t>
  </si>
  <si>
    <t>Property, plant &amp; equipment</t>
  </si>
  <si>
    <t>Investment properties</t>
  </si>
  <si>
    <t>Other investments</t>
  </si>
  <si>
    <t>Inventories</t>
  </si>
  <si>
    <t>Cash and bank balances</t>
  </si>
  <si>
    <t>Share capital</t>
  </si>
  <si>
    <t>Reserves</t>
  </si>
  <si>
    <t>Condensed Consolidated Cash Flow Statement</t>
  </si>
  <si>
    <t>Condensed Consolidated Statement of Changes in Equity</t>
  </si>
  <si>
    <t>Distributable</t>
  </si>
  <si>
    <t xml:space="preserve">Share </t>
  </si>
  <si>
    <t>Share</t>
  </si>
  <si>
    <t>Revaluation</t>
  </si>
  <si>
    <t>Capital</t>
  </si>
  <si>
    <t>Retained</t>
  </si>
  <si>
    <t>Total</t>
  </si>
  <si>
    <t>capital</t>
  </si>
  <si>
    <t>premium</t>
  </si>
  <si>
    <t>reserve</t>
  </si>
  <si>
    <t>profits</t>
  </si>
  <si>
    <t>ASAS DUNIA BERHAD</t>
  </si>
  <si>
    <t>(A) NOTES TO THE INTERIM FINANCIAL REPORT</t>
  </si>
  <si>
    <t>A1</t>
  </si>
  <si>
    <t>Basis of preparation</t>
  </si>
  <si>
    <t>RM '000</t>
  </si>
  <si>
    <t>A2</t>
  </si>
  <si>
    <t>Qualification of audit report of the preceding annual financial statements.</t>
  </si>
  <si>
    <t>A3</t>
  </si>
  <si>
    <t>Seasonal or cyclical factors</t>
  </si>
  <si>
    <t>The business of the Group was not affected by any significant seasonal or cyclical factors.</t>
  </si>
  <si>
    <t>A4</t>
  </si>
  <si>
    <t>Unusual incidence or transaction</t>
  </si>
  <si>
    <t>A5</t>
  </si>
  <si>
    <t>Changes in estimates</t>
  </si>
  <si>
    <t>A6</t>
  </si>
  <si>
    <t>under review.</t>
  </si>
  <si>
    <t>A7</t>
  </si>
  <si>
    <t>Segment information</t>
  </si>
  <si>
    <t>No segmental information is presented as the Group's operation is confined to property</t>
  </si>
  <si>
    <t>development and construction which is operated solely in Malaysia.</t>
  </si>
  <si>
    <t>A8</t>
  </si>
  <si>
    <t>Revaluation of property</t>
  </si>
  <si>
    <t>A9</t>
  </si>
  <si>
    <t>Changes in composition of the Group</t>
  </si>
  <si>
    <t>There were no changes in composition of the Group during the period under review.</t>
  </si>
  <si>
    <t>A10</t>
  </si>
  <si>
    <t>Changes in contingent liabilities or assets</t>
  </si>
  <si>
    <t>There were no changes in contingent liabilities or contingent assets since the last annual</t>
  </si>
  <si>
    <t>balance sheet date.</t>
  </si>
  <si>
    <t>B1</t>
  </si>
  <si>
    <t>Review of performance</t>
  </si>
  <si>
    <t>B2</t>
  </si>
  <si>
    <t>Variation of result against preceding quarter</t>
  </si>
  <si>
    <t>B3</t>
  </si>
  <si>
    <t>Current year prospects</t>
  </si>
  <si>
    <t>The directors are of the opinion that barring any unforeseen circumstances, the results of the</t>
  </si>
  <si>
    <t>B4</t>
  </si>
  <si>
    <t>Profit forecast</t>
  </si>
  <si>
    <t>Not applicable as no profit forecast was published.</t>
  </si>
  <si>
    <t>B5</t>
  </si>
  <si>
    <t xml:space="preserve">                                                      </t>
  </si>
  <si>
    <t xml:space="preserve">                                                         </t>
  </si>
  <si>
    <t>B6</t>
  </si>
  <si>
    <t>Unquoted investments and properties</t>
  </si>
  <si>
    <t>B7</t>
  </si>
  <si>
    <t>Quoted investments</t>
  </si>
  <si>
    <t>RM'000</t>
  </si>
  <si>
    <t>Total investments</t>
  </si>
  <si>
    <t xml:space="preserve">Allowance for diminution in value   </t>
  </si>
  <si>
    <t xml:space="preserve">Total investments in book value      </t>
  </si>
  <si>
    <t xml:space="preserve">Total market value of investments      </t>
  </si>
  <si>
    <t>B8</t>
  </si>
  <si>
    <t>Corporate proposals</t>
  </si>
  <si>
    <t xml:space="preserve"> </t>
  </si>
  <si>
    <t>B9</t>
  </si>
  <si>
    <t>Borrowings are denominated in Ringgit Malaysia.</t>
  </si>
  <si>
    <t>B10</t>
  </si>
  <si>
    <t>B11</t>
  </si>
  <si>
    <t>Changes in material litigation</t>
  </si>
  <si>
    <t>B12</t>
  </si>
  <si>
    <t>Dividend</t>
  </si>
  <si>
    <t>B13</t>
  </si>
  <si>
    <t>Borrowings</t>
  </si>
  <si>
    <t>There was no qualification on the audit report of the preceding annual financial statements of</t>
  </si>
  <si>
    <t>Asas Dunia Berhad.</t>
  </si>
  <si>
    <t>There were no unusual incidence or transaction during the financial period under review.</t>
  </si>
  <si>
    <t>There were no changes in estimates that has a significant effect on the results for the period</t>
  </si>
  <si>
    <t>(B) Additional information required by the Listing Requirements of the Bursa Malaysia</t>
  </si>
  <si>
    <t xml:space="preserve">     Securities Berhad</t>
  </si>
  <si>
    <t>Current tax expense</t>
  </si>
  <si>
    <t xml:space="preserve">Borrowings </t>
  </si>
  <si>
    <t>A11</t>
  </si>
  <si>
    <t>continue/….</t>
  </si>
  <si>
    <t>from the previous audited financial statements.</t>
  </si>
  <si>
    <t>Note</t>
  </si>
  <si>
    <t>Shareholders of the</t>
  </si>
  <si>
    <t xml:space="preserve">   Company</t>
  </si>
  <si>
    <t>Attributable to:</t>
  </si>
  <si>
    <t>In thousands of RM</t>
  </si>
  <si>
    <t>Assets</t>
  </si>
  <si>
    <t>Total current assets</t>
  </si>
  <si>
    <t>Total assets</t>
  </si>
  <si>
    <t>Equity</t>
  </si>
  <si>
    <t>Total equity</t>
  </si>
  <si>
    <t>Liabilities</t>
  </si>
  <si>
    <t>Total non-current liabilities</t>
  </si>
  <si>
    <t>Total current liabilities</t>
  </si>
  <si>
    <t>Total equity and liabilities</t>
  </si>
  <si>
    <t>This interim financial report has been prepared in accordance with the applicable disclosure</t>
  </si>
  <si>
    <t>A12</t>
  </si>
  <si>
    <t>Three months ended</t>
  </si>
  <si>
    <t>Related party transactions</t>
  </si>
  <si>
    <t>continue/…</t>
  </si>
  <si>
    <t>Cost of sales</t>
  </si>
  <si>
    <t>Gross profit</t>
  </si>
  <si>
    <t>Selling and marketing expenses</t>
  </si>
  <si>
    <t>Other operating income</t>
  </si>
  <si>
    <t>equity</t>
  </si>
  <si>
    <t>attached to the interim financial statements.</t>
  </si>
  <si>
    <t>The condensed consolidated income statement should be read in conjunction with the annual</t>
  </si>
  <si>
    <t>The condensed consolidated balance sheet should be read in conjunction with the annual financial report</t>
  </si>
  <si>
    <t>financial statements.</t>
  </si>
  <si>
    <t>The condensed consolidated cash flow statement should be read in conjunction with the annual</t>
  </si>
  <si>
    <t>The condensed consolidated statement of changes in equity should be read in conjunction with the annual financial report for</t>
  </si>
  <si>
    <t>The valuations of property, plant and equipment have been brought forward without amendment</t>
  </si>
  <si>
    <t>provisions of the Listing Requirements of the Bursa Malaysia Securities Berhad, including</t>
  </si>
  <si>
    <t>issued by the Malaysian Accounting Standards Board (MASB) and should be read in conjunction</t>
  </si>
  <si>
    <t>Off balance sheet financial instruments</t>
  </si>
  <si>
    <t>B14</t>
  </si>
  <si>
    <t>Authorisation for issue</t>
  </si>
  <si>
    <t>Total non-current assets</t>
  </si>
  <si>
    <t>Cash and cash equivalents at 1 January</t>
  </si>
  <si>
    <t xml:space="preserve">Borrowings and debts securities </t>
  </si>
  <si>
    <t xml:space="preserve">As at the reporting date, the Group does not have any off balance sheet financial instruments. </t>
  </si>
  <si>
    <t>Net Assets Per Share (RM)</t>
  </si>
  <si>
    <t>The interim financial statements were authorised for issue by Board of Directors in accordance</t>
  </si>
  <si>
    <t>Administrative and other operating expenses</t>
  </si>
  <si>
    <t>The accounting policies and methods of computation adopted by the Group in this interim</t>
  </si>
  <si>
    <t>Continuing operations</t>
  </si>
  <si>
    <t>Intangible assets</t>
  </si>
  <si>
    <t>Receivables,deposits and prepayments</t>
  </si>
  <si>
    <t xml:space="preserve">Provision </t>
  </si>
  <si>
    <t>Payables and accruals</t>
  </si>
  <si>
    <t>Cash flows from operating activities</t>
  </si>
  <si>
    <t>Cash flows from investing activities</t>
  </si>
  <si>
    <t xml:space="preserve">   Changes in working capital</t>
  </si>
  <si>
    <t xml:space="preserve">   Interest paid</t>
  </si>
  <si>
    <t xml:space="preserve">   Tax paid</t>
  </si>
  <si>
    <t xml:space="preserve">   Interest received</t>
  </si>
  <si>
    <t>Cash flows from financing activities</t>
  </si>
  <si>
    <t xml:space="preserve">   -non-cash items</t>
  </si>
  <si>
    <t xml:space="preserve">   -non-operating items</t>
  </si>
  <si>
    <t>Cash and cash equivalents included in the cash flow statements comprise the following balance sheet amounts:</t>
  </si>
  <si>
    <t>Bank overdrafts</t>
  </si>
  <si>
    <t>Finance costs</t>
  </si>
  <si>
    <t>Property development costs</t>
  </si>
  <si>
    <t xml:space="preserve">Condensed Consolidated Balance Sheet </t>
  </si>
  <si>
    <t>Land held for property development</t>
  </si>
  <si>
    <t>Deferred tax liabilities</t>
  </si>
  <si>
    <t>Total liabilities</t>
  </si>
  <si>
    <t xml:space="preserve">   Adjustments  for:</t>
  </si>
  <si>
    <t>Treasury</t>
  </si>
  <si>
    <t>shares</t>
  </si>
  <si>
    <t>In thousand of shares</t>
  </si>
  <si>
    <t xml:space="preserve">  Weighted average number of ordinary</t>
  </si>
  <si>
    <t>Subsequent material events</t>
  </si>
  <si>
    <t xml:space="preserve">Treasury shares </t>
  </si>
  <si>
    <t xml:space="preserve">   Purchase of property,plant and equipment</t>
  </si>
  <si>
    <t xml:space="preserve">   Purchase of land held for property development</t>
  </si>
  <si>
    <r>
      <t xml:space="preserve">compliance with Financial Reporting Standard (FRS) 134 </t>
    </r>
    <r>
      <rPr>
        <sz val="8"/>
        <rFont val="Arial"/>
        <family val="2"/>
      </rPr>
      <t>2004</t>
    </r>
    <r>
      <rPr>
        <sz val="10"/>
        <rFont val="Arial"/>
        <family val="2"/>
      </rPr>
      <t>, Interim Financial Reporting,</t>
    </r>
  </si>
  <si>
    <t xml:space="preserve">  Effect of treasury shares held</t>
  </si>
  <si>
    <t>The directors do not recommend the payment of any dividend in respect of the current financial</t>
  </si>
  <si>
    <t>At 1 January 2008</t>
  </si>
  <si>
    <t xml:space="preserve">   Repayment of borrowings</t>
  </si>
  <si>
    <t xml:space="preserve">   Increase of borrowings</t>
  </si>
  <si>
    <t>period.</t>
  </si>
  <si>
    <t>Total purchase consideration</t>
  </si>
  <si>
    <t>Total sales proceeds</t>
  </si>
  <si>
    <t>Loss on disposal</t>
  </si>
  <si>
    <t>(b) The particulars of quoted investments as at the end of the financial period were as follows;-</t>
  </si>
  <si>
    <t>Revolving credit</t>
  </si>
  <si>
    <t>Fixed loan</t>
  </si>
  <si>
    <t>There were no corporate proposals announced during the financial period under review.</t>
  </si>
  <si>
    <t>(a) The transactions in quoted investments for the financial period under review were as follows:-</t>
  </si>
  <si>
    <t>Bank borrowings and debt securities of the Group as at the end of the financial period were as</t>
  </si>
  <si>
    <t>follows:</t>
  </si>
  <si>
    <t>AL-Bai Bithaman Ajil term financing</t>
  </si>
  <si>
    <t>Current(unsecured)</t>
  </si>
  <si>
    <t>Non current(unsecured)</t>
  </si>
  <si>
    <t>Debt and Equity Securities</t>
  </si>
  <si>
    <t>financial report are consistent with those adopted in the recent annual audited financial</t>
  </si>
  <si>
    <t>There were no issuance and repayment of debts and equity shares, shares buy-backs,shares</t>
  </si>
  <si>
    <t>cancellations,shares held as treasury shares and resale of treasury shares for the current</t>
  </si>
  <si>
    <t>financial period under review.</t>
  </si>
  <si>
    <t>Deposit with licensed bank</t>
  </si>
  <si>
    <t xml:space="preserve">   Proceeds from disposal of other investments </t>
  </si>
  <si>
    <t>Current tax assets</t>
  </si>
  <si>
    <t>At 31 December  2008</t>
  </si>
  <si>
    <t>A13</t>
  </si>
  <si>
    <t>Capital commitments outstanding not provided for in the interim financial report</t>
  </si>
  <si>
    <t>-current provision</t>
  </si>
  <si>
    <t>for the year ended 31 December 2008 and the accompanying explanatory notes attached to the interim</t>
  </si>
  <si>
    <t>financial report for the year ended 31 December 2008 and the accompanying explanatory notes</t>
  </si>
  <si>
    <t>Profit for the period</t>
  </si>
  <si>
    <t>At 1 January 2009</t>
  </si>
  <si>
    <t>the year ended 31 December 2008 and the accompanying explanatory notes attached to the interim financial statements.</t>
  </si>
  <si>
    <t>Cash (used in)/ generated from operating activities</t>
  </si>
  <si>
    <t>Net cash (used in)/ generated from operating activities</t>
  </si>
  <si>
    <t>Net cash (used in)/ generated from financing activities</t>
  </si>
  <si>
    <t>Net (decrease)/ increase  in cash and cash equivalents</t>
  </si>
  <si>
    <t>with the Group's financial statements for the year ended 31 December 2008.</t>
  </si>
  <si>
    <t>&lt;----------------------------Attributable to shareholders of the Company-------------------&gt;</t>
  </si>
  <si>
    <t>&lt;----------------------------Non Distributable------------------------------------------&gt;</t>
  </si>
  <si>
    <t>statements for the year ended 31 December 2008.</t>
  </si>
  <si>
    <t xml:space="preserve">On 11 May 2009, the Company entered into a Sales and Purchase Agreement to acquire all that </t>
  </si>
  <si>
    <t>pieces of land known as Lot 366, Mukim 4, Daerah Seberang Perai Selatan, Pulau Pinang for a</t>
  </si>
  <si>
    <t>total consideration of RM649,767. The completion date of the purchase is within two months from</t>
  </si>
  <si>
    <t>the date of the agreement.</t>
  </si>
  <si>
    <t>On 19 May 2009, the Company entered into a Sales and Purchase Agreement to dispose of all</t>
  </si>
  <si>
    <t>that pieces of land known as Lot No. 387, Mukim 12, Daerah Seberang Perai Selatan, Pulau</t>
  </si>
  <si>
    <t>Pinang for a total consideration of RM6,758,730. The completion date of this transaction is within</t>
  </si>
  <si>
    <t>three months from the date of the agreement.</t>
  </si>
  <si>
    <t>at 30 June 2009-Unaudited</t>
  </si>
  <si>
    <t>for the period ended  30 June 2009 -Unaudited</t>
  </si>
  <si>
    <t>Three months ended 30 June</t>
  </si>
  <si>
    <t>Six months ended 30 June</t>
  </si>
  <si>
    <t>For the period ended  30 June 2009-unaudited</t>
  </si>
  <si>
    <t>At 30 June 2008</t>
  </si>
  <si>
    <t>At 30 June 2009</t>
  </si>
  <si>
    <t>for the period ended 30 June 2009-unaudited</t>
  </si>
  <si>
    <t>30 June 2009</t>
  </si>
  <si>
    <t>30 June 2008</t>
  </si>
  <si>
    <t>Six months ended</t>
  </si>
  <si>
    <t>30 June</t>
  </si>
  <si>
    <t xml:space="preserve">    shares at 30 June</t>
  </si>
  <si>
    <t xml:space="preserve">  Issued ordinary shares at 1 Jan /1Apr</t>
  </si>
  <si>
    <t>with a resolution of the directors on 26 August 2009.</t>
  </si>
  <si>
    <t xml:space="preserve">   Dividend received</t>
  </si>
  <si>
    <t xml:space="preserve">   Proceeds from disposal of investment properties </t>
  </si>
  <si>
    <t>Under/ (over) provision-prior year</t>
  </si>
  <si>
    <t>The gain/ (loss) on disposal of investment/ properties for the financial period under review as</t>
  </si>
  <si>
    <t>Gain on disposal of investment</t>
  </si>
  <si>
    <t xml:space="preserve">   properties</t>
  </si>
  <si>
    <t>At 30 June  2009</t>
  </si>
  <si>
    <t xml:space="preserve">   Profit before tax from continuing operations</t>
  </si>
  <si>
    <t>The Group recorded a revenue of RM12.9 million and a profit before tax of RM1.8 million for the</t>
  </si>
  <si>
    <t>Earnings per share</t>
  </si>
  <si>
    <t>Basic earnings per share is calculated by dividing the profit after taxation for the period by</t>
  </si>
  <si>
    <t>number of ordinary shares in issue during the period.</t>
  </si>
  <si>
    <t>Profit for the period (RM' 000)</t>
  </si>
  <si>
    <t>Basic earnings per share (sen)</t>
  </si>
  <si>
    <t>Operating profit</t>
  </si>
  <si>
    <t>Profit before tax</t>
  </si>
  <si>
    <t xml:space="preserve">Basic earnings per </t>
  </si>
  <si>
    <t>Operating profit before changes in working capital</t>
  </si>
  <si>
    <t xml:space="preserve">   Net cash generated from/ (used in) investing activities</t>
  </si>
  <si>
    <t>Cash and cash equivalents at 30 June</t>
  </si>
  <si>
    <t>Purchase of bricks and hollow blocks from a related party amounted to RM78,367. for the period</t>
  </si>
  <si>
    <t>RM2,992,058.</t>
  </si>
  <si>
    <t>ended 30 June 2009.The amount due to the related party at 30 June 2009 is RM135,284.</t>
  </si>
  <si>
    <t>The effective tax rate of the Group for the current quarter is lower than the statutory tax rate</t>
  </si>
  <si>
    <t>principally due to utilisation of unabsorbed tax losses brought forward.</t>
  </si>
  <si>
    <t>On 10 August 2009, the Company entered into a Sales and Purchase Agreement to dispose of all</t>
  </si>
  <si>
    <t>that pieces of land known as Lot No.2113, Seksyen 12, Bandar Georgetown, Daerah Timur Laut,</t>
  </si>
  <si>
    <t>Pulau Pinang together with a Five Storey Office Building for a total consideration of RM1,400,000.</t>
  </si>
  <si>
    <t>The completion date of this transaction is within three months from the date of the agreement.</t>
  </si>
  <si>
    <t>(i)</t>
  </si>
  <si>
    <t>(ii)</t>
  </si>
  <si>
    <t>six months period ended 30 June 2009 when compared to a revenue of RM22.7 million and a</t>
  </si>
  <si>
    <t>profit before tax of RM6.3 million for the corresponding six months period in the preceding year.</t>
  </si>
  <si>
    <t>The lower revenue  and profit before taxation was mainly due to  the economic slowdown which</t>
  </si>
  <si>
    <t>has adversely affected  the property market in general.</t>
  </si>
  <si>
    <t>The Group recorded a profit before tax of RM2.5 million for the current quarter as compared to a</t>
  </si>
  <si>
    <t>loss before tax of RM 0.6 million in the preceding quarter. This was due to the increase in the</t>
  </si>
  <si>
    <t>sales of completed properties.</t>
  </si>
  <si>
    <t>There were no changes in material litigation during the quarter under review, however in Year 2000</t>
  </si>
  <si>
    <t>certain purchasers have initiated legal suits against the Company to rescind the Sales and</t>
  </si>
  <si>
    <t>Purchase Agreements for retail units in a shopping complex and to seek refund of the progress</t>
  </si>
  <si>
    <t>payments paid amounting to RM2,601,649 together with the interest to be accrued. The</t>
  </si>
  <si>
    <t>Company is disputing and contesting the claim. The case is pending and the outcome of the</t>
  </si>
  <si>
    <t>matter cannot be ascertained at this juncture. As at 26 August 2009, the outstanding progress</t>
  </si>
  <si>
    <t>billings including late payment interest owing to the Company by these purchasers amounted to</t>
  </si>
  <si>
    <t>Group's operations for the year ending 31 December 2009 are expected to be lower than year</t>
  </si>
  <si>
    <t>ended 31 December 2008.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</si>
</sst>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_);\(&quot;£&quot;#,##0\)"/>
    <numFmt numFmtId="165" formatCode="&quot;£&quot;#,##0_);[Red]\(&quot;£&quot;#,##0\)"/>
    <numFmt numFmtId="166" formatCode="&quot;£&quot;#,##0.00_);\(&quot;£&quot;#,##0.00\)"/>
    <numFmt numFmtId="167" formatCode="&quot;£&quot;#,##0.00_);[Red]\(&quot;£&quot;#,##0.00\)"/>
    <numFmt numFmtId="168" formatCode="_(&quot;£&quot;* #,##0_);_(&quot;£&quot;* \(#,##0\);_(&quot;£&quot;* &quot;-&quot;_);_(@_)"/>
    <numFmt numFmtId="169" formatCode="_(&quot;£&quot;* #,##0.00_);_(&quot;£&quot;* \(#,##0.00\);_(&quot;£&quot;* &quot;-&quot;??_);_(@_)"/>
    <numFmt numFmtId="170" formatCode="_(* #,##0.0_);_(* \(#,##0.0\);_(* &quot;-&quot;??_);_(@_)"/>
    <numFmt numFmtId="171" formatCode="_(* #,##0_);_(* \(#,##0\);_(* &quot;-&quot;??_);_(@_)"/>
    <numFmt numFmtId="172" formatCode="#,##0;[Red]#,##0"/>
    <numFmt numFmtId="173" formatCode="#,##0.0_);\(#,##0.0\)"/>
    <numFmt numFmtId="174" formatCode="0.0"/>
    <numFmt numFmtId="175" formatCode="0.00_);\(0.00\)"/>
    <numFmt numFmtId="176" formatCode="0_);\(0\)"/>
    <numFmt numFmtId="177" formatCode="0.000"/>
    <numFmt numFmtId="178" formatCode="[$-409]dddd\,\ dd\ mmmm\,\ yyyy"/>
    <numFmt numFmtId="179" formatCode="[$-409]d/mmm/yy;@"/>
    <numFmt numFmtId="180" formatCode="_(* #,##0.000_);_(* \(#,##0.000\);_(* &quot;-&quot;??_);_(@_)"/>
    <numFmt numFmtId="181" formatCode="_(* #,##0.0000_);_(* \(#,##0.0000\);_(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0" xfId="0" applyNumberFormat="1" applyAlignment="1" quotePrefix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center"/>
    </xf>
    <xf numFmtId="171" fontId="0" fillId="0" borderId="0" xfId="15" applyNumberFormat="1" applyAlignment="1">
      <alignment horizontal="right"/>
    </xf>
    <xf numFmtId="171" fontId="0" fillId="0" borderId="0" xfId="15" applyNumberFormat="1" applyBorder="1" applyAlignment="1">
      <alignment horizontal="right"/>
    </xf>
    <xf numFmtId="0" fontId="0" fillId="0" borderId="1" xfId="0" applyBorder="1" applyAlignment="1">
      <alignment/>
    </xf>
    <xf numFmtId="0" fontId="1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16" fontId="1" fillId="0" borderId="0" xfId="0" applyNumberFormat="1" applyFont="1" applyAlignment="1">
      <alignment horizontal="center"/>
    </xf>
    <xf numFmtId="0" fontId="0" fillId="0" borderId="1" xfId="0" applyBorder="1" applyAlignment="1">
      <alignment horizontal="center"/>
    </xf>
    <xf numFmtId="171" fontId="0" fillId="0" borderId="2" xfId="15" applyNumberFormat="1" applyBorder="1" applyAlignment="1">
      <alignment/>
    </xf>
    <xf numFmtId="171" fontId="0" fillId="0" borderId="0" xfId="15" applyNumberFormat="1" applyAlignment="1">
      <alignment/>
    </xf>
    <xf numFmtId="1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Border="1" applyAlignment="1" quotePrefix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5" fillId="0" borderId="0" xfId="0" applyFont="1" applyAlignment="1">
      <alignment horizontal="left"/>
    </xf>
    <xf numFmtId="0" fontId="1" fillId="0" borderId="0" xfId="0" applyFont="1" applyAlignment="1" quotePrefix="1">
      <alignment horizontal="left"/>
    </xf>
    <xf numFmtId="0" fontId="5" fillId="0" borderId="0" xfId="0" applyFont="1" applyBorder="1" applyAlignment="1">
      <alignment horizontal="left"/>
    </xf>
    <xf numFmtId="0" fontId="5" fillId="0" borderId="1" xfId="0" applyFont="1" applyBorder="1" applyAlignment="1" quotePrefix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 quotePrefix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171" fontId="0" fillId="0" borderId="0" xfId="15" applyNumberFormat="1" applyAlignment="1">
      <alignment horizontal="left"/>
    </xf>
    <xf numFmtId="171" fontId="0" fillId="0" borderId="3" xfId="15" applyNumberFormat="1" applyBorder="1" applyAlignment="1">
      <alignment horizontal="left"/>
    </xf>
    <xf numFmtId="171" fontId="0" fillId="0" borderId="0" xfId="15" applyNumberFormat="1" applyBorder="1" applyAlignment="1">
      <alignment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16" fontId="1" fillId="0" borderId="0" xfId="0" applyNumberFormat="1" applyFont="1" applyAlignment="1" quotePrefix="1">
      <alignment horizontal="centerContinuous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1" xfId="0" applyFont="1" applyBorder="1" applyAlignment="1">
      <alignment horizontal="left"/>
    </xf>
    <xf numFmtId="15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15" fontId="0" fillId="0" borderId="0" xfId="0" applyNumberFormat="1" applyFont="1" applyAlignment="1" quotePrefix="1">
      <alignment horizontal="left"/>
    </xf>
    <xf numFmtId="171" fontId="0" fillId="0" borderId="4" xfId="15" applyNumberFormat="1" applyBorder="1" applyAlignment="1">
      <alignment horizontal="right"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Border="1" applyAlignment="1" quotePrefix="1">
      <alignment horizontal="left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0" fontId="0" fillId="0" borderId="0" xfId="0" applyFont="1" applyBorder="1" applyAlignment="1">
      <alignment/>
    </xf>
    <xf numFmtId="171" fontId="0" fillId="0" borderId="5" xfId="15" applyNumberForma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5" fontId="5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43" fontId="1" fillId="0" borderId="0" xfId="15" applyNumberFormat="1" applyFont="1" applyFill="1" applyAlignment="1">
      <alignment horizontal="right"/>
    </xf>
    <xf numFmtId="171" fontId="1" fillId="0" borderId="0" xfId="15" applyNumberFormat="1" applyFont="1" applyFill="1" applyAlignment="1">
      <alignment horizontal="right"/>
    </xf>
    <xf numFmtId="0" fontId="1" fillId="0" borderId="0" xfId="0" applyFont="1" applyFill="1" applyBorder="1" applyAlignment="1">
      <alignment horizontal="left"/>
    </xf>
    <xf numFmtId="43" fontId="1" fillId="0" borderId="0" xfId="0" applyNumberFormat="1" applyFont="1" applyFill="1" applyAlignment="1">
      <alignment horizont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 quotePrefix="1">
      <alignment horizontal="center"/>
    </xf>
    <xf numFmtId="0" fontId="1" fillId="0" borderId="0" xfId="0" applyFont="1" applyAlignment="1" quotePrefix="1">
      <alignment horizontal="left"/>
    </xf>
    <xf numFmtId="171" fontId="0" fillId="0" borderId="0" xfId="15" applyNumberFormat="1" applyBorder="1" applyAlignment="1">
      <alignment horizontal="center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15" fontId="1" fillId="0" borderId="0" xfId="0" applyNumberFormat="1" applyFont="1" applyAlignment="1" quotePrefix="1">
      <alignment horizontal="center"/>
    </xf>
    <xf numFmtId="15" fontId="0" fillId="0" borderId="1" xfId="0" applyNumberFormat="1" applyFont="1" applyBorder="1" applyAlignment="1" quotePrefix="1">
      <alignment horizontal="left"/>
    </xf>
    <xf numFmtId="15" fontId="1" fillId="0" borderId="1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left"/>
    </xf>
    <xf numFmtId="171" fontId="0" fillId="0" borderId="0" xfId="15" applyNumberFormat="1" applyFont="1" applyBorder="1" applyAlignment="1" quotePrefix="1">
      <alignment horizontal="left"/>
    </xf>
    <xf numFmtId="171" fontId="0" fillId="0" borderId="2" xfId="15" applyNumberFormat="1" applyFont="1" applyBorder="1" applyAlignment="1" quotePrefix="1">
      <alignment horizontal="left"/>
    </xf>
    <xf numFmtId="171" fontId="0" fillId="0" borderId="3" xfId="15" applyNumberFormat="1" applyFont="1" applyBorder="1" applyAlignment="1" quotePrefix="1">
      <alignment horizontal="left"/>
    </xf>
    <xf numFmtId="171" fontId="0" fillId="0" borderId="0" xfId="15" applyNumberFormat="1" applyFont="1" applyAlignment="1" quotePrefix="1">
      <alignment horizontal="center"/>
    </xf>
    <xf numFmtId="171" fontId="0" fillId="0" borderId="0" xfId="15" applyNumberFormat="1" applyFont="1" applyBorder="1" applyAlignment="1">
      <alignment/>
    </xf>
    <xf numFmtId="171" fontId="0" fillId="0" borderId="5" xfId="15" applyNumberFormat="1" applyBorder="1" applyAlignment="1">
      <alignment horizontal="left"/>
    </xf>
    <xf numFmtId="171" fontId="0" fillId="0" borderId="1" xfId="15" applyNumberFormat="1" applyFill="1" applyBorder="1" applyAlignment="1">
      <alignment horizontal="right"/>
    </xf>
    <xf numFmtId="171" fontId="0" fillId="0" borderId="0" xfId="15" applyNumberFormat="1" applyFill="1" applyAlignment="1">
      <alignment horizontal="right"/>
    </xf>
    <xf numFmtId="171" fontId="0" fillId="0" borderId="6" xfId="15" applyNumberFormat="1" applyFill="1" applyBorder="1" applyAlignment="1">
      <alignment horizontal="right"/>
    </xf>
    <xf numFmtId="171" fontId="0" fillId="0" borderId="0" xfId="15" applyNumberFormat="1" applyFill="1" applyBorder="1" applyAlignment="1">
      <alignment horizontal="right"/>
    </xf>
    <xf numFmtId="171" fontId="0" fillId="0" borderId="5" xfId="15" applyNumberFormat="1" applyFill="1" applyBorder="1" applyAlignment="1">
      <alignment horizontal="right"/>
    </xf>
    <xf numFmtId="171" fontId="0" fillId="0" borderId="2" xfId="15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171" fontId="0" fillId="0" borderId="0" xfId="15" applyNumberFormat="1" applyFont="1" applyFill="1" applyAlignment="1">
      <alignment horizontal="right"/>
    </xf>
    <xf numFmtId="0" fontId="0" fillId="0" borderId="0" xfId="0" applyFont="1" applyBorder="1" applyAlignment="1">
      <alignment horizontal="center"/>
    </xf>
    <xf numFmtId="171" fontId="0" fillId="0" borderId="0" xfId="15" applyNumberFormat="1" applyFont="1" applyFill="1" applyBorder="1" applyAlignment="1">
      <alignment horizontal="right"/>
    </xf>
    <xf numFmtId="171" fontId="0" fillId="0" borderId="0" xfId="15" applyNumberFormat="1" applyBorder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1" xfId="0" applyNumberFormat="1" applyFont="1" applyFill="1" applyBorder="1" applyAlignment="1" quotePrefix="1">
      <alignment horizontal="center"/>
    </xf>
    <xf numFmtId="0" fontId="1" fillId="0" borderId="0" xfId="0" applyNumberFormat="1" applyFont="1" applyFill="1" applyAlignment="1" quotePrefix="1">
      <alignment horizontal="center"/>
    </xf>
    <xf numFmtId="171" fontId="0" fillId="0" borderId="0" xfId="15" applyNumberFormat="1" applyFont="1" applyFill="1" applyAlignment="1" quotePrefix="1">
      <alignment horizontal="center"/>
    </xf>
    <xf numFmtId="171" fontId="0" fillId="0" borderId="0" xfId="15" applyNumberFormat="1" applyFont="1" applyFill="1" applyBorder="1" applyAlignment="1" quotePrefix="1">
      <alignment horizontal="center"/>
    </xf>
    <xf numFmtId="171" fontId="1" fillId="0" borderId="2" xfId="15" applyNumberFormat="1" applyFont="1" applyFill="1" applyBorder="1" applyAlignment="1" quotePrefix="1">
      <alignment horizontal="center"/>
    </xf>
    <xf numFmtId="171" fontId="1" fillId="0" borderId="0" xfId="15" applyNumberFormat="1" applyFont="1" applyFill="1" applyAlignment="1" quotePrefix="1">
      <alignment horizontal="center"/>
    </xf>
    <xf numFmtId="0" fontId="1" fillId="0" borderId="0" xfId="0" applyFont="1" applyFill="1" applyAlignment="1">
      <alignment horizontal="right"/>
    </xf>
    <xf numFmtId="171" fontId="0" fillId="0" borderId="0" xfId="15" applyNumberFormat="1" applyFill="1" applyBorder="1" applyAlignment="1">
      <alignment/>
    </xf>
    <xf numFmtId="171" fontId="0" fillId="0" borderId="3" xfId="15" applyNumberFormat="1" applyFill="1" applyBorder="1" applyAlignment="1">
      <alignment/>
    </xf>
    <xf numFmtId="171" fontId="0" fillId="0" borderId="0" xfId="15" applyNumberFormat="1" applyFont="1" applyFill="1" applyAlignment="1" quotePrefix="1">
      <alignment horizontal="right"/>
    </xf>
    <xf numFmtId="0" fontId="0" fillId="0" borderId="0" xfId="0" applyAlignment="1" quotePrefix="1">
      <alignment/>
    </xf>
    <xf numFmtId="176" fontId="1" fillId="0" borderId="0" xfId="0" applyNumberFormat="1" applyFont="1" applyAlignment="1" quotePrefix="1">
      <alignment horizontal="center"/>
    </xf>
    <xf numFmtId="176" fontId="0" fillId="0" borderId="0" xfId="0" applyNumberFormat="1" applyFont="1" applyAlignment="1" quotePrefix="1">
      <alignment horizontal="left"/>
    </xf>
    <xf numFmtId="176" fontId="1" fillId="0" borderId="0" xfId="0" applyNumberFormat="1" applyFont="1" applyFill="1" applyAlignment="1" quotePrefix="1">
      <alignment horizontal="center"/>
    </xf>
    <xf numFmtId="176" fontId="1" fillId="0" borderId="0" xfId="0" applyNumberFormat="1" applyFont="1" applyBorder="1" applyAlignment="1" quotePrefix="1">
      <alignment horizontal="center"/>
    </xf>
    <xf numFmtId="171" fontId="0" fillId="0" borderId="0" xfId="15" applyNumberFormat="1" applyFont="1" applyAlignment="1" quotePrefix="1">
      <alignment horizontal="right"/>
    </xf>
    <xf numFmtId="171" fontId="1" fillId="0" borderId="0" xfId="15" applyNumberFormat="1" applyFont="1" applyAlignment="1" quotePrefix="1">
      <alignment horizontal="center"/>
    </xf>
    <xf numFmtId="171" fontId="1" fillId="0" borderId="0" xfId="15" applyNumberFormat="1" applyFont="1" applyBorder="1" applyAlignment="1" quotePrefix="1">
      <alignment horizontal="center"/>
    </xf>
    <xf numFmtId="171" fontId="0" fillId="0" borderId="7" xfId="15" applyNumberFormat="1" applyFont="1" applyBorder="1" applyAlignment="1" quotePrefix="1">
      <alignment horizontal="left"/>
    </xf>
    <xf numFmtId="171" fontId="0" fillId="0" borderId="8" xfId="15" applyNumberFormat="1" applyFont="1" applyBorder="1" applyAlignment="1" quotePrefix="1">
      <alignment horizontal="left"/>
    </xf>
    <xf numFmtId="171" fontId="0" fillId="0" borderId="9" xfId="15" applyNumberFormat="1" applyFont="1" applyBorder="1" applyAlignment="1" quotePrefix="1">
      <alignment horizontal="left"/>
    </xf>
    <xf numFmtId="171" fontId="0" fillId="0" borderId="7" xfId="15" applyNumberFormat="1" applyFont="1" applyFill="1" applyBorder="1" applyAlignment="1" quotePrefix="1">
      <alignment horizontal="center"/>
    </xf>
    <xf numFmtId="171" fontId="0" fillId="0" borderId="8" xfId="15" applyNumberFormat="1" applyFont="1" applyFill="1" applyBorder="1" applyAlignment="1" quotePrefix="1">
      <alignment horizontal="center"/>
    </xf>
    <xf numFmtId="171" fontId="0" fillId="0" borderId="9" xfId="15" applyNumberFormat="1" applyFont="1" applyFill="1" applyBorder="1" applyAlignment="1" quotePrefix="1">
      <alignment horizontal="center"/>
    </xf>
    <xf numFmtId="0" fontId="1" fillId="0" borderId="0" xfId="0" applyFont="1" applyAlignment="1">
      <alignment horizontal="left"/>
    </xf>
    <xf numFmtId="171" fontId="0" fillId="0" borderId="2" xfId="15" applyNumberFormat="1" applyFill="1" applyBorder="1" applyAlignment="1">
      <alignment horizontal="right"/>
    </xf>
    <xf numFmtId="171" fontId="0" fillId="0" borderId="0" xfId="15" applyNumberFormat="1" applyFont="1" applyFill="1" applyBorder="1" applyAlignment="1">
      <alignment horizontal="right"/>
    </xf>
    <xf numFmtId="171" fontId="1" fillId="0" borderId="2" xfId="15" applyNumberFormat="1" applyFont="1" applyBorder="1" applyAlignment="1" quotePrefix="1">
      <alignment horizontal="center"/>
    </xf>
    <xf numFmtId="171" fontId="0" fillId="0" borderId="2" xfId="15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Alignment="1">
      <alignment/>
    </xf>
    <xf numFmtId="171" fontId="0" fillId="0" borderId="2" xfId="15" applyNumberFormat="1" applyFill="1" applyBorder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171" fontId="0" fillId="0" borderId="2" xfId="0" applyNumberFormat="1" applyFill="1" applyBorder="1" applyAlignment="1">
      <alignment/>
    </xf>
    <xf numFmtId="43" fontId="0" fillId="0" borderId="5" xfId="15" applyNumberFormat="1" applyFill="1" applyBorder="1" applyAlignment="1">
      <alignment/>
    </xf>
    <xf numFmtId="171" fontId="0" fillId="0" borderId="5" xfId="15" applyNumberFormat="1" applyFill="1" applyBorder="1" applyAlignment="1">
      <alignment/>
    </xf>
    <xf numFmtId="43" fontId="0" fillId="0" borderId="0" xfId="15" applyFill="1" applyAlignment="1">
      <alignment horizontal="left"/>
    </xf>
    <xf numFmtId="171" fontId="0" fillId="0" borderId="3" xfId="15" applyNumberFormat="1" applyBorder="1" applyAlignment="1">
      <alignment/>
    </xf>
    <xf numFmtId="171" fontId="0" fillId="0" borderId="0" xfId="0" applyNumberFormat="1" applyBorder="1" applyAlignment="1">
      <alignment horizontal="center"/>
    </xf>
    <xf numFmtId="171" fontId="0" fillId="0" borderId="0" xfId="15" applyNumberFormat="1" applyFont="1" applyFill="1" applyBorder="1" applyAlignment="1">
      <alignment horizontal="center"/>
    </xf>
    <xf numFmtId="171" fontId="0" fillId="0" borderId="2" xfId="15" applyNumberFormat="1" applyFill="1" applyBorder="1" applyAlignment="1">
      <alignment/>
    </xf>
    <xf numFmtId="0" fontId="0" fillId="0" borderId="2" xfId="0" applyFill="1" applyBorder="1" applyAlignment="1">
      <alignment/>
    </xf>
    <xf numFmtId="171" fontId="0" fillId="0" borderId="0" xfId="15" applyNumberFormat="1" applyFill="1" applyBorder="1" applyAlignment="1">
      <alignment/>
    </xf>
    <xf numFmtId="43" fontId="0" fillId="0" borderId="5" xfId="15" applyFill="1" applyBorder="1" applyAlignment="1">
      <alignment/>
    </xf>
    <xf numFmtId="171" fontId="0" fillId="0" borderId="2" xfId="15" applyNumberFormat="1" applyFill="1" applyBorder="1" applyAlignment="1">
      <alignment/>
    </xf>
    <xf numFmtId="170" fontId="0" fillId="0" borderId="0" xfId="15" applyNumberFormat="1" applyFill="1" applyAlignment="1">
      <alignment horizontal="right"/>
    </xf>
    <xf numFmtId="0" fontId="1" fillId="0" borderId="0" xfId="0" applyFont="1" applyAlignment="1" quotePrefix="1">
      <alignment horizontal="center"/>
    </xf>
    <xf numFmtId="171" fontId="0" fillId="0" borderId="0" xfId="15" applyNumberFormat="1" applyFill="1" applyAlignment="1">
      <alignment horizontal="left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0.8515625" style="0" customWidth="1"/>
    <col min="2" max="2" width="5.57421875" style="1" customWidth="1"/>
    <col min="3" max="3" width="20.7109375" style="74" customWidth="1"/>
    <col min="4" max="4" width="20.7109375" style="0" customWidth="1"/>
  </cols>
  <sheetData>
    <row r="1" spans="1:2" ht="12.75">
      <c r="A1" s="11" t="s">
        <v>0</v>
      </c>
      <c r="B1" s="79"/>
    </row>
    <row r="2" spans="1:2" ht="12.75">
      <c r="A2" s="31" t="s">
        <v>6</v>
      </c>
      <c r="B2" s="80"/>
    </row>
    <row r="4" spans="1:2" ht="12.75">
      <c r="A4" s="9" t="s">
        <v>163</v>
      </c>
      <c r="B4" s="81"/>
    </row>
    <row r="5" spans="1:2" ht="12.75">
      <c r="A5" s="72" t="s">
        <v>229</v>
      </c>
      <c r="B5" s="82"/>
    </row>
    <row r="6" ht="12.75">
      <c r="D6" s="61"/>
    </row>
    <row r="7" spans="1:4" ht="12.75">
      <c r="A7" s="73" t="s">
        <v>105</v>
      </c>
      <c r="B7" s="55" t="s">
        <v>101</v>
      </c>
      <c r="C7" s="61" t="s">
        <v>250</v>
      </c>
      <c r="D7" s="61" t="s">
        <v>204</v>
      </c>
    </row>
    <row r="8" spans="3:4" ht="12.75">
      <c r="C8" s="61"/>
      <c r="D8" s="61"/>
    </row>
    <row r="9" spans="1:4" ht="13.5" thickBot="1">
      <c r="A9" s="15"/>
      <c r="B9" s="19"/>
      <c r="C9" s="97"/>
      <c r="D9" s="15"/>
    </row>
    <row r="10" spans="1:3" ht="12.75">
      <c r="A10" s="66" t="s">
        <v>106</v>
      </c>
      <c r="C10" s="98"/>
    </row>
    <row r="11" spans="1:4" ht="15" customHeight="1">
      <c r="A11" t="s">
        <v>7</v>
      </c>
      <c r="C11" s="98">
        <v>7730</v>
      </c>
      <c r="D11" s="98">
        <v>7914</v>
      </c>
    </row>
    <row r="12" spans="1:4" ht="15" customHeight="1">
      <c r="A12" s="10" t="s">
        <v>146</v>
      </c>
      <c r="C12" s="98">
        <v>1441</v>
      </c>
      <c r="D12" s="98">
        <v>1441</v>
      </c>
    </row>
    <row r="13" spans="1:4" ht="15" customHeight="1">
      <c r="A13" t="s">
        <v>164</v>
      </c>
      <c r="C13" s="98">
        <v>221900</v>
      </c>
      <c r="D13" s="98">
        <v>219702</v>
      </c>
    </row>
    <row r="14" spans="1:4" s="26" customFormat="1" ht="15" customHeight="1">
      <c r="A14" s="26" t="s">
        <v>8</v>
      </c>
      <c r="B14" s="103"/>
      <c r="C14" s="104">
        <v>4468</v>
      </c>
      <c r="D14" s="104">
        <v>8380</v>
      </c>
    </row>
    <row r="15" spans="1:4" ht="15" customHeight="1">
      <c r="A15" s="10" t="s">
        <v>9</v>
      </c>
      <c r="B15" s="1" t="s">
        <v>71</v>
      </c>
      <c r="C15" s="98">
        <v>541</v>
      </c>
      <c r="D15" s="98">
        <v>542</v>
      </c>
    </row>
    <row r="16" spans="1:4" ht="15" customHeight="1">
      <c r="A16" s="10"/>
      <c r="C16" s="98"/>
      <c r="D16" s="98"/>
    </row>
    <row r="17" spans="1:4" ht="15" customHeight="1">
      <c r="A17" s="39" t="s">
        <v>137</v>
      </c>
      <c r="B17" s="5"/>
      <c r="C17" s="99">
        <f>SUM(C11:C16)</f>
        <v>236080</v>
      </c>
      <c r="D17" s="99">
        <f>SUM(D11:D16)</f>
        <v>237979</v>
      </c>
    </row>
    <row r="18" spans="1:4" ht="15" customHeight="1">
      <c r="A18" s="30"/>
      <c r="C18" s="98"/>
      <c r="D18" s="98"/>
    </row>
    <row r="19" spans="1:5" ht="15" customHeight="1">
      <c r="A19" s="30" t="s">
        <v>162</v>
      </c>
      <c r="B19" s="5"/>
      <c r="C19" s="100">
        <v>89679</v>
      </c>
      <c r="D19" s="100">
        <v>84647</v>
      </c>
      <c r="E19" s="8"/>
    </row>
    <row r="20" spans="1:5" ht="15" customHeight="1">
      <c r="A20" s="30" t="s">
        <v>147</v>
      </c>
      <c r="B20" s="5"/>
      <c r="C20" s="100">
        <v>5951</v>
      </c>
      <c r="D20" s="100">
        <v>5304</v>
      </c>
      <c r="E20" s="8"/>
    </row>
    <row r="21" spans="1:5" ht="15" customHeight="1">
      <c r="A21" s="30" t="s">
        <v>10</v>
      </c>
      <c r="B21" s="5"/>
      <c r="C21" s="100">
        <v>59239</v>
      </c>
      <c r="D21" s="100">
        <v>64439</v>
      </c>
      <c r="E21" s="8"/>
    </row>
    <row r="22" spans="1:5" ht="15" customHeight="1">
      <c r="A22" s="30" t="s">
        <v>203</v>
      </c>
      <c r="B22" s="5"/>
      <c r="C22" s="100">
        <v>1567</v>
      </c>
      <c r="D22" s="100">
        <v>1538</v>
      </c>
      <c r="E22" s="8"/>
    </row>
    <row r="23" spans="1:5" ht="15" customHeight="1">
      <c r="A23" t="s">
        <v>201</v>
      </c>
      <c r="B23" s="5"/>
      <c r="C23" s="100">
        <v>2472</v>
      </c>
      <c r="D23" s="100">
        <v>4813</v>
      </c>
      <c r="E23" s="8"/>
    </row>
    <row r="24" spans="1:5" ht="15" customHeight="1">
      <c r="A24" s="30" t="s">
        <v>11</v>
      </c>
      <c r="B24" s="5"/>
      <c r="C24" s="100">
        <v>2907</v>
      </c>
      <c r="D24" s="100">
        <v>751</v>
      </c>
      <c r="E24" s="8"/>
    </row>
    <row r="25" spans="1:5" ht="15" customHeight="1">
      <c r="A25" s="30"/>
      <c r="B25" s="5"/>
      <c r="C25" s="100"/>
      <c r="D25" s="100"/>
      <c r="E25" s="8"/>
    </row>
    <row r="26" spans="1:5" ht="12.75">
      <c r="A26" s="77" t="s">
        <v>107</v>
      </c>
      <c r="B26" s="5"/>
      <c r="C26" s="99">
        <f>SUM(C19:C24)</f>
        <v>161815</v>
      </c>
      <c r="D26" s="99">
        <f>SUM(D19:D24)</f>
        <v>161492</v>
      </c>
      <c r="E26" s="8"/>
    </row>
    <row r="27" spans="1:5" ht="12.75">
      <c r="A27" s="8"/>
      <c r="B27" s="5"/>
      <c r="C27" s="100"/>
      <c r="D27" s="100"/>
      <c r="E27" s="8"/>
    </row>
    <row r="28" spans="1:5" ht="13.5" thickBot="1">
      <c r="A28" s="77" t="s">
        <v>108</v>
      </c>
      <c r="B28" s="5"/>
      <c r="C28" s="101">
        <f>+C17+C26</f>
        <v>397895</v>
      </c>
      <c r="D28" s="101">
        <f>+D17+D26</f>
        <v>399471</v>
      </c>
      <c r="E28" s="8"/>
    </row>
    <row r="29" spans="1:5" ht="13.5" thickTop="1">
      <c r="A29" s="8"/>
      <c r="B29" s="5"/>
      <c r="C29" s="100"/>
      <c r="D29" s="100"/>
      <c r="E29" s="8"/>
    </row>
    <row r="30" spans="1:5" ht="12.75">
      <c r="A30" s="8"/>
      <c r="B30" s="5"/>
      <c r="C30" s="100"/>
      <c r="D30" s="100"/>
      <c r="E30" s="8"/>
    </row>
    <row r="31" spans="1:4" ht="12.75">
      <c r="A31" s="70" t="s">
        <v>109</v>
      </c>
      <c r="B31" s="5"/>
      <c r="C31" s="100"/>
      <c r="D31" s="100"/>
    </row>
    <row r="32" spans="1:4" ht="12.75">
      <c r="A32" s="8" t="s">
        <v>12</v>
      </c>
      <c r="B32" s="5"/>
      <c r="C32" s="100">
        <v>191596</v>
      </c>
      <c r="D32" s="100">
        <v>191596</v>
      </c>
    </row>
    <row r="33" spans="1:4" ht="12.75">
      <c r="A33" s="138" t="s">
        <v>173</v>
      </c>
      <c r="B33" s="5"/>
      <c r="C33" s="100">
        <v>-782</v>
      </c>
      <c r="D33" s="100">
        <v>-782</v>
      </c>
    </row>
    <row r="34" spans="1:4" ht="12.75">
      <c r="A34" s="8" t="s">
        <v>13</v>
      </c>
      <c r="B34" s="5"/>
      <c r="C34" s="135">
        <v>148758</v>
      </c>
      <c r="D34" s="135">
        <v>147400</v>
      </c>
    </row>
    <row r="35" spans="1:4" ht="12.75">
      <c r="A35" s="8"/>
      <c r="B35" s="5"/>
      <c r="C35" s="102"/>
      <c r="D35" s="102"/>
    </row>
    <row r="36" spans="1:4" ht="12.75">
      <c r="A36" s="71" t="s">
        <v>110</v>
      </c>
      <c r="B36" s="5"/>
      <c r="C36" s="99">
        <f>SUM(C32:C34)</f>
        <v>339572</v>
      </c>
      <c r="D36" s="99">
        <f>SUM(D32:D34)</f>
        <v>338214</v>
      </c>
    </row>
    <row r="37" spans="1:4" ht="12.75">
      <c r="A37" s="71"/>
      <c r="B37" s="5"/>
      <c r="C37" s="100"/>
      <c r="D37" s="100"/>
    </row>
    <row r="38" spans="1:4" ht="12.75">
      <c r="A38" s="71" t="s">
        <v>111</v>
      </c>
      <c r="B38" s="5"/>
      <c r="C38" s="100"/>
      <c r="D38" s="100"/>
    </row>
    <row r="39" spans="1:4" ht="12.75">
      <c r="A39" s="8" t="s">
        <v>89</v>
      </c>
      <c r="B39" s="5" t="s">
        <v>81</v>
      </c>
      <c r="C39" s="100">
        <v>23428</v>
      </c>
      <c r="D39" s="100">
        <v>23714</v>
      </c>
    </row>
    <row r="40" spans="1:4" s="26" customFormat="1" ht="12.75">
      <c r="A40" s="68" t="s">
        <v>165</v>
      </c>
      <c r="B40" s="105"/>
      <c r="C40" s="106">
        <v>59</v>
      </c>
      <c r="D40" s="106">
        <v>59</v>
      </c>
    </row>
    <row r="41" spans="1:4" s="26" customFormat="1" ht="12.75">
      <c r="A41" s="68"/>
      <c r="B41" s="105"/>
      <c r="C41" s="106"/>
      <c r="D41" s="106"/>
    </row>
    <row r="42" spans="1:4" ht="12.75">
      <c r="A42" s="71" t="s">
        <v>112</v>
      </c>
      <c r="B42" s="5"/>
      <c r="C42" s="99">
        <f>SUM(C39:C40)</f>
        <v>23487</v>
      </c>
      <c r="D42" s="99">
        <f>SUM(D39:D40)</f>
        <v>23773</v>
      </c>
    </row>
    <row r="43" spans="1:4" ht="12.75">
      <c r="A43" s="8"/>
      <c r="B43" s="5"/>
      <c r="C43" s="100"/>
      <c r="D43" s="100"/>
    </row>
    <row r="44" spans="1:5" ht="12.75">
      <c r="A44" s="30" t="s">
        <v>148</v>
      </c>
      <c r="B44" s="5"/>
      <c r="C44" s="100">
        <v>27</v>
      </c>
      <c r="D44" s="100">
        <v>27</v>
      </c>
      <c r="E44" s="8"/>
    </row>
    <row r="45" spans="1:5" ht="12.75">
      <c r="A45" s="30" t="s">
        <v>97</v>
      </c>
      <c r="B45" s="5" t="s">
        <v>81</v>
      </c>
      <c r="C45" s="100">
        <v>24571</v>
      </c>
      <c r="D45" s="100">
        <v>24572</v>
      </c>
      <c r="E45" s="8"/>
    </row>
    <row r="46" spans="1:5" ht="12.75">
      <c r="A46" s="30" t="s">
        <v>149</v>
      </c>
      <c r="B46" s="5"/>
      <c r="C46" s="100">
        <v>10238</v>
      </c>
      <c r="D46" s="100">
        <v>12885</v>
      </c>
      <c r="E46" s="8"/>
    </row>
    <row r="47" spans="1:5" ht="12.75">
      <c r="A47" s="30"/>
      <c r="B47" s="5"/>
      <c r="C47" s="100"/>
      <c r="D47" s="100"/>
      <c r="E47" s="8"/>
    </row>
    <row r="48" spans="1:5" ht="12.75">
      <c r="A48" s="39" t="s">
        <v>113</v>
      </c>
      <c r="B48" s="5"/>
      <c r="C48" s="99">
        <f>SUM(C44:C47)</f>
        <v>34836</v>
      </c>
      <c r="D48" s="99">
        <f>SUM(D44:D47)</f>
        <v>37484</v>
      </c>
      <c r="E48" s="8"/>
    </row>
    <row r="49" spans="1:5" ht="12.75">
      <c r="A49" s="8"/>
      <c r="B49" s="5"/>
      <c r="C49" s="100"/>
      <c r="D49" s="100"/>
      <c r="E49" s="8"/>
    </row>
    <row r="50" spans="1:5" ht="12.75">
      <c r="A50" s="77" t="s">
        <v>166</v>
      </c>
      <c r="B50" s="5"/>
      <c r="C50" s="134">
        <f>+C42+C48</f>
        <v>58323</v>
      </c>
      <c r="D50" s="134">
        <f>+D42+D48</f>
        <v>61257</v>
      </c>
      <c r="E50" s="8"/>
    </row>
    <row r="51" spans="1:5" ht="12.75">
      <c r="A51" s="8"/>
      <c r="B51" s="5"/>
      <c r="C51" s="100"/>
      <c r="D51" s="100"/>
      <c r="E51" s="8"/>
    </row>
    <row r="52" spans="1:5" ht="13.5" thickBot="1">
      <c r="A52" s="77" t="s">
        <v>114</v>
      </c>
      <c r="B52" s="148"/>
      <c r="C52" s="101">
        <f>+C36+C50</f>
        <v>397895</v>
      </c>
      <c r="D52" s="101">
        <f>+D36+D50</f>
        <v>399471</v>
      </c>
      <c r="E52" s="8"/>
    </row>
    <row r="53" spans="1:5" ht="13.5" thickTop="1">
      <c r="A53" s="8"/>
      <c r="B53" s="5"/>
      <c r="C53" s="100"/>
      <c r="D53" s="100"/>
      <c r="E53" s="8"/>
    </row>
    <row r="54" spans="1:4" ht="12.75">
      <c r="A54" s="66" t="s">
        <v>141</v>
      </c>
      <c r="B54" s="55"/>
      <c r="C54" s="78">
        <f>+C36/191198</f>
        <v>1.7760227617443698</v>
      </c>
      <c r="D54" s="78">
        <f>+D36/191198</f>
        <v>1.768920176989299</v>
      </c>
    </row>
    <row r="55" spans="3:4" ht="12.75">
      <c r="C55" s="75"/>
      <c r="D55" s="67"/>
    </row>
    <row r="56" spans="1:5" ht="12.75">
      <c r="A56" s="6" t="s">
        <v>127</v>
      </c>
      <c r="B56" s="12"/>
      <c r="C56" s="76"/>
      <c r="D56" s="6"/>
      <c r="E56" s="6"/>
    </row>
    <row r="57" spans="1:5" ht="12.75">
      <c r="A57" s="6" t="s">
        <v>208</v>
      </c>
      <c r="B57" s="12"/>
      <c r="C57" s="76"/>
      <c r="D57" s="6"/>
      <c r="E57" s="6"/>
    </row>
    <row r="58" spans="1:5" ht="12.75">
      <c r="A58" s="6" t="s">
        <v>128</v>
      </c>
      <c r="B58" s="12"/>
      <c r="C58" s="76"/>
      <c r="D58" s="6"/>
      <c r="E58" s="6"/>
    </row>
    <row r="59" ht="12.75">
      <c r="C59" s="98"/>
    </row>
    <row r="60" ht="12.75">
      <c r="C60" s="98"/>
    </row>
    <row r="61" ht="12.75">
      <c r="C61" s="98"/>
    </row>
  </sheetData>
  <printOptions/>
  <pageMargins left="0.75" right="0.75" top="1" bottom="1" header="0.5" footer="0.5"/>
  <pageSetup horizontalDpi="180" verticalDpi="180" orientation="portrait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43"/>
  <sheetViews>
    <sheetView workbookViewId="0" topLeftCell="A1">
      <pane xSplit="1" ySplit="11" topLeftCell="B44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C55" sqref="C55"/>
    </sheetView>
  </sheetViews>
  <sheetFormatPr defaultColWidth="9.140625" defaultRowHeight="12.75"/>
  <cols>
    <col min="1" max="1" width="38.8515625" style="0" customWidth="1"/>
    <col min="2" max="2" width="5.8515625" style="1" customWidth="1"/>
    <col min="3" max="3" width="13.421875" style="0" customWidth="1"/>
    <col min="4" max="4" width="14.28125" style="0" customWidth="1"/>
    <col min="5" max="5" width="5.8515625" style="0" customWidth="1"/>
    <col min="6" max="6" width="15.140625" style="0" customWidth="1"/>
    <col min="7" max="7" width="14.28125" style="0" customWidth="1"/>
    <col min="8" max="8" width="10.28125" style="0" customWidth="1"/>
  </cols>
  <sheetData>
    <row r="1" spans="1:2" ht="12.75">
      <c r="A1" s="11" t="s">
        <v>0</v>
      </c>
      <c r="B1" s="79"/>
    </row>
    <row r="2" spans="1:2" ht="12.75">
      <c r="A2" s="31" t="s">
        <v>1</v>
      </c>
      <c r="B2" s="80"/>
    </row>
    <row r="4" spans="1:2" ht="12.75">
      <c r="A4" s="4" t="s">
        <v>2</v>
      </c>
      <c r="B4" s="81"/>
    </row>
    <row r="5" spans="1:2" ht="12.75">
      <c r="A5" s="9" t="s">
        <v>230</v>
      </c>
      <c r="B5" s="82"/>
    </row>
    <row r="6" ht="12.75">
      <c r="D6" s="1"/>
    </row>
    <row r="7" spans="3:8" ht="12.75">
      <c r="C7" s="16" t="s">
        <v>231</v>
      </c>
      <c r="D7" s="17"/>
      <c r="F7" s="16" t="s">
        <v>232</v>
      </c>
      <c r="G7" s="17"/>
      <c r="H7" s="3"/>
    </row>
    <row r="8" spans="1:8" ht="12.75">
      <c r="A8" s="73" t="s">
        <v>105</v>
      </c>
      <c r="B8" s="55" t="s">
        <v>101</v>
      </c>
      <c r="C8" s="12">
        <v>2009</v>
      </c>
      <c r="D8" s="12">
        <v>2008</v>
      </c>
      <c r="F8" s="12">
        <v>2009</v>
      </c>
      <c r="G8" s="12">
        <v>2008</v>
      </c>
      <c r="H8" s="1"/>
    </row>
    <row r="9" spans="3:8" ht="12.75">
      <c r="C9" s="18"/>
      <c r="D9" s="18"/>
      <c r="F9" s="18"/>
      <c r="G9" s="18"/>
      <c r="H9" s="2"/>
    </row>
    <row r="10" spans="1:8" ht="13.5" thickBot="1">
      <c r="A10" s="15"/>
      <c r="B10" s="19"/>
      <c r="C10" s="19"/>
      <c r="D10" s="19"/>
      <c r="E10" s="15"/>
      <c r="F10" s="19"/>
      <c r="G10" s="15"/>
      <c r="H10" s="1"/>
    </row>
    <row r="12" ht="12.75">
      <c r="A12" s="66" t="s">
        <v>145</v>
      </c>
    </row>
    <row r="14" spans="1:7" ht="15" customHeight="1">
      <c r="A14" s="70" t="s">
        <v>3</v>
      </c>
      <c r="B14" s="5" t="s">
        <v>43</v>
      </c>
      <c r="C14" s="95">
        <v>8948</v>
      </c>
      <c r="D14" s="43">
        <v>12703</v>
      </c>
      <c r="E14" s="43"/>
      <c r="F14" s="43">
        <v>12930</v>
      </c>
      <c r="G14" s="43">
        <v>22748</v>
      </c>
    </row>
    <row r="15" spans="1:7" ht="12.75">
      <c r="A15" t="s">
        <v>120</v>
      </c>
      <c r="C15" s="20">
        <v>-5206</v>
      </c>
      <c r="D15" s="20">
        <v>-6408</v>
      </c>
      <c r="E15" s="20"/>
      <c r="F15" s="20">
        <v>-7740</v>
      </c>
      <c r="G15" s="20">
        <v>-11479</v>
      </c>
    </row>
    <row r="16" spans="1:7" ht="12.75">
      <c r="A16" t="s">
        <v>121</v>
      </c>
      <c r="C16" s="43">
        <f>SUM(C14:C15)</f>
        <v>3742</v>
      </c>
      <c r="D16" s="43">
        <f>SUM(D14:D15)</f>
        <v>6295</v>
      </c>
      <c r="E16" s="43"/>
      <c r="F16" s="43">
        <f>SUM(F14:F15)</f>
        <v>5190</v>
      </c>
      <c r="G16" s="43">
        <f>SUM(G14:G15)</f>
        <v>11269</v>
      </c>
    </row>
    <row r="17" spans="1:7" ht="15" customHeight="1">
      <c r="A17" s="70"/>
      <c r="B17" s="5"/>
      <c r="C17" s="95"/>
      <c r="D17" s="43"/>
      <c r="E17" s="43"/>
      <c r="F17" s="43"/>
      <c r="G17" s="43"/>
    </row>
    <row r="18" spans="1:7" ht="15" customHeight="1">
      <c r="A18" s="68" t="s">
        <v>123</v>
      </c>
      <c r="B18" s="5"/>
      <c r="C18" s="43">
        <v>901</v>
      </c>
      <c r="D18" s="43">
        <v>243</v>
      </c>
      <c r="E18" s="43"/>
      <c r="F18" s="43">
        <v>1000</v>
      </c>
      <c r="G18" s="43">
        <v>929</v>
      </c>
    </row>
    <row r="19" spans="1:7" ht="15" customHeight="1">
      <c r="A19" s="68" t="s">
        <v>122</v>
      </c>
      <c r="B19" s="5"/>
      <c r="C19" s="43">
        <v>-113</v>
      </c>
      <c r="D19" s="43">
        <v>-123</v>
      </c>
      <c r="E19" s="43"/>
      <c r="F19" s="43">
        <v>-164</v>
      </c>
      <c r="G19" s="43">
        <v>-254</v>
      </c>
    </row>
    <row r="20" spans="1:7" ht="15" customHeight="1">
      <c r="A20" s="85" t="s">
        <v>143</v>
      </c>
      <c r="B20" s="5"/>
      <c r="C20" s="43">
        <v>-1692</v>
      </c>
      <c r="D20" s="43">
        <v>-2054</v>
      </c>
      <c r="E20" s="43"/>
      <c r="F20" s="43">
        <v>-3387</v>
      </c>
      <c r="G20" s="43">
        <v>-4513</v>
      </c>
    </row>
    <row r="21" spans="1:7" ht="15" customHeight="1">
      <c r="A21" s="8"/>
      <c r="B21" s="5"/>
      <c r="C21" s="20"/>
      <c r="D21" s="20"/>
      <c r="E21" s="20"/>
      <c r="F21" s="20"/>
      <c r="G21" s="20"/>
    </row>
    <row r="22" spans="1:7" ht="15" customHeight="1">
      <c r="A22" s="66" t="s">
        <v>258</v>
      </c>
      <c r="C22" s="21">
        <f>SUM(C16:C21)</f>
        <v>2838</v>
      </c>
      <c r="D22" s="21">
        <f>SUM(D16:D21)</f>
        <v>4361</v>
      </c>
      <c r="E22" s="21"/>
      <c r="F22" s="21">
        <f>SUM(F16:F21)</f>
        <v>2639</v>
      </c>
      <c r="G22" s="21">
        <f>SUM(G16:G21)</f>
        <v>7431</v>
      </c>
    </row>
    <row r="23" spans="3:7" ht="15" customHeight="1">
      <c r="C23" s="21"/>
      <c r="D23" s="21"/>
      <c r="E23" s="21"/>
      <c r="F23" s="21"/>
      <c r="G23" s="21"/>
    </row>
    <row r="24" spans="1:7" ht="15" customHeight="1">
      <c r="A24" t="s">
        <v>161</v>
      </c>
      <c r="C24" s="21">
        <v>-365</v>
      </c>
      <c r="D24" s="21">
        <v>-619</v>
      </c>
      <c r="E24" s="21"/>
      <c r="F24" s="21">
        <v>-791</v>
      </c>
      <c r="G24" s="21">
        <v>-1136</v>
      </c>
    </row>
    <row r="25" spans="3:7" ht="15" customHeight="1">
      <c r="C25" s="20"/>
      <c r="D25" s="20"/>
      <c r="E25" s="20"/>
      <c r="F25" s="20"/>
      <c r="G25" s="20"/>
    </row>
    <row r="26" spans="1:7" ht="15" customHeight="1">
      <c r="A26" s="66" t="s">
        <v>259</v>
      </c>
      <c r="C26" s="21">
        <f>SUM(C22:C25)</f>
        <v>2473</v>
      </c>
      <c r="D26" s="21">
        <f>SUM(D22:D25)</f>
        <v>3742</v>
      </c>
      <c r="E26" s="21"/>
      <c r="F26" s="21">
        <f>SUM(F22:F25)</f>
        <v>1848</v>
      </c>
      <c r="G26" s="21">
        <f>SUM(G22:G25)</f>
        <v>6295</v>
      </c>
    </row>
    <row r="27" spans="1:7" ht="15" customHeight="1">
      <c r="A27" s="8" t="s">
        <v>4</v>
      </c>
      <c r="B27" s="5" t="s">
        <v>66</v>
      </c>
      <c r="C27" s="20">
        <v>-462</v>
      </c>
      <c r="D27" s="20">
        <v>-886</v>
      </c>
      <c r="E27" s="20"/>
      <c r="F27" s="20">
        <v>-490</v>
      </c>
      <c r="G27" s="20">
        <v>-1516</v>
      </c>
    </row>
    <row r="28" spans="1:6" ht="15" customHeight="1">
      <c r="A28" s="8"/>
      <c r="B28" s="5"/>
      <c r="C28" s="21"/>
      <c r="E28" s="21"/>
      <c r="F28" s="21"/>
    </row>
    <row r="29" spans="1:7" ht="13.5" thickBot="1">
      <c r="A29" s="66" t="s">
        <v>210</v>
      </c>
      <c r="C29" s="69">
        <f>SUM(C26:C27)</f>
        <v>2011</v>
      </c>
      <c r="D29" s="69">
        <f>SUM(D26:D27)</f>
        <v>2856</v>
      </c>
      <c r="E29" s="69"/>
      <c r="F29" s="69">
        <f>SUM(F26:F27)</f>
        <v>1358</v>
      </c>
      <c r="G29" s="69">
        <f>SUM(G26:G27)</f>
        <v>4779</v>
      </c>
    </row>
    <row r="30" spans="1:7" ht="13.5" thickTop="1">
      <c r="A30" s="66"/>
      <c r="C30" s="43"/>
      <c r="D30" s="43"/>
      <c r="E30" s="43"/>
      <c r="F30" s="43"/>
      <c r="G30" s="43"/>
    </row>
    <row r="31" spans="1:7" ht="12.75">
      <c r="A31" s="66" t="s">
        <v>104</v>
      </c>
      <c r="C31" s="43"/>
      <c r="D31" s="43"/>
      <c r="E31" s="43"/>
      <c r="F31" s="43"/>
      <c r="G31" s="43"/>
    </row>
    <row r="32" spans="1:7" ht="12.75">
      <c r="A32" s="26" t="s">
        <v>102</v>
      </c>
      <c r="C32" s="43"/>
      <c r="D32" s="43"/>
      <c r="E32" s="43"/>
      <c r="F32" s="43"/>
      <c r="G32" s="43"/>
    </row>
    <row r="33" spans="1:7" ht="13.5" thickBot="1">
      <c r="A33" s="26" t="s">
        <v>103</v>
      </c>
      <c r="C33" s="69">
        <f>+C29</f>
        <v>2011</v>
      </c>
      <c r="D33" s="69">
        <f>+D29</f>
        <v>2856</v>
      </c>
      <c r="E33" s="69"/>
      <c r="F33" s="69">
        <f>+F29</f>
        <v>1358</v>
      </c>
      <c r="G33" s="69">
        <f>+G29</f>
        <v>4779</v>
      </c>
    </row>
    <row r="34" spans="1:7" ht="13.5" thickTop="1">
      <c r="A34" s="8"/>
      <c r="B34" s="5"/>
      <c r="C34" s="43"/>
      <c r="D34" s="43"/>
      <c r="E34" s="43"/>
      <c r="F34" s="43"/>
      <c r="G34" s="43"/>
    </row>
    <row r="35" spans="1:7" ht="12.75">
      <c r="A35" s="71" t="s">
        <v>253</v>
      </c>
      <c r="C35" s="21"/>
      <c r="D35" s="21"/>
      <c r="E35" s="21"/>
      <c r="F35" s="21"/>
      <c r="G35" s="21"/>
    </row>
    <row r="36" spans="1:7" ht="12.75">
      <c r="A36" t="s">
        <v>260</v>
      </c>
      <c r="C36" s="21"/>
      <c r="D36" s="21"/>
      <c r="E36" s="21"/>
      <c r="F36" s="21"/>
      <c r="G36" s="21"/>
    </row>
    <row r="37" spans="1:7" ht="13.5" thickBot="1">
      <c r="A37" s="8" t="s">
        <v>5</v>
      </c>
      <c r="B37" s="5" t="s">
        <v>88</v>
      </c>
      <c r="C37" s="144">
        <f>+C29/190852776*1000*100</f>
        <v>1.0536917733908153</v>
      </c>
      <c r="D37" s="144">
        <v>1.49</v>
      </c>
      <c r="E37" s="145"/>
      <c r="F37" s="144">
        <f>+F29/190852776*1000*100</f>
        <v>0.7115432263872337</v>
      </c>
      <c r="G37" s="144">
        <f>+G29/190852776*1000*100</f>
        <v>2.504024358545353</v>
      </c>
    </row>
    <row r="38" spans="1:7" ht="12" customHeight="1" thickTop="1">
      <c r="A38" s="8"/>
      <c r="B38" s="5"/>
      <c r="C38" s="21"/>
      <c r="D38" s="21"/>
      <c r="E38" s="21"/>
      <c r="F38" s="21"/>
      <c r="G38" s="21"/>
    </row>
    <row r="41" spans="1:8" ht="12.75">
      <c r="A41" s="6" t="s">
        <v>126</v>
      </c>
      <c r="B41" s="12"/>
      <c r="C41" s="6"/>
      <c r="D41" s="6"/>
      <c r="E41" s="6"/>
      <c r="F41" s="6"/>
      <c r="G41" s="6"/>
      <c r="H41" s="6"/>
    </row>
    <row r="42" spans="1:8" ht="12.75">
      <c r="A42" s="6" t="s">
        <v>209</v>
      </c>
      <c r="B42" s="12"/>
      <c r="C42" s="6"/>
      <c r="D42" s="6"/>
      <c r="E42" s="6"/>
      <c r="F42" s="6"/>
      <c r="G42" s="6"/>
      <c r="H42" s="6"/>
    </row>
    <row r="43" ht="12.75">
      <c r="A43" s="66" t="s">
        <v>125</v>
      </c>
    </row>
  </sheetData>
  <printOptions/>
  <pageMargins left="0.75" right="0.5" top="1" bottom="1" header="0.5" footer="0.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3">
      <selection activeCell="A25" sqref="A25"/>
    </sheetView>
  </sheetViews>
  <sheetFormatPr defaultColWidth="9.140625" defaultRowHeight="12.75"/>
  <cols>
    <col min="1" max="1" width="40.28125" style="0" customWidth="1"/>
    <col min="2" max="2" width="4.8515625" style="0" customWidth="1"/>
    <col min="3" max="3" width="11.7109375" style="1" customWidth="1"/>
    <col min="4" max="7" width="11.7109375" style="0" customWidth="1"/>
    <col min="8" max="8" width="12.28125" style="0" customWidth="1"/>
    <col min="9" max="9" width="11.7109375" style="0" customWidth="1"/>
  </cols>
  <sheetData>
    <row r="1" spans="1:2" ht="12.75">
      <c r="A1" s="11" t="s">
        <v>0</v>
      </c>
      <c r="B1" s="11"/>
    </row>
    <row r="2" spans="1:2" ht="12.75">
      <c r="A2" s="31" t="s">
        <v>6</v>
      </c>
      <c r="B2" s="31"/>
    </row>
    <row r="4" spans="1:2" ht="12.75">
      <c r="A4" s="7" t="s">
        <v>15</v>
      </c>
      <c r="B4" s="7"/>
    </row>
    <row r="5" spans="1:2" ht="12.75">
      <c r="A5" s="7" t="s">
        <v>233</v>
      </c>
      <c r="B5" s="7"/>
    </row>
    <row r="6" spans="3:9" ht="12.75">
      <c r="C6" s="158" t="s">
        <v>218</v>
      </c>
      <c r="D6" s="159"/>
      <c r="E6" s="159"/>
      <c r="F6" s="159"/>
      <c r="G6" s="159"/>
      <c r="H6" s="159"/>
      <c r="I6" s="159"/>
    </row>
    <row r="7" spans="3:9" ht="12.75">
      <c r="C7" s="156"/>
      <c r="D7" s="55"/>
      <c r="E7" s="55"/>
      <c r="F7" s="55"/>
      <c r="G7" s="55"/>
      <c r="H7" s="55"/>
      <c r="I7" s="55"/>
    </row>
    <row r="8" spans="3:8" ht="12.75">
      <c r="C8" s="83" t="s">
        <v>219</v>
      </c>
      <c r="E8" s="25"/>
      <c r="F8" s="25"/>
      <c r="G8" s="25"/>
      <c r="H8" s="6" t="s">
        <v>16</v>
      </c>
    </row>
    <row r="9" spans="3:8" ht="12.75">
      <c r="C9" s="83"/>
      <c r="E9" s="25"/>
      <c r="F9" s="25"/>
      <c r="G9" s="25"/>
      <c r="H9" s="6"/>
    </row>
    <row r="10" spans="1:9" ht="12.75">
      <c r="A10" s="73" t="s">
        <v>105</v>
      </c>
      <c r="B10" s="55" t="s">
        <v>101</v>
      </c>
      <c r="C10" s="12" t="s">
        <v>17</v>
      </c>
      <c r="D10" s="12" t="s">
        <v>18</v>
      </c>
      <c r="E10" s="12" t="s">
        <v>19</v>
      </c>
      <c r="F10" s="12" t="s">
        <v>20</v>
      </c>
      <c r="G10" s="12" t="s">
        <v>168</v>
      </c>
      <c r="H10" s="12" t="s">
        <v>21</v>
      </c>
      <c r="I10" s="12" t="s">
        <v>22</v>
      </c>
    </row>
    <row r="11" spans="3:9" ht="12.75">
      <c r="C11" s="22" t="s">
        <v>23</v>
      </c>
      <c r="D11" s="22" t="s">
        <v>24</v>
      </c>
      <c r="E11" s="22" t="s">
        <v>25</v>
      </c>
      <c r="F11" s="22" t="s">
        <v>25</v>
      </c>
      <c r="G11" s="22" t="s">
        <v>169</v>
      </c>
      <c r="H11" s="23" t="s">
        <v>26</v>
      </c>
      <c r="I11" s="12" t="s">
        <v>124</v>
      </c>
    </row>
    <row r="12" spans="1:9" ht="13.5" thickBot="1">
      <c r="A12" s="15"/>
      <c r="B12" s="15"/>
      <c r="C12" s="24"/>
      <c r="D12" s="24"/>
      <c r="E12" s="24"/>
      <c r="F12" s="24"/>
      <c r="G12" s="24"/>
      <c r="H12" s="24"/>
      <c r="I12" s="24"/>
    </row>
    <row r="13" spans="3:9" ht="12.75">
      <c r="C13" s="23"/>
      <c r="D13" s="23"/>
      <c r="E13" s="23"/>
      <c r="F13" s="23"/>
      <c r="G13" s="23"/>
      <c r="H13" s="23"/>
      <c r="I13" s="23"/>
    </row>
    <row r="14" spans="1:9" ht="12.75">
      <c r="A14" s="66" t="s">
        <v>179</v>
      </c>
      <c r="B14" s="26"/>
      <c r="C14" s="14">
        <v>191596</v>
      </c>
      <c r="D14" s="14">
        <v>15960</v>
      </c>
      <c r="E14" s="14">
        <v>818</v>
      </c>
      <c r="F14" s="14">
        <v>500</v>
      </c>
      <c r="G14" s="14">
        <v>-782</v>
      </c>
      <c r="H14" s="14">
        <v>125782</v>
      </c>
      <c r="I14" s="14">
        <f>SUM(C14:H14)</f>
        <v>333874</v>
      </c>
    </row>
    <row r="15" spans="1:9" ht="12.75">
      <c r="A15" s="66"/>
      <c r="B15" s="26"/>
      <c r="C15" s="84"/>
      <c r="D15" s="43"/>
      <c r="E15" s="43"/>
      <c r="F15" s="43"/>
      <c r="G15" s="43"/>
      <c r="H15" s="43"/>
      <c r="I15" s="43"/>
    </row>
    <row r="16" spans="1:9" ht="15" customHeight="1">
      <c r="A16" t="s">
        <v>210</v>
      </c>
      <c r="C16" s="14">
        <v>0</v>
      </c>
      <c r="D16" s="14">
        <v>0</v>
      </c>
      <c r="E16" s="14">
        <v>0</v>
      </c>
      <c r="F16" s="14">
        <v>0</v>
      </c>
      <c r="G16" s="14"/>
      <c r="H16" s="14">
        <v>4779</v>
      </c>
      <c r="I16" s="14">
        <f>SUM(C16:H16)</f>
        <v>4779</v>
      </c>
    </row>
    <row r="17" spans="3:9" ht="15" customHeight="1">
      <c r="C17" s="14"/>
      <c r="D17" s="14"/>
      <c r="E17" s="14"/>
      <c r="F17" s="14"/>
      <c r="G17" s="14"/>
      <c r="H17" s="14"/>
      <c r="I17" s="14"/>
    </row>
    <row r="18" spans="3:9" ht="15" customHeight="1">
      <c r="C18" s="14"/>
      <c r="D18" s="14"/>
      <c r="E18" s="14"/>
      <c r="F18" s="14"/>
      <c r="G18" s="14"/>
      <c r="H18" s="14"/>
      <c r="I18" s="14"/>
    </row>
    <row r="19" spans="1:9" ht="15" customHeight="1" thickBot="1">
      <c r="A19" s="133" t="s">
        <v>234</v>
      </c>
      <c r="B19" s="10"/>
      <c r="C19" s="58">
        <f aca="true" t="shared" si="0" ref="C19:I19">SUM(C14:C17)</f>
        <v>191596</v>
      </c>
      <c r="D19" s="58">
        <f t="shared" si="0"/>
        <v>15960</v>
      </c>
      <c r="E19" s="58">
        <f t="shared" si="0"/>
        <v>818</v>
      </c>
      <c r="F19" s="58">
        <f t="shared" si="0"/>
        <v>500</v>
      </c>
      <c r="G19" s="58">
        <f t="shared" si="0"/>
        <v>-782</v>
      </c>
      <c r="H19" s="58">
        <f t="shared" si="0"/>
        <v>130561</v>
      </c>
      <c r="I19" s="58">
        <f t="shared" si="0"/>
        <v>338653</v>
      </c>
    </row>
    <row r="20" spans="3:9" ht="15" customHeight="1">
      <c r="C20" s="13"/>
      <c r="D20" s="13"/>
      <c r="E20" s="13"/>
      <c r="F20" s="13"/>
      <c r="G20" s="13"/>
      <c r="H20" s="13"/>
      <c r="I20" s="13"/>
    </row>
    <row r="21" spans="1:9" ht="12.75">
      <c r="A21" s="26"/>
      <c r="B21" s="26"/>
      <c r="C21" s="84"/>
      <c r="D21" s="43"/>
      <c r="E21" s="43"/>
      <c r="F21" s="43"/>
      <c r="G21" s="43"/>
      <c r="H21" s="43"/>
      <c r="I21" s="43"/>
    </row>
    <row r="22" spans="1:9" ht="15" customHeight="1">
      <c r="A22" s="66" t="s">
        <v>211</v>
      </c>
      <c r="B22" s="26"/>
      <c r="C22" s="14">
        <v>191596</v>
      </c>
      <c r="D22" s="14">
        <v>15960</v>
      </c>
      <c r="E22" s="14">
        <v>818</v>
      </c>
      <c r="F22" s="14">
        <v>500</v>
      </c>
      <c r="G22" s="14">
        <v>-782</v>
      </c>
      <c r="H22" s="14">
        <v>130122</v>
      </c>
      <c r="I22" s="14">
        <f>SUM(C22:H22)</f>
        <v>338214</v>
      </c>
    </row>
    <row r="23" spans="1:9" s="8" customFormat="1" ht="15" customHeight="1">
      <c r="A23" s="68"/>
      <c r="B23" s="68"/>
      <c r="C23" s="14"/>
      <c r="D23" s="14"/>
      <c r="E23" s="14"/>
      <c r="F23" s="14"/>
      <c r="G23" s="14"/>
      <c r="H23" s="14"/>
      <c r="I23" s="14"/>
    </row>
    <row r="24" spans="1:10" ht="15" customHeight="1">
      <c r="A24" t="s">
        <v>210</v>
      </c>
      <c r="C24" s="14">
        <v>0</v>
      </c>
      <c r="D24" s="14">
        <v>0</v>
      </c>
      <c r="E24" s="14">
        <v>0</v>
      </c>
      <c r="F24" s="14">
        <v>0</v>
      </c>
      <c r="G24" s="14"/>
      <c r="H24" s="14">
        <f>PL!$F$33</f>
        <v>1358</v>
      </c>
      <c r="I24" s="14">
        <f>SUM(C24:H24)</f>
        <v>1358</v>
      </c>
      <c r="J24" s="8"/>
    </row>
    <row r="25" spans="3:10" ht="15" customHeight="1">
      <c r="C25" s="14"/>
      <c r="D25" s="14"/>
      <c r="E25" s="14"/>
      <c r="F25" s="14"/>
      <c r="G25" s="14"/>
      <c r="H25" s="14"/>
      <c r="I25" s="14"/>
      <c r="J25" s="8"/>
    </row>
    <row r="26" spans="1:9" ht="15" customHeight="1">
      <c r="A26" s="86"/>
      <c r="C26" s="14">
        <f>SUM(C23:C24)</f>
        <v>0</v>
      </c>
      <c r="D26" s="14"/>
      <c r="E26" s="14"/>
      <c r="F26" s="14"/>
      <c r="G26" s="14"/>
      <c r="H26" s="14"/>
      <c r="I26" s="14"/>
    </row>
    <row r="27" spans="1:9" ht="15" customHeight="1" thickBot="1">
      <c r="A27" s="133" t="s">
        <v>235</v>
      </c>
      <c r="B27" s="10"/>
      <c r="C27" s="58">
        <f aca="true" t="shared" si="1" ref="C27:I27">SUM(C22:C26)</f>
        <v>191596</v>
      </c>
      <c r="D27" s="58">
        <f t="shared" si="1"/>
        <v>15960</v>
      </c>
      <c r="E27" s="58">
        <f t="shared" si="1"/>
        <v>818</v>
      </c>
      <c r="F27" s="58">
        <f t="shared" si="1"/>
        <v>500</v>
      </c>
      <c r="G27" s="58">
        <f t="shared" si="1"/>
        <v>-782</v>
      </c>
      <c r="H27" s="58">
        <f t="shared" si="1"/>
        <v>131480</v>
      </c>
      <c r="I27" s="58">
        <f t="shared" si="1"/>
        <v>339572</v>
      </c>
    </row>
    <row r="28" spans="3:9" ht="15" customHeight="1">
      <c r="C28" s="13"/>
      <c r="D28" s="13"/>
      <c r="E28" s="13"/>
      <c r="F28" s="13"/>
      <c r="G28" s="13"/>
      <c r="H28" s="13"/>
      <c r="I28" s="13"/>
    </row>
    <row r="29" spans="3:9" ht="15" customHeight="1">
      <c r="C29" s="13"/>
      <c r="D29" s="13"/>
      <c r="E29" s="13"/>
      <c r="F29" s="13"/>
      <c r="G29" s="13"/>
      <c r="H29" s="13"/>
      <c r="I29" s="13"/>
    </row>
    <row r="30" spans="3:9" ht="15" customHeight="1">
      <c r="C30" s="13"/>
      <c r="D30" s="13"/>
      <c r="E30" s="13"/>
      <c r="F30" s="13"/>
      <c r="G30" s="13"/>
      <c r="H30" s="13"/>
      <c r="I30" s="13"/>
    </row>
    <row r="31" spans="3:9" ht="12.75">
      <c r="C31" s="13"/>
      <c r="D31" s="13"/>
      <c r="E31" s="13"/>
      <c r="F31" s="13"/>
      <c r="G31" s="13"/>
      <c r="H31" s="13"/>
      <c r="I31" s="13"/>
    </row>
    <row r="32" spans="3:9" ht="12.75">
      <c r="C32" s="27"/>
      <c r="D32" s="27"/>
      <c r="E32" s="27"/>
      <c r="F32" s="27"/>
      <c r="G32" s="27"/>
      <c r="H32" s="27"/>
      <c r="I32" s="27"/>
    </row>
    <row r="33" spans="1:2" ht="12.75">
      <c r="A33" s="6" t="s">
        <v>130</v>
      </c>
      <c r="B33" s="6"/>
    </row>
    <row r="34" spans="1:2" ht="12.75">
      <c r="A34" s="32" t="s">
        <v>212</v>
      </c>
      <c r="B34" s="32"/>
    </row>
    <row r="35" ht="12.75">
      <c r="A35" s="66"/>
    </row>
  </sheetData>
  <mergeCells count="1">
    <mergeCell ref="C6:I6"/>
  </mergeCells>
  <printOptions/>
  <pageMargins left="0.52" right="0.5" top="0.75" bottom="0.75" header="0.5" footer="0.5"/>
  <pageSetup horizontalDpi="180" verticalDpi="18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63"/>
  <sheetViews>
    <sheetView workbookViewId="0" topLeftCell="A52">
      <selection activeCell="B8" sqref="B8"/>
    </sheetView>
  </sheetViews>
  <sheetFormatPr defaultColWidth="9.140625" defaultRowHeight="12.75"/>
  <cols>
    <col min="1" max="1" width="52.28125" style="0" customWidth="1"/>
    <col min="2" max="2" width="20.57421875" style="56" bestFit="1" customWidth="1"/>
    <col min="3" max="3" width="3.140625" style="0" customWidth="1"/>
    <col min="4" max="4" width="20.57421875" style="60" bestFit="1" customWidth="1"/>
    <col min="5" max="5" width="9.140625" style="60" customWidth="1"/>
  </cols>
  <sheetData>
    <row r="1" ht="12.75">
      <c r="A1" s="11" t="s">
        <v>0</v>
      </c>
    </row>
    <row r="2" ht="12.75">
      <c r="A2" s="31" t="s">
        <v>6</v>
      </c>
    </row>
    <row r="4" ht="12.75">
      <c r="A4" s="9" t="s">
        <v>14</v>
      </c>
    </row>
    <row r="5" ht="12.75">
      <c r="A5" s="9" t="s">
        <v>236</v>
      </c>
    </row>
    <row r="6" spans="1:4" ht="12.75">
      <c r="A6" s="9"/>
      <c r="B6" s="55"/>
      <c r="D6" s="108"/>
    </row>
    <row r="7" spans="1:4" ht="12.75">
      <c r="A7" s="73" t="s">
        <v>105</v>
      </c>
      <c r="B7" s="16" t="s">
        <v>239</v>
      </c>
      <c r="D7" s="16" t="s">
        <v>239</v>
      </c>
    </row>
    <row r="8" spans="2:4" ht="12.75">
      <c r="B8" s="87" t="s">
        <v>237</v>
      </c>
      <c r="C8" s="54"/>
      <c r="D8" s="87" t="s">
        <v>238</v>
      </c>
    </row>
    <row r="9" spans="1:4" ht="13.5" thickBot="1">
      <c r="A9" s="15"/>
      <c r="B9" s="88"/>
      <c r="C9" s="89"/>
      <c r="D9" s="109"/>
    </row>
    <row r="10" spans="2:4" ht="12.75">
      <c r="B10" s="57"/>
      <c r="C10" s="54"/>
      <c r="D10" s="110"/>
    </row>
    <row r="11" spans="1:4" ht="12.75">
      <c r="A11" s="66" t="s">
        <v>150</v>
      </c>
      <c r="B11" s="57"/>
      <c r="C11" s="54"/>
      <c r="D11" s="110"/>
    </row>
    <row r="12" spans="2:4" ht="12.75">
      <c r="B12" s="57"/>
      <c r="C12" s="54"/>
      <c r="D12" s="110"/>
    </row>
    <row r="13" spans="1:4" ht="12.75">
      <c r="A13" t="s">
        <v>251</v>
      </c>
      <c r="B13" s="124">
        <v>1848</v>
      </c>
      <c r="C13" s="125"/>
      <c r="D13" s="118">
        <v>6295</v>
      </c>
    </row>
    <row r="14" spans="2:4" ht="12.75">
      <c r="B14" s="90"/>
      <c r="C14" s="125"/>
      <c r="D14" s="111"/>
    </row>
    <row r="15" spans="1:4" ht="12.75">
      <c r="A15" t="s">
        <v>167</v>
      </c>
      <c r="B15" s="90"/>
      <c r="C15" s="125"/>
      <c r="D15" s="114"/>
    </row>
    <row r="16" spans="1:4" ht="12.75">
      <c r="A16" t="s">
        <v>157</v>
      </c>
      <c r="B16" s="90">
        <v>203</v>
      </c>
      <c r="C16" s="125"/>
      <c r="D16" s="111">
        <v>268</v>
      </c>
    </row>
    <row r="17" spans="1:4" ht="12.75">
      <c r="A17" t="s">
        <v>158</v>
      </c>
      <c r="B17" s="91">
        <v>-52</v>
      </c>
      <c r="C17" s="126"/>
      <c r="D17" s="149">
        <v>986</v>
      </c>
    </row>
    <row r="18" spans="1:4" ht="12.75">
      <c r="A18" s="119"/>
      <c r="B18" s="92"/>
      <c r="C18" s="126"/>
      <c r="D18" s="113"/>
    </row>
    <row r="19" spans="1:4" ht="12.75">
      <c r="A19" s="66" t="s">
        <v>261</v>
      </c>
      <c r="B19" s="90">
        <f>SUM(B13:B17)</f>
        <v>1999</v>
      </c>
      <c r="C19" s="125"/>
      <c r="D19" s="90">
        <f>SUM(D13:D17)</f>
        <v>7549</v>
      </c>
    </row>
    <row r="20" spans="1:4" ht="12.75">
      <c r="A20" s="119"/>
      <c r="B20" s="90"/>
      <c r="C20" s="125"/>
      <c r="D20" s="114"/>
    </row>
    <row r="21" spans="1:4" ht="12.75">
      <c r="A21" t="s">
        <v>152</v>
      </c>
      <c r="B21" s="90">
        <v>-2914</v>
      </c>
      <c r="C21" s="125"/>
      <c r="D21" s="111">
        <v>12242</v>
      </c>
    </row>
    <row r="22" spans="1:4" ht="12.75">
      <c r="A22" s="119"/>
      <c r="B22" s="92"/>
      <c r="C22" s="126"/>
      <c r="D22" s="113"/>
    </row>
    <row r="23" spans="1:4" ht="12.75">
      <c r="A23" s="66" t="s">
        <v>213</v>
      </c>
      <c r="B23" s="94">
        <f>SUM(B19:B22)</f>
        <v>-915</v>
      </c>
      <c r="C23" s="125"/>
      <c r="D23" s="94">
        <f>SUM(D19:D22)</f>
        <v>19791</v>
      </c>
    </row>
    <row r="24" spans="2:4" ht="12.75">
      <c r="B24" s="90"/>
      <c r="C24" s="125"/>
      <c r="D24" s="111"/>
    </row>
    <row r="25" spans="1:4" ht="12.75">
      <c r="A25" t="s">
        <v>153</v>
      </c>
      <c r="B25" s="90">
        <v>-791</v>
      </c>
      <c r="C25" s="125"/>
      <c r="D25" s="111">
        <v>-1136</v>
      </c>
    </row>
    <row r="26" spans="1:4" ht="12.75">
      <c r="A26" t="s">
        <v>154</v>
      </c>
      <c r="B26" s="90">
        <v>-518</v>
      </c>
      <c r="C26" s="125"/>
      <c r="D26" s="111">
        <v>-1217</v>
      </c>
    </row>
    <row r="27" spans="2:4" ht="12.75">
      <c r="B27" s="92"/>
      <c r="C27" s="136"/>
      <c r="D27" s="137"/>
    </row>
    <row r="28" spans="1:4" ht="12.75">
      <c r="A28" s="66" t="s">
        <v>214</v>
      </c>
      <c r="B28" s="90">
        <f>SUM(B23:B26)</f>
        <v>-2224</v>
      </c>
      <c r="C28" s="125"/>
      <c r="D28" s="90">
        <f>SUM(D23:D26)</f>
        <v>17438</v>
      </c>
    </row>
    <row r="29" spans="2:4" ht="12.75">
      <c r="B29" s="90"/>
      <c r="C29" s="125"/>
      <c r="D29" s="111"/>
    </row>
    <row r="30" spans="1:4" ht="12.75">
      <c r="A30" s="66" t="s">
        <v>151</v>
      </c>
      <c r="B30" s="90"/>
      <c r="C30" s="125"/>
      <c r="D30" s="111"/>
    </row>
    <row r="31" spans="2:4" ht="12.75">
      <c r="B31" s="90"/>
      <c r="C31" s="125"/>
      <c r="D31" s="111"/>
    </row>
    <row r="32" spans="1:4" ht="12.75">
      <c r="A32" t="s">
        <v>244</v>
      </c>
      <c r="B32" s="127">
        <v>6</v>
      </c>
      <c r="C32" s="125"/>
      <c r="D32" s="130">
        <v>31</v>
      </c>
    </row>
    <row r="33" spans="1:4" ht="12.75">
      <c r="A33" t="s">
        <v>155</v>
      </c>
      <c r="B33" s="128">
        <v>30</v>
      </c>
      <c r="C33" s="125"/>
      <c r="D33" s="131">
        <v>49</v>
      </c>
    </row>
    <row r="34" spans="1:4" ht="12.75">
      <c r="A34" t="s">
        <v>174</v>
      </c>
      <c r="B34" s="128">
        <v>-4</v>
      </c>
      <c r="C34" s="125"/>
      <c r="D34" s="131">
        <v>-426</v>
      </c>
    </row>
    <row r="35" spans="1:4" ht="12.75">
      <c r="A35" t="s">
        <v>175</v>
      </c>
      <c r="B35" s="128">
        <v>-2408</v>
      </c>
      <c r="C35" s="125"/>
      <c r="D35" s="131">
        <v>-37245</v>
      </c>
    </row>
    <row r="36" spans="1:4" ht="12.75">
      <c r="A36" t="s">
        <v>245</v>
      </c>
      <c r="B36" s="128">
        <v>4700</v>
      </c>
      <c r="C36" s="125"/>
      <c r="D36" s="131">
        <v>113</v>
      </c>
    </row>
    <row r="37" spans="1:4" ht="12.75">
      <c r="A37" t="s">
        <v>202</v>
      </c>
      <c r="B37" s="129">
        <v>1</v>
      </c>
      <c r="C37" s="125"/>
      <c r="D37" s="132">
        <v>97</v>
      </c>
    </row>
    <row r="38" spans="2:4" ht="12.75">
      <c r="B38" s="91"/>
      <c r="C38" s="125"/>
      <c r="D38" s="112"/>
    </row>
    <row r="39" spans="1:4" ht="12.75">
      <c r="A39" s="66" t="s">
        <v>262</v>
      </c>
      <c r="B39" s="90">
        <f>SUM(B32:B37)</f>
        <v>2325</v>
      </c>
      <c r="C39" s="125"/>
      <c r="D39" s="90">
        <f>SUM(D32:D37)</f>
        <v>-37381</v>
      </c>
    </row>
    <row r="40" spans="2:4" ht="12.75">
      <c r="B40" s="90"/>
      <c r="C40" s="125"/>
      <c r="D40" s="111"/>
    </row>
    <row r="41" spans="1:4" ht="12.75">
      <c r="A41" s="66" t="s">
        <v>156</v>
      </c>
      <c r="B41" s="90"/>
      <c r="C41" s="125"/>
      <c r="D41" s="111"/>
    </row>
    <row r="42" spans="2:4" ht="12.75">
      <c r="B42" s="90"/>
      <c r="C42" s="125"/>
      <c r="D42" s="111"/>
    </row>
    <row r="43" spans="1:4" ht="12.75">
      <c r="A43" t="s">
        <v>181</v>
      </c>
      <c r="B43" s="127">
        <v>0</v>
      </c>
      <c r="C43" s="125"/>
      <c r="D43" s="130">
        <v>52000</v>
      </c>
    </row>
    <row r="44" spans="1:4" ht="12.75">
      <c r="A44" t="s">
        <v>180</v>
      </c>
      <c r="B44" s="129">
        <v>-286</v>
      </c>
      <c r="C44" s="125"/>
      <c r="D44" s="132">
        <v>-296</v>
      </c>
    </row>
    <row r="45" spans="2:4" ht="12.75">
      <c r="B45" s="91"/>
      <c r="C45" s="125"/>
      <c r="D45" s="112"/>
    </row>
    <row r="46" spans="1:4" ht="12.75">
      <c r="A46" s="66" t="s">
        <v>215</v>
      </c>
      <c r="B46" s="91">
        <f>SUM(B43:B44)</f>
        <v>-286</v>
      </c>
      <c r="C46" s="126"/>
      <c r="D46" s="91">
        <f>SUM(D43:D44)</f>
        <v>51704</v>
      </c>
    </row>
    <row r="47" spans="2:4" ht="12.75">
      <c r="B47" s="92"/>
      <c r="C47" s="126"/>
      <c r="D47" s="113"/>
    </row>
    <row r="48" spans="1:4" ht="12.75">
      <c r="A48" t="s">
        <v>216</v>
      </c>
      <c r="B48" s="90">
        <f>+B28+B39+B46</f>
        <v>-185</v>
      </c>
      <c r="C48" s="125"/>
      <c r="D48" s="90">
        <f>+D28+D39+D46</f>
        <v>31761</v>
      </c>
    </row>
    <row r="49" spans="2:4" ht="12.75">
      <c r="B49" s="90"/>
      <c r="C49" s="125"/>
      <c r="D49" s="114"/>
    </row>
    <row r="50" spans="1:4" ht="12.75">
      <c r="A50" t="s">
        <v>138</v>
      </c>
      <c r="B50" s="90">
        <v>5564</v>
      </c>
      <c r="C50" s="125"/>
      <c r="D50" s="111">
        <v>-22563</v>
      </c>
    </row>
    <row r="51" spans="2:4" ht="12.75">
      <c r="B51" s="90"/>
      <c r="C51" s="125"/>
      <c r="D51" s="114"/>
    </row>
    <row r="52" spans="1:4" ht="13.5" thickBot="1">
      <c r="A52" t="s">
        <v>263</v>
      </c>
      <c r="B52" s="93">
        <f>SUM(B48:B51)</f>
        <v>5379</v>
      </c>
      <c r="C52" s="91"/>
      <c r="D52" s="93">
        <f>SUM(D48:D51)</f>
        <v>9198</v>
      </c>
    </row>
    <row r="53" spans="2:4" ht="13.5" thickTop="1">
      <c r="B53" s="121"/>
      <c r="C53" s="120"/>
      <c r="D53" s="122"/>
    </row>
    <row r="54" spans="1:4" ht="12.75">
      <c r="A54" t="s">
        <v>159</v>
      </c>
      <c r="B54" s="121"/>
      <c r="C54" s="120"/>
      <c r="D54" s="122"/>
    </row>
    <row r="55" spans="2:4" ht="12.75">
      <c r="B55" s="121"/>
      <c r="C55" s="120"/>
      <c r="D55" s="122"/>
    </row>
    <row r="56" spans="1:4" ht="12.75">
      <c r="A56" t="s">
        <v>201</v>
      </c>
      <c r="B56" s="100">
        <v>2472</v>
      </c>
      <c r="C56" s="120"/>
      <c r="D56" s="111">
        <v>4913</v>
      </c>
    </row>
    <row r="57" spans="1:4" ht="12.75">
      <c r="A57" t="s">
        <v>11</v>
      </c>
      <c r="B57" s="100">
        <v>2907</v>
      </c>
      <c r="C57" s="120"/>
      <c r="D57" s="111">
        <v>4285</v>
      </c>
    </row>
    <row r="58" spans="1:4" ht="12.75">
      <c r="A58" t="s">
        <v>160</v>
      </c>
      <c r="B58" s="90">
        <v>0</v>
      </c>
      <c r="C58" s="120"/>
      <c r="D58" s="111">
        <v>0</v>
      </c>
    </row>
    <row r="59" spans="2:4" ht="13.5" thickBot="1">
      <c r="B59" s="93">
        <f>SUM(B56:B58)</f>
        <v>5379</v>
      </c>
      <c r="C59" s="123"/>
      <c r="D59" s="93">
        <f>SUM(D56:D58)</f>
        <v>9198</v>
      </c>
    </row>
    <row r="60" spans="2:4" ht="13.5" thickTop="1">
      <c r="B60" s="121"/>
      <c r="C60" s="120"/>
      <c r="D60" s="122"/>
    </row>
    <row r="61" ht="12.75">
      <c r="A61" s="6" t="s">
        <v>129</v>
      </c>
    </row>
    <row r="62" spans="1:3" ht="12.75">
      <c r="A62" s="6" t="s">
        <v>209</v>
      </c>
      <c r="C62" s="6"/>
    </row>
    <row r="63" spans="1:3" ht="12.75">
      <c r="A63" s="6" t="s">
        <v>125</v>
      </c>
      <c r="C63" s="6"/>
    </row>
  </sheetData>
  <printOptions/>
  <pageMargins left="0.75" right="0.75" top="1" bottom="1" header="0.5" footer="0.5"/>
  <pageSetup horizontalDpi="180" verticalDpi="180" orientation="portrait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3"/>
  <sheetViews>
    <sheetView workbookViewId="0" topLeftCell="A55">
      <selection activeCell="A65" sqref="A65"/>
    </sheetView>
  </sheetViews>
  <sheetFormatPr defaultColWidth="9.140625" defaultRowHeight="12.75"/>
  <cols>
    <col min="1" max="1" width="4.7109375" style="8" customWidth="1"/>
    <col min="2" max="2" width="10.140625" style="5" customWidth="1"/>
    <col min="3" max="3" width="16.140625" style="8" customWidth="1"/>
    <col min="4" max="4" width="13.57421875" style="8" customWidth="1"/>
    <col min="5" max="5" width="13.140625" style="8" customWidth="1"/>
    <col min="6" max="6" width="14.28125" style="8" customWidth="1"/>
    <col min="7" max="7" width="13.8515625" style="8" customWidth="1"/>
    <col min="8" max="8" width="14.7109375" style="8" customWidth="1"/>
    <col min="9" max="16384" width="9.140625" style="8" customWidth="1"/>
  </cols>
  <sheetData>
    <row r="1" ht="12.75">
      <c r="A1" s="33" t="s">
        <v>27</v>
      </c>
    </row>
    <row r="2" ht="12.75">
      <c r="A2" s="33" t="s">
        <v>1</v>
      </c>
    </row>
    <row r="4" spans="1:2" ht="12.75">
      <c r="A4" s="6" t="s">
        <v>28</v>
      </c>
      <c r="B4" s="28"/>
    </row>
    <row r="5" spans="1:7" ht="13.5" thickBot="1">
      <c r="A5" s="53"/>
      <c r="B5" s="19"/>
      <c r="C5" s="15"/>
      <c r="D5" s="15"/>
      <c r="E5" s="15"/>
      <c r="F5" s="15"/>
      <c r="G5" s="15"/>
    </row>
    <row r="6" ht="12.75">
      <c r="A6" s="28"/>
    </row>
    <row r="7" spans="1:3" ht="12.75">
      <c r="A7" s="49" t="s">
        <v>29</v>
      </c>
      <c r="B7" s="49" t="s">
        <v>30</v>
      </c>
      <c r="C7" s="29"/>
    </row>
    <row r="8" s="35" customFormat="1" ht="12.75"/>
    <row r="9" spans="2:3" s="35" customFormat="1" ht="12.75">
      <c r="B9" s="35" t="s">
        <v>115</v>
      </c>
      <c r="C9" s="36"/>
    </row>
    <row r="10" s="35" customFormat="1" ht="12.75">
      <c r="B10" s="35" t="s">
        <v>132</v>
      </c>
    </row>
    <row r="11" s="35" customFormat="1" ht="12.75">
      <c r="B11" s="35" t="s">
        <v>176</v>
      </c>
    </row>
    <row r="12" s="35" customFormat="1" ht="12.75">
      <c r="B12" s="35" t="s">
        <v>133</v>
      </c>
    </row>
    <row r="13" s="35" customFormat="1" ht="12.75">
      <c r="B13" s="35" t="s">
        <v>217</v>
      </c>
    </row>
    <row r="14" s="35" customFormat="1" ht="12.75"/>
    <row r="15" s="37" customFormat="1" ht="12.75">
      <c r="B15" s="37" t="s">
        <v>144</v>
      </c>
    </row>
    <row r="16" s="37" customFormat="1" ht="12.75">
      <c r="B16" s="37" t="s">
        <v>197</v>
      </c>
    </row>
    <row r="17" s="37" customFormat="1" ht="12.75">
      <c r="B17" s="37" t="s">
        <v>220</v>
      </c>
    </row>
    <row r="18" s="37" customFormat="1" ht="12.75"/>
    <row r="19" spans="1:2" s="35" customFormat="1" ht="15" customHeight="1">
      <c r="A19" s="49" t="s">
        <v>32</v>
      </c>
      <c r="B19" s="49" t="s">
        <v>33</v>
      </c>
    </row>
    <row r="20" spans="1:2" s="35" customFormat="1" ht="15" customHeight="1">
      <c r="A20" s="36"/>
      <c r="B20" s="35" t="s">
        <v>90</v>
      </c>
    </row>
    <row r="21" spans="1:2" s="35" customFormat="1" ht="15" customHeight="1">
      <c r="A21" s="36"/>
      <c r="B21" s="35" t="s">
        <v>91</v>
      </c>
    </row>
    <row r="22" s="35" customFormat="1" ht="15" customHeight="1">
      <c r="A22" s="36"/>
    </row>
    <row r="23" spans="1:2" s="35" customFormat="1" ht="15" customHeight="1">
      <c r="A23" s="49" t="s">
        <v>34</v>
      </c>
      <c r="B23" s="49" t="s">
        <v>35</v>
      </c>
    </row>
    <row r="24" s="30" customFormat="1" ht="12.75">
      <c r="B24" s="30" t="s">
        <v>36</v>
      </c>
    </row>
    <row r="25" s="30" customFormat="1" ht="12.75"/>
    <row r="26" spans="1:2" s="35" customFormat="1" ht="15" customHeight="1">
      <c r="A26" s="49" t="s">
        <v>37</v>
      </c>
      <c r="B26" s="50" t="s">
        <v>38</v>
      </c>
    </row>
    <row r="27" s="35" customFormat="1" ht="14.25" customHeight="1">
      <c r="B27" s="37" t="s">
        <v>92</v>
      </c>
    </row>
    <row r="28" s="35" customFormat="1" ht="14.25" customHeight="1">
      <c r="B28" s="37"/>
    </row>
    <row r="29" spans="1:2" s="52" customFormat="1" ht="13.5" customHeight="1">
      <c r="A29" s="50" t="s">
        <v>39</v>
      </c>
      <c r="B29" s="50" t="s">
        <v>40</v>
      </c>
    </row>
    <row r="30" s="52" customFormat="1" ht="12.75">
      <c r="B30" s="52" t="s">
        <v>93</v>
      </c>
    </row>
    <row r="31" s="30" customFormat="1" ht="12.75">
      <c r="B31" s="30" t="s">
        <v>42</v>
      </c>
    </row>
    <row r="32" s="30" customFormat="1" ht="12.75"/>
    <row r="33" spans="1:7" s="30" customFormat="1" ht="12.75">
      <c r="A33" s="50" t="s">
        <v>41</v>
      </c>
      <c r="B33" s="50" t="s">
        <v>196</v>
      </c>
      <c r="C33" s="52"/>
      <c r="D33" s="52"/>
      <c r="E33" s="52"/>
      <c r="F33" s="52"/>
      <c r="G33" s="52"/>
    </row>
    <row r="34" spans="1:7" s="30" customFormat="1" ht="12.75">
      <c r="A34" s="52"/>
      <c r="B34" s="52" t="s">
        <v>198</v>
      </c>
      <c r="C34" s="52"/>
      <c r="D34" s="52"/>
      <c r="E34" s="52"/>
      <c r="F34" s="52"/>
      <c r="G34" s="52"/>
    </row>
    <row r="35" spans="1:7" s="30" customFormat="1" ht="12.75">
      <c r="A35" s="52"/>
      <c r="B35" s="52" t="s">
        <v>199</v>
      </c>
      <c r="C35" s="52"/>
      <c r="D35" s="52"/>
      <c r="E35" s="52"/>
      <c r="F35" s="52"/>
      <c r="G35" s="52"/>
    </row>
    <row r="36" spans="1:7" s="30" customFormat="1" ht="12.75">
      <c r="A36" s="52"/>
      <c r="B36" s="52" t="s">
        <v>200</v>
      </c>
      <c r="C36" s="52"/>
      <c r="D36" s="52"/>
      <c r="E36" s="52"/>
      <c r="F36" s="52"/>
      <c r="G36" s="52"/>
    </row>
    <row r="37" spans="1:7" s="30" customFormat="1" ht="12.75">
      <c r="A37" s="52"/>
      <c r="B37" s="52"/>
      <c r="C37" s="52"/>
      <c r="D37" s="52"/>
      <c r="E37" s="52"/>
      <c r="F37" s="52"/>
      <c r="G37" s="52"/>
    </row>
    <row r="38" spans="1:7" s="49" customFormat="1" ht="12.75">
      <c r="A38" s="50" t="s">
        <v>43</v>
      </c>
      <c r="B38" s="50" t="s">
        <v>44</v>
      </c>
      <c r="C38" s="50"/>
      <c r="D38" s="50"/>
      <c r="E38" s="50"/>
      <c r="F38" s="50"/>
      <c r="G38" s="50"/>
    </row>
    <row r="39" s="30" customFormat="1" ht="12.75">
      <c r="B39" s="30" t="s">
        <v>45</v>
      </c>
    </row>
    <row r="40" s="30" customFormat="1" ht="12.75">
      <c r="B40" s="30" t="s">
        <v>46</v>
      </c>
    </row>
    <row r="41" s="30" customFormat="1" ht="12.75"/>
    <row r="42" spans="1:3" s="30" customFormat="1" ht="12.75">
      <c r="A42" s="49" t="s">
        <v>47</v>
      </c>
      <c r="B42" s="49" t="s">
        <v>48</v>
      </c>
      <c r="C42" s="49"/>
    </row>
    <row r="43" s="30" customFormat="1" ht="12.75">
      <c r="B43" s="30" t="s">
        <v>131</v>
      </c>
    </row>
    <row r="44" s="30" customFormat="1" ht="12.75">
      <c r="B44" s="30" t="s">
        <v>100</v>
      </c>
    </row>
    <row r="45" s="30" customFormat="1" ht="12.75"/>
    <row r="46" spans="1:7" s="30" customFormat="1" ht="12.75">
      <c r="A46" s="49" t="s">
        <v>49</v>
      </c>
      <c r="B46" s="49" t="s">
        <v>50</v>
      </c>
      <c r="C46" s="49"/>
      <c r="D46" s="49"/>
      <c r="E46" s="49"/>
      <c r="F46" s="49"/>
      <c r="G46" s="49"/>
    </row>
    <row r="47" s="30" customFormat="1" ht="12.75">
      <c r="B47" s="30" t="s">
        <v>51</v>
      </c>
    </row>
    <row r="48" s="30" customFormat="1" ht="11.25" customHeight="1"/>
    <row r="49" spans="1:2" s="49" customFormat="1" ht="12.75">
      <c r="A49" s="49" t="s">
        <v>52</v>
      </c>
      <c r="B49" s="49" t="s">
        <v>53</v>
      </c>
    </row>
    <row r="50" s="30" customFormat="1" ht="12.75">
      <c r="B50" s="30" t="s">
        <v>54</v>
      </c>
    </row>
    <row r="51" s="30" customFormat="1" ht="12.75">
      <c r="B51" s="30" t="s">
        <v>55</v>
      </c>
    </row>
    <row r="52" s="30" customFormat="1" ht="12.75">
      <c r="B52" s="30" t="s">
        <v>119</v>
      </c>
    </row>
    <row r="53" s="30" customFormat="1" ht="12.75"/>
    <row r="54" spans="1:2" s="52" customFormat="1" ht="12.75">
      <c r="A54" s="77" t="s">
        <v>98</v>
      </c>
      <c r="B54" s="77" t="s">
        <v>118</v>
      </c>
    </row>
    <row r="55" s="52" customFormat="1" ht="12.75">
      <c r="B55" s="52" t="s">
        <v>264</v>
      </c>
    </row>
    <row r="56" s="52" customFormat="1" ht="12.75">
      <c r="B56" s="52" t="s">
        <v>266</v>
      </c>
    </row>
    <row r="57" s="52" customFormat="1" ht="12.75"/>
    <row r="58" spans="1:3" s="52" customFormat="1" ht="12.75">
      <c r="A58" s="77" t="s">
        <v>116</v>
      </c>
      <c r="B58" s="77" t="s">
        <v>172</v>
      </c>
      <c r="C58" s="77"/>
    </row>
    <row r="59" spans="1:2" s="30" customFormat="1" ht="12.75">
      <c r="A59" s="39" t="s">
        <v>273</v>
      </c>
      <c r="B59" s="30" t="s">
        <v>225</v>
      </c>
    </row>
    <row r="60" s="30" customFormat="1" ht="12.75">
      <c r="B60" s="30" t="s">
        <v>226</v>
      </c>
    </row>
    <row r="61" s="30" customFormat="1" ht="12.75">
      <c r="B61" s="30" t="s">
        <v>227</v>
      </c>
    </row>
    <row r="62" s="30" customFormat="1" ht="12.75">
      <c r="B62" s="30" t="s">
        <v>228</v>
      </c>
    </row>
    <row r="63" s="30" customFormat="1" ht="12.75"/>
    <row r="64" spans="1:2" s="30" customFormat="1" ht="12.75">
      <c r="A64" s="39" t="s">
        <v>274</v>
      </c>
      <c r="B64" s="30" t="s">
        <v>269</v>
      </c>
    </row>
    <row r="65" s="30" customFormat="1" ht="12.75">
      <c r="B65" s="30" t="s">
        <v>270</v>
      </c>
    </row>
    <row r="66" s="30" customFormat="1" ht="12.75">
      <c r="B66" s="30" t="s">
        <v>271</v>
      </c>
    </row>
    <row r="67" s="30" customFormat="1" ht="12.75">
      <c r="B67" s="30" t="s">
        <v>272</v>
      </c>
    </row>
    <row r="68" s="30" customFormat="1" ht="12.75"/>
    <row r="69" spans="1:2" s="30" customFormat="1" ht="12" customHeight="1">
      <c r="A69" s="39" t="s">
        <v>205</v>
      </c>
      <c r="B69" s="39" t="s">
        <v>206</v>
      </c>
    </row>
    <row r="70" s="30" customFormat="1" ht="12.75">
      <c r="B70" s="30" t="s">
        <v>221</v>
      </c>
    </row>
    <row r="71" ht="12.75">
      <c r="B71" s="30" t="s">
        <v>222</v>
      </c>
    </row>
    <row r="72" ht="12.75">
      <c r="B72" s="30" t="s">
        <v>223</v>
      </c>
    </row>
    <row r="73" ht="12.75">
      <c r="B73" s="30" t="s">
        <v>224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39"/>
  <sheetViews>
    <sheetView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19.140625" style="0" customWidth="1"/>
    <col min="3" max="3" width="13.8515625" style="10" customWidth="1"/>
    <col min="4" max="4" width="11.7109375" style="0" customWidth="1"/>
    <col min="5" max="5" width="11.7109375" style="10" customWidth="1"/>
    <col min="6" max="6" width="11.7109375" style="0" customWidth="1"/>
    <col min="7" max="7" width="12.421875" style="0" customWidth="1"/>
  </cols>
  <sheetData>
    <row r="1" spans="1:5" s="8" customFormat="1" ht="12.75">
      <c r="A1" s="33" t="s">
        <v>27</v>
      </c>
      <c r="B1" s="5"/>
      <c r="C1" s="30"/>
      <c r="E1" s="30"/>
    </row>
    <row r="2" spans="1:5" s="8" customFormat="1" ht="12.75">
      <c r="A2" s="33" t="s">
        <v>1</v>
      </c>
      <c r="B2" s="5"/>
      <c r="C2" s="30"/>
      <c r="E2" s="30"/>
    </row>
    <row r="3" spans="2:5" s="8" customFormat="1" ht="12.75">
      <c r="B3" s="5"/>
      <c r="C3" s="30"/>
      <c r="E3" s="30"/>
    </row>
    <row r="4" spans="1:5" s="8" customFormat="1" ht="12.75">
      <c r="A4" s="39" t="s">
        <v>94</v>
      </c>
      <c r="B4"/>
      <c r="C4" s="30"/>
      <c r="E4" s="30"/>
    </row>
    <row r="5" spans="1:5" s="8" customFormat="1" ht="12.75">
      <c r="A5" s="39" t="s">
        <v>95</v>
      </c>
      <c r="B5" s="5"/>
      <c r="C5" s="30"/>
      <c r="E5" s="30"/>
    </row>
    <row r="6" spans="1:7" s="40" customFormat="1" ht="13.5" thickBot="1">
      <c r="A6" s="34"/>
      <c r="B6" s="45"/>
      <c r="C6" s="44"/>
      <c r="D6" s="46"/>
      <c r="E6" s="44"/>
      <c r="F6" s="46"/>
      <c r="G6" s="46"/>
    </row>
    <row r="7" s="30" customFormat="1" ht="12.75"/>
    <row r="8" spans="1:2" s="63" customFormat="1" ht="12.75">
      <c r="A8" s="63" t="s">
        <v>56</v>
      </c>
      <c r="B8" s="63" t="s">
        <v>57</v>
      </c>
    </row>
    <row r="9" s="59" customFormat="1" ht="12.75">
      <c r="B9" s="59" t="s">
        <v>252</v>
      </c>
    </row>
    <row r="10" s="59" customFormat="1" ht="12.75">
      <c r="B10" s="59" t="s">
        <v>275</v>
      </c>
    </row>
    <row r="11" s="59" customFormat="1" ht="12.75">
      <c r="B11" s="59" t="s">
        <v>276</v>
      </c>
    </row>
    <row r="12" s="59" customFormat="1" ht="12.75">
      <c r="B12" s="59" t="s">
        <v>277</v>
      </c>
    </row>
    <row r="13" s="59" customFormat="1" ht="12.75">
      <c r="B13" s="59" t="s">
        <v>278</v>
      </c>
    </row>
    <row r="14" s="59" customFormat="1" ht="12.75"/>
    <row r="15" spans="1:10" s="60" customFormat="1" ht="12.75">
      <c r="A15" s="63" t="s">
        <v>58</v>
      </c>
      <c r="B15" s="63" t="s">
        <v>59</v>
      </c>
      <c r="C15" s="63"/>
      <c r="D15" s="64"/>
      <c r="E15" s="63"/>
      <c r="F15" s="64"/>
      <c r="G15" s="64"/>
      <c r="H15" s="64"/>
      <c r="I15" s="64"/>
      <c r="J15" s="64"/>
    </row>
    <row r="16" spans="1:5" s="60" customFormat="1" ht="12.75">
      <c r="A16" s="59"/>
      <c r="B16" s="59" t="s">
        <v>279</v>
      </c>
      <c r="C16" s="59"/>
      <c r="E16" s="59"/>
    </row>
    <row r="17" spans="1:5" s="60" customFormat="1" ht="12.75">
      <c r="A17" s="59"/>
      <c r="B17" s="59" t="s">
        <v>280</v>
      </c>
      <c r="C17" s="59"/>
      <c r="E17" s="59"/>
    </row>
    <row r="18" spans="1:10" s="63" customFormat="1" ht="12.75">
      <c r="A18" s="59"/>
      <c r="B18" s="59" t="s">
        <v>281</v>
      </c>
      <c r="C18" s="59"/>
      <c r="D18" s="60"/>
      <c r="E18" s="59"/>
      <c r="F18" s="60"/>
      <c r="G18" s="60"/>
      <c r="H18" s="60"/>
      <c r="I18" s="60"/>
      <c r="J18" s="60"/>
    </row>
    <row r="19" spans="1:10" s="63" customFormat="1" ht="12.75">
      <c r="A19" s="59"/>
      <c r="B19" s="59"/>
      <c r="C19" s="59"/>
      <c r="D19" s="60"/>
      <c r="E19" s="59"/>
      <c r="F19" s="60"/>
      <c r="G19" s="60"/>
      <c r="H19" s="60"/>
      <c r="I19" s="60"/>
      <c r="J19" s="60"/>
    </row>
    <row r="20" spans="1:10" s="59" customFormat="1" ht="12.75">
      <c r="A20" s="63" t="s">
        <v>60</v>
      </c>
      <c r="B20" s="63" t="s">
        <v>61</v>
      </c>
      <c r="C20" s="63"/>
      <c r="D20" s="64"/>
      <c r="E20" s="63"/>
      <c r="F20" s="64"/>
      <c r="G20" s="64"/>
      <c r="H20" s="64"/>
      <c r="I20" s="64"/>
      <c r="J20" s="64"/>
    </row>
    <row r="21" spans="2:10" s="10" customFormat="1" ht="12.75">
      <c r="B21" s="10" t="s">
        <v>62</v>
      </c>
      <c r="D21"/>
      <c r="F21"/>
      <c r="G21"/>
      <c r="H21"/>
      <c r="I21"/>
      <c r="J21"/>
    </row>
    <row r="22" spans="2:10" s="10" customFormat="1" ht="12.75">
      <c r="B22" s="10" t="s">
        <v>289</v>
      </c>
      <c r="D22"/>
      <c r="F22"/>
      <c r="G22"/>
      <c r="H22"/>
      <c r="I22"/>
      <c r="J22"/>
    </row>
    <row r="23" spans="2:10" s="10" customFormat="1" ht="12.75">
      <c r="B23" s="10" t="s">
        <v>290</v>
      </c>
      <c r="D23"/>
      <c r="F23"/>
      <c r="G23"/>
      <c r="H23"/>
      <c r="I23"/>
      <c r="J23"/>
    </row>
    <row r="24" spans="4:10" s="10" customFormat="1" ht="12.75">
      <c r="D24"/>
      <c r="F24"/>
      <c r="G24"/>
      <c r="H24"/>
      <c r="I24"/>
      <c r="J24"/>
    </row>
    <row r="25" spans="1:10" s="10" customFormat="1" ht="12.75">
      <c r="A25" s="51" t="s">
        <v>63</v>
      </c>
      <c r="B25" s="51" t="s">
        <v>64</v>
      </c>
      <c r="C25" s="51"/>
      <c r="D25" s="51"/>
      <c r="E25" s="51"/>
      <c r="F25" s="51"/>
      <c r="G25" s="51"/>
      <c r="H25" s="51"/>
      <c r="I25" s="51"/>
      <c r="J25" s="51"/>
    </row>
    <row r="26" s="10" customFormat="1" ht="12.75">
      <c r="B26" s="10" t="s">
        <v>65</v>
      </c>
    </row>
    <row r="27" s="10" customFormat="1" ht="12.75"/>
    <row r="28" spans="1:2" s="10" customFormat="1" ht="12.75">
      <c r="A28" s="63" t="s">
        <v>66</v>
      </c>
      <c r="B28" s="51" t="s">
        <v>4</v>
      </c>
    </row>
    <row r="29" spans="2:7" s="10" customFormat="1" ht="12.75">
      <c r="B29"/>
      <c r="D29" s="16" t="s">
        <v>117</v>
      </c>
      <c r="E29" s="16"/>
      <c r="F29" s="16" t="s">
        <v>239</v>
      </c>
      <c r="G29" s="16"/>
    </row>
    <row r="30" spans="2:7" s="10" customFormat="1" ht="12.75">
      <c r="B30" s="10" t="s">
        <v>67</v>
      </c>
      <c r="C30"/>
      <c r="D30" s="47" t="s">
        <v>240</v>
      </c>
      <c r="E30" s="16"/>
      <c r="F30" s="47" t="s">
        <v>240</v>
      </c>
      <c r="G30" s="16"/>
    </row>
    <row r="31" spans="2:7" s="10" customFormat="1" ht="12.75">
      <c r="B31" t="s">
        <v>68</v>
      </c>
      <c r="C31"/>
      <c r="D31" s="48">
        <v>2009</v>
      </c>
      <c r="E31" s="6">
        <v>2008</v>
      </c>
      <c r="F31" s="48">
        <v>2009</v>
      </c>
      <c r="G31" s="6">
        <v>2008</v>
      </c>
    </row>
    <row r="32" spans="3:7" s="10" customFormat="1" ht="12.75">
      <c r="C32"/>
      <c r="D32" s="48" t="s">
        <v>31</v>
      </c>
      <c r="E32" s="48" t="s">
        <v>31</v>
      </c>
      <c r="F32" s="48" t="s">
        <v>31</v>
      </c>
      <c r="G32" s="48" t="s">
        <v>31</v>
      </c>
    </row>
    <row r="33" spans="2:5" s="10" customFormat="1" ht="12.75">
      <c r="B33" s="30" t="s">
        <v>96</v>
      </c>
      <c r="C33"/>
      <c r="E33"/>
    </row>
    <row r="34" spans="1:10" s="59" customFormat="1" ht="12.75">
      <c r="A34" s="10"/>
      <c r="B34" s="65" t="s">
        <v>207</v>
      </c>
      <c r="C34"/>
      <c r="D34" s="107">
        <v>462</v>
      </c>
      <c r="E34" s="43">
        <v>886</v>
      </c>
      <c r="F34" s="107">
        <v>462</v>
      </c>
      <c r="G34" s="107">
        <v>1567</v>
      </c>
      <c r="H34" s="10"/>
      <c r="I34" s="10"/>
      <c r="J34" s="10"/>
    </row>
    <row r="35" spans="1:10" s="59" customFormat="1" ht="12.75">
      <c r="A35" s="10"/>
      <c r="B35" s="65"/>
      <c r="C35"/>
      <c r="D35" s="107"/>
      <c r="E35" s="43"/>
      <c r="F35" s="107"/>
      <c r="G35" s="107"/>
      <c r="H35" s="10"/>
      <c r="I35" s="10"/>
      <c r="J35" s="10"/>
    </row>
    <row r="36" spans="1:10" s="59" customFormat="1" ht="12.75">
      <c r="A36" s="10"/>
      <c r="B36" s="30" t="s">
        <v>246</v>
      </c>
      <c r="C36"/>
      <c r="D36" s="107">
        <v>0</v>
      </c>
      <c r="E36" s="43">
        <v>0</v>
      </c>
      <c r="F36" s="107">
        <v>28</v>
      </c>
      <c r="G36" s="107">
        <v>-51</v>
      </c>
      <c r="H36" s="10"/>
      <c r="I36" s="10"/>
      <c r="J36" s="10"/>
    </row>
    <row r="37" spans="1:10" s="59" customFormat="1" ht="12.75">
      <c r="A37" s="10"/>
      <c r="B37" s="65"/>
      <c r="C37"/>
      <c r="D37" s="107"/>
      <c r="E37" s="43"/>
      <c r="F37" s="107"/>
      <c r="G37" s="107"/>
      <c r="H37" s="10"/>
      <c r="I37" s="10"/>
      <c r="J37" s="10"/>
    </row>
    <row r="38" spans="1:10" s="59" customFormat="1" ht="13.5" thickBot="1">
      <c r="A38" s="10"/>
      <c r="B38" s="65"/>
      <c r="C38"/>
      <c r="D38" s="42">
        <f>SUM(D34:D37)</f>
        <v>462</v>
      </c>
      <c r="E38" s="147">
        <f>SUM(E34:E37)</f>
        <v>886</v>
      </c>
      <c r="F38" s="42">
        <f>SUM(F34:F37)</f>
        <v>490</v>
      </c>
      <c r="G38" s="42">
        <f>SUM(G34:G37)</f>
        <v>1516</v>
      </c>
      <c r="H38" s="10"/>
      <c r="I38" s="10"/>
      <c r="J38" s="10"/>
    </row>
    <row r="39" spans="1:10" s="59" customFormat="1" ht="13.5" thickTop="1">
      <c r="A39" s="10"/>
      <c r="B39" s="65"/>
      <c r="C39"/>
      <c r="D39" s="107"/>
      <c r="E39" s="43"/>
      <c r="F39" s="107"/>
      <c r="G39" s="107"/>
      <c r="H39" s="10"/>
      <c r="I39" s="10"/>
      <c r="J39" s="10"/>
    </row>
    <row r="40" spans="1:10" s="59" customFormat="1" ht="12.75">
      <c r="A40" s="10"/>
      <c r="B40" s="30" t="s">
        <v>267</v>
      </c>
      <c r="C40"/>
      <c r="D40" s="107"/>
      <c r="E40" s="43"/>
      <c r="F40" s="107"/>
      <c r="G40" s="107"/>
      <c r="H40" s="10"/>
      <c r="I40" s="10"/>
      <c r="J40" s="10"/>
    </row>
    <row r="41" spans="1:10" s="59" customFormat="1" ht="12.75">
      <c r="A41" s="10"/>
      <c r="B41" s="30" t="s">
        <v>268</v>
      </c>
      <c r="C41"/>
      <c r="D41" s="107"/>
      <c r="E41" s="43"/>
      <c r="F41" s="107"/>
      <c r="G41" s="107"/>
      <c r="H41" s="10"/>
      <c r="I41" s="10"/>
      <c r="J41" s="10"/>
    </row>
    <row r="42" spans="1:10" s="59" customFormat="1" ht="12.75">
      <c r="A42" s="10"/>
      <c r="B42" s="30"/>
      <c r="C42"/>
      <c r="D42" s="107"/>
      <c r="E42" s="43"/>
      <c r="F42" s="107"/>
      <c r="G42" s="107"/>
      <c r="H42" s="10"/>
      <c r="I42" s="10"/>
      <c r="J42" s="10"/>
    </row>
    <row r="43" spans="1:10" s="10" customFormat="1" ht="12.75">
      <c r="A43" s="51" t="s">
        <v>69</v>
      </c>
      <c r="B43" s="51" t="s">
        <v>70</v>
      </c>
      <c r="C43" s="51"/>
      <c r="D43" s="51"/>
      <c r="E43" s="51"/>
      <c r="F43" s="51"/>
      <c r="G43" s="51"/>
      <c r="H43" s="51"/>
      <c r="I43" s="51"/>
      <c r="J43" s="51"/>
    </row>
    <row r="44" spans="1:10" s="10" customFormat="1" ht="12.75">
      <c r="A44" s="51"/>
      <c r="B44" s="59" t="s">
        <v>247</v>
      </c>
      <c r="C44" s="51"/>
      <c r="D44" s="51"/>
      <c r="E44" s="51"/>
      <c r="F44" s="51"/>
      <c r="G44" s="51"/>
      <c r="H44" s="51"/>
      <c r="I44" s="51"/>
      <c r="J44" s="51"/>
    </row>
    <row r="45" spans="2:7" s="59" customFormat="1" ht="12.75">
      <c r="B45" s="59" t="s">
        <v>192</v>
      </c>
      <c r="D45" s="141"/>
      <c r="E45" s="146"/>
      <c r="F45" s="141"/>
      <c r="G45" s="146">
        <v>0</v>
      </c>
    </row>
    <row r="46" spans="2:7" s="10" customFormat="1" ht="12.75">
      <c r="B46"/>
      <c r="D46" s="16" t="s">
        <v>117</v>
      </c>
      <c r="E46" s="16"/>
      <c r="F46" s="16" t="s">
        <v>239</v>
      </c>
      <c r="G46" s="16"/>
    </row>
    <row r="47" spans="2:7" s="10" customFormat="1" ht="12.75">
      <c r="B47" s="10" t="s">
        <v>67</v>
      </c>
      <c r="C47"/>
      <c r="D47" s="47" t="s">
        <v>240</v>
      </c>
      <c r="E47" s="16"/>
      <c r="F47" s="47" t="s">
        <v>240</v>
      </c>
      <c r="G47" s="16"/>
    </row>
    <row r="48" spans="2:7" s="10" customFormat="1" ht="12.75">
      <c r="B48" t="s">
        <v>68</v>
      </c>
      <c r="C48"/>
      <c r="D48" s="48">
        <v>2009</v>
      </c>
      <c r="E48" s="6">
        <v>2008</v>
      </c>
      <c r="F48" s="48">
        <v>2009</v>
      </c>
      <c r="G48" s="6">
        <v>2008</v>
      </c>
    </row>
    <row r="49" spans="3:7" s="10" customFormat="1" ht="12.75">
      <c r="C49"/>
      <c r="D49" s="48" t="s">
        <v>31</v>
      </c>
      <c r="E49" s="48" t="s">
        <v>31</v>
      </c>
      <c r="F49" s="48" t="s">
        <v>31</v>
      </c>
      <c r="G49" s="48" t="s">
        <v>31</v>
      </c>
    </row>
    <row r="50" spans="4:7" s="59" customFormat="1" ht="12.75">
      <c r="D50" s="141"/>
      <c r="E50" s="146"/>
      <c r="F50" s="141"/>
      <c r="G50" s="146"/>
    </row>
    <row r="51" spans="2:7" s="59" customFormat="1" ht="12.75">
      <c r="B51" s="59" t="s">
        <v>248</v>
      </c>
      <c r="D51" s="141"/>
      <c r="E51" s="146"/>
      <c r="F51" s="141"/>
      <c r="G51" s="146"/>
    </row>
    <row r="52" spans="2:7" s="59" customFormat="1" ht="12.75">
      <c r="B52" s="59" t="s">
        <v>249</v>
      </c>
      <c r="D52" s="141">
        <v>817</v>
      </c>
      <c r="E52" s="157">
        <v>63</v>
      </c>
      <c r="F52" s="141">
        <v>817</v>
      </c>
      <c r="G52" s="157">
        <v>63</v>
      </c>
    </row>
    <row r="53" spans="4:7" s="59" customFormat="1" ht="12.75">
      <c r="D53" s="141"/>
      <c r="E53" s="146"/>
      <c r="F53" s="141"/>
      <c r="G53" s="146"/>
    </row>
    <row r="54" spans="2:7" s="59" customFormat="1" ht="12.75">
      <c r="B54" s="59" t="s">
        <v>119</v>
      </c>
      <c r="D54" s="141"/>
      <c r="E54" s="146"/>
      <c r="F54" s="141"/>
      <c r="G54" s="146"/>
    </row>
    <row r="55" spans="4:7" s="59" customFormat="1" ht="12.75">
      <c r="D55" s="141"/>
      <c r="E55" s="146"/>
      <c r="F55" s="141"/>
      <c r="G55" s="146"/>
    </row>
    <row r="56" spans="1:10" s="59" customFormat="1" ht="12.75">
      <c r="A56" s="63" t="s">
        <v>71</v>
      </c>
      <c r="B56" s="63" t="s">
        <v>72</v>
      </c>
      <c r="C56" s="63"/>
      <c r="D56" s="63"/>
      <c r="E56" s="63"/>
      <c r="F56" s="63"/>
      <c r="G56" s="63"/>
      <c r="H56" s="63"/>
      <c r="I56" s="63"/>
      <c r="J56" s="63"/>
    </row>
    <row r="57" s="59" customFormat="1" ht="12.75">
      <c r="B57" s="59" t="s">
        <v>190</v>
      </c>
    </row>
    <row r="58" s="59" customFormat="1" ht="12.75"/>
    <row r="59" spans="2:7" s="10" customFormat="1" ht="12.75">
      <c r="B59"/>
      <c r="D59" s="16" t="s">
        <v>117</v>
      </c>
      <c r="E59" s="16"/>
      <c r="F59" s="16" t="s">
        <v>239</v>
      </c>
      <c r="G59" s="16"/>
    </row>
    <row r="60" spans="2:7" s="10" customFormat="1" ht="12.75">
      <c r="B60" s="10" t="s">
        <v>67</v>
      </c>
      <c r="C60"/>
      <c r="D60" s="47" t="s">
        <v>240</v>
      </c>
      <c r="E60" s="16"/>
      <c r="F60" s="47" t="s">
        <v>240</v>
      </c>
      <c r="G60" s="16"/>
    </row>
    <row r="61" spans="2:7" s="10" customFormat="1" ht="12.75">
      <c r="B61" t="s">
        <v>68</v>
      </c>
      <c r="C61"/>
      <c r="D61" s="48">
        <v>2009</v>
      </c>
      <c r="E61" s="6">
        <v>2008</v>
      </c>
      <c r="F61" s="48">
        <v>2009</v>
      </c>
      <c r="G61" s="6">
        <v>2008</v>
      </c>
    </row>
    <row r="62" spans="3:7" s="10" customFormat="1" ht="12.75">
      <c r="C62"/>
      <c r="D62" s="48" t="s">
        <v>31</v>
      </c>
      <c r="E62" s="48" t="s">
        <v>31</v>
      </c>
      <c r="F62" s="48" t="s">
        <v>31</v>
      </c>
      <c r="G62" s="48" t="s">
        <v>31</v>
      </c>
    </row>
    <row r="63" s="59" customFormat="1" ht="12.75"/>
    <row r="64" spans="2:7" s="59" customFormat="1" ht="12.75">
      <c r="B64" s="59" t="s">
        <v>183</v>
      </c>
      <c r="D64" s="155">
        <v>1.1</v>
      </c>
      <c r="E64" s="141">
        <v>101</v>
      </c>
      <c r="F64" s="141">
        <v>1.1</v>
      </c>
      <c r="G64" s="141">
        <v>101</v>
      </c>
    </row>
    <row r="65" spans="2:7" s="59" customFormat="1" ht="12.75">
      <c r="B65" s="59" t="s">
        <v>184</v>
      </c>
      <c r="D65" s="141">
        <v>1</v>
      </c>
      <c r="E65" s="141">
        <v>97</v>
      </c>
      <c r="F65" s="141">
        <v>1</v>
      </c>
      <c r="G65" s="141">
        <v>97</v>
      </c>
    </row>
    <row r="66" spans="2:7" s="59" customFormat="1" ht="12.75">
      <c r="B66" s="59" t="s">
        <v>185</v>
      </c>
      <c r="D66" s="155">
        <v>0.1</v>
      </c>
      <c r="E66" s="141">
        <v>4</v>
      </c>
      <c r="F66" s="141">
        <v>0.1</v>
      </c>
      <c r="G66" s="141">
        <v>4</v>
      </c>
    </row>
    <row r="67" spans="4:7" s="59" customFormat="1" ht="12.75">
      <c r="D67" s="141"/>
      <c r="E67" s="146"/>
      <c r="F67" s="141"/>
      <c r="G67" s="146"/>
    </row>
    <row r="68" s="10" customFormat="1" ht="12.75">
      <c r="B68" s="10" t="s">
        <v>186</v>
      </c>
    </row>
    <row r="69" s="10" customFormat="1" ht="12.75">
      <c r="G69"/>
    </row>
    <row r="70" spans="5:7" s="10" customFormat="1" ht="12.75">
      <c r="E70" s="48" t="s">
        <v>73</v>
      </c>
      <c r="G70"/>
    </row>
    <row r="71" spans="5:7" s="10" customFormat="1" ht="12.75">
      <c r="E71" s="27"/>
      <c r="G71"/>
    </row>
    <row r="72" spans="1:10" s="51" customFormat="1" ht="12.75">
      <c r="A72" s="10"/>
      <c r="B72" s="10" t="s">
        <v>74</v>
      </c>
      <c r="C72" s="10"/>
      <c r="D72" s="10"/>
      <c r="E72" s="41">
        <v>6727</v>
      </c>
      <c r="F72" s="10"/>
      <c r="G72"/>
      <c r="H72" s="10"/>
      <c r="I72" s="10"/>
      <c r="J72" s="10"/>
    </row>
    <row r="73" spans="2:7" s="10" customFormat="1" ht="12.75">
      <c r="B73" s="10" t="s">
        <v>75</v>
      </c>
      <c r="E73" s="41">
        <v>-6186</v>
      </c>
      <c r="G73"/>
    </row>
    <row r="74" spans="2:7" s="10" customFormat="1" ht="13.5" thickBot="1">
      <c r="B74" s="30" t="s">
        <v>76</v>
      </c>
      <c r="E74" s="42">
        <f>SUM(E72:E73)</f>
        <v>541</v>
      </c>
      <c r="G74"/>
    </row>
    <row r="75" spans="2:7" s="10" customFormat="1" ht="13.5" thickTop="1">
      <c r="B75" s="30"/>
      <c r="E75" s="41"/>
      <c r="G75"/>
    </row>
    <row r="76" spans="1:7" s="10" customFormat="1" ht="13.5" thickBot="1">
      <c r="A76" s="59"/>
      <c r="B76" s="30" t="s">
        <v>77</v>
      </c>
      <c r="E76" s="96">
        <v>738</v>
      </c>
      <c r="G76"/>
    </row>
    <row r="77" s="10" customFormat="1" ht="13.5" thickTop="1"/>
    <row r="78" spans="1:10" s="30" customFormat="1" ht="12.75">
      <c r="A78" s="51" t="s">
        <v>78</v>
      </c>
      <c r="B78" s="51" t="s">
        <v>79</v>
      </c>
      <c r="C78" s="51"/>
      <c r="D78" s="51"/>
      <c r="E78" s="51"/>
      <c r="F78" s="51"/>
      <c r="G78" s="51"/>
      <c r="H78" s="51"/>
      <c r="I78" s="51"/>
      <c r="J78" s="51"/>
    </row>
    <row r="79" spans="1:10" s="30" customFormat="1" ht="12.75">
      <c r="A79" s="10"/>
      <c r="B79" s="10" t="s">
        <v>189</v>
      </c>
      <c r="C79" s="10"/>
      <c r="D79" s="10"/>
      <c r="E79" s="10"/>
      <c r="F79" s="10"/>
      <c r="G79" s="10"/>
      <c r="H79" s="10"/>
      <c r="I79" s="10"/>
      <c r="J79" s="10"/>
    </row>
    <row r="80" spans="1:10" s="8" customFormat="1" ht="12.75">
      <c r="A80" s="10"/>
      <c r="B80" s="10" t="s">
        <v>80</v>
      </c>
      <c r="C80" s="10"/>
      <c r="D80" s="10"/>
      <c r="E80" s="10"/>
      <c r="F80" s="10"/>
      <c r="G80" s="10"/>
      <c r="H80" s="10"/>
      <c r="I80" s="10"/>
      <c r="J80" s="10"/>
    </row>
    <row r="81" spans="1:10" s="138" customFormat="1" ht="12.75">
      <c r="A81" s="63" t="s">
        <v>81</v>
      </c>
      <c r="B81" s="63" t="s">
        <v>139</v>
      </c>
      <c r="C81" s="59"/>
      <c r="D81" s="59"/>
      <c r="E81" s="59"/>
      <c r="F81" s="59"/>
      <c r="G81" s="59"/>
      <c r="H81" s="59"/>
      <c r="I81" s="59"/>
      <c r="J81" s="59"/>
    </row>
    <row r="82" spans="1:10" s="8" customFormat="1" ht="12.75">
      <c r="A82" s="10"/>
      <c r="B82" s="10" t="s">
        <v>191</v>
      </c>
      <c r="C82" s="10"/>
      <c r="D82" s="10"/>
      <c r="E82" s="10"/>
      <c r="F82" s="10"/>
      <c r="G82" s="10"/>
      <c r="H82" s="10"/>
      <c r="I82" s="10"/>
      <c r="J82" s="10"/>
    </row>
    <row r="83" spans="1:10" s="8" customFormat="1" ht="12.75">
      <c r="A83" s="10"/>
      <c r="B83" s="10" t="s">
        <v>192</v>
      </c>
      <c r="C83" s="10"/>
      <c r="D83" s="10"/>
      <c r="E83" s="59"/>
      <c r="F83" s="10"/>
      <c r="G83" s="10"/>
      <c r="H83" s="10"/>
      <c r="I83" s="10"/>
      <c r="J83" s="10"/>
    </row>
    <row r="84" spans="1:10" s="8" customFormat="1" ht="12.75">
      <c r="A84" s="30"/>
      <c r="B84" s="38"/>
      <c r="C84" s="30"/>
      <c r="D84" s="30"/>
      <c r="E84" s="61" t="s">
        <v>73</v>
      </c>
      <c r="F84" s="30"/>
      <c r="G84"/>
      <c r="H84" s="30"/>
      <c r="I84" s="30"/>
      <c r="J84" s="30"/>
    </row>
    <row r="85" spans="1:10" s="8" customFormat="1" ht="12.75">
      <c r="A85" s="30"/>
      <c r="B85" s="30" t="s">
        <v>194</v>
      </c>
      <c r="C85" s="30"/>
      <c r="D85" s="30"/>
      <c r="E85" s="115"/>
      <c r="F85" s="30"/>
      <c r="G85"/>
      <c r="H85" s="30"/>
      <c r="I85" s="30"/>
      <c r="J85" s="30"/>
    </row>
    <row r="86" spans="2:7" s="8" customFormat="1" ht="12.75">
      <c r="B86" s="35" t="s">
        <v>193</v>
      </c>
      <c r="C86" s="30"/>
      <c r="E86" s="116">
        <v>571</v>
      </c>
      <c r="G86"/>
    </row>
    <row r="87" spans="2:7" s="8" customFormat="1" ht="12.75">
      <c r="B87" s="30" t="s">
        <v>187</v>
      </c>
      <c r="C87" s="30"/>
      <c r="E87" s="116">
        <v>24000</v>
      </c>
      <c r="G87"/>
    </row>
    <row r="88" spans="2:7" s="8" customFormat="1" ht="13.5" thickBot="1">
      <c r="B88" s="30" t="s">
        <v>22</v>
      </c>
      <c r="C88" s="30"/>
      <c r="E88" s="117">
        <f>SUM(E86:E87)</f>
        <v>24571</v>
      </c>
      <c r="G88"/>
    </row>
    <row r="89" spans="1:10" ht="13.5" thickTop="1">
      <c r="A89" s="8"/>
      <c r="B89" s="30"/>
      <c r="C89" s="30"/>
      <c r="D89" s="8"/>
      <c r="E89" s="116"/>
      <c r="F89" s="8"/>
      <c r="H89" s="8"/>
      <c r="I89" s="8"/>
      <c r="J89" s="8"/>
    </row>
    <row r="90" spans="1:10" ht="12.75">
      <c r="A90" s="8"/>
      <c r="B90" s="30" t="s">
        <v>195</v>
      </c>
      <c r="C90" s="30"/>
      <c r="D90" s="8"/>
      <c r="E90" s="116"/>
      <c r="F90" s="8"/>
      <c r="H90" s="8"/>
      <c r="I90" s="8"/>
      <c r="J90" s="8"/>
    </row>
    <row r="91" spans="1:10" s="64" customFormat="1" ht="12.75">
      <c r="A91" s="8"/>
      <c r="B91" s="35" t="s">
        <v>193</v>
      </c>
      <c r="C91" s="30"/>
      <c r="D91" s="8"/>
      <c r="E91" s="116">
        <v>1428</v>
      </c>
      <c r="F91" s="8"/>
      <c r="G91"/>
      <c r="H91" s="8"/>
      <c r="I91" s="8"/>
      <c r="J91" s="8"/>
    </row>
    <row r="92" spans="1:10" s="60" customFormat="1" ht="12.75">
      <c r="A92" s="8"/>
      <c r="B92" s="30" t="s">
        <v>188</v>
      </c>
      <c r="C92" s="30"/>
      <c r="D92" s="8"/>
      <c r="E92" s="116">
        <v>22000</v>
      </c>
      <c r="F92" s="8"/>
      <c r="G92"/>
      <c r="H92" s="8"/>
      <c r="I92" s="8"/>
      <c r="J92" s="8"/>
    </row>
    <row r="93" spans="1:10" ht="13.5" thickBot="1">
      <c r="A93" s="8"/>
      <c r="B93" s="30" t="s">
        <v>22</v>
      </c>
      <c r="C93" s="30"/>
      <c r="D93" s="8"/>
      <c r="E93" s="117">
        <f>SUM(E91:E92)</f>
        <v>23428</v>
      </c>
      <c r="F93" s="8"/>
      <c r="H93" s="8"/>
      <c r="I93" s="8"/>
      <c r="J93" s="8"/>
    </row>
    <row r="94" spans="1:10" ht="13.5" thickTop="1">
      <c r="A94" s="8"/>
      <c r="B94" s="30"/>
      <c r="C94" s="30"/>
      <c r="D94" s="8"/>
      <c r="E94" s="116"/>
      <c r="F94" s="8"/>
      <c r="H94" s="8"/>
      <c r="I94" s="8"/>
      <c r="J94" s="8"/>
    </row>
    <row r="95" spans="1:5" ht="12.75">
      <c r="A95" s="8"/>
      <c r="B95" s="8" t="s">
        <v>82</v>
      </c>
      <c r="E95" s="59"/>
    </row>
    <row r="96" spans="1:5" ht="12.75">
      <c r="A96" s="8"/>
      <c r="B96" s="10"/>
      <c r="E96" s="59"/>
    </row>
    <row r="97" spans="1:5" ht="12.75">
      <c r="A97" s="8"/>
      <c r="B97" s="10"/>
      <c r="E97" s="59"/>
    </row>
    <row r="98" spans="1:5" ht="12.75">
      <c r="A98" s="8"/>
      <c r="B98" s="10"/>
      <c r="E98" s="59"/>
    </row>
    <row r="99" spans="1:5" ht="12.75">
      <c r="A99" s="8"/>
      <c r="B99" s="10" t="s">
        <v>99</v>
      </c>
      <c r="E99" s="59"/>
    </row>
    <row r="100" spans="1:5" ht="12.75">
      <c r="A100" s="8"/>
      <c r="B100" s="10"/>
      <c r="E100" s="59"/>
    </row>
    <row r="101" spans="1:10" ht="12.75">
      <c r="A101" s="50" t="s">
        <v>83</v>
      </c>
      <c r="B101" s="62" t="s">
        <v>134</v>
      </c>
      <c r="C101" s="63"/>
      <c r="D101" s="64"/>
      <c r="E101" s="63"/>
      <c r="F101" s="64"/>
      <c r="G101" s="64"/>
      <c r="H101" s="64"/>
      <c r="I101" s="64"/>
      <c r="J101" s="64"/>
    </row>
    <row r="102" spans="1:10" ht="12.75">
      <c r="A102" s="59"/>
      <c r="B102" s="60" t="s">
        <v>140</v>
      </c>
      <c r="C102" s="59"/>
      <c r="D102" s="60"/>
      <c r="E102" s="59"/>
      <c r="F102" s="60"/>
      <c r="G102" s="60"/>
      <c r="H102" s="60"/>
      <c r="I102" s="60"/>
      <c r="J102" s="60"/>
    </row>
    <row r="103" spans="1:5" ht="12.75">
      <c r="A103" s="10"/>
      <c r="E103" s="59"/>
    </row>
    <row r="104" spans="1:10" s="60" customFormat="1" ht="12.75">
      <c r="A104" s="63" t="s">
        <v>84</v>
      </c>
      <c r="B104" s="64" t="s">
        <v>85</v>
      </c>
      <c r="C104" s="63"/>
      <c r="D104" s="64"/>
      <c r="E104" s="63"/>
      <c r="F104" s="64"/>
      <c r="G104" s="64"/>
      <c r="H104" s="64"/>
      <c r="I104" s="64"/>
      <c r="J104" s="64"/>
    </row>
    <row r="105" spans="1:10" s="60" customFormat="1" ht="12.75">
      <c r="A105" s="59"/>
      <c r="B105" s="60" t="s">
        <v>282</v>
      </c>
      <c r="C105" s="59"/>
      <c r="E105" s="59"/>
      <c r="H105"/>
      <c r="I105"/>
      <c r="J105"/>
    </row>
    <row r="106" spans="1:7" ht="12.75">
      <c r="A106" s="10"/>
      <c r="B106" s="60" t="s">
        <v>283</v>
      </c>
      <c r="C106" s="59"/>
      <c r="D106" s="60"/>
      <c r="E106" s="59"/>
      <c r="F106" s="60"/>
      <c r="G106" s="60"/>
    </row>
    <row r="107" spans="1:7" ht="12.75">
      <c r="A107" s="10"/>
      <c r="B107" s="60" t="s">
        <v>284</v>
      </c>
      <c r="C107" s="59"/>
      <c r="D107" s="60"/>
      <c r="E107" s="59"/>
      <c r="F107" s="60"/>
      <c r="G107" s="60"/>
    </row>
    <row r="108" spans="1:10" s="6" customFormat="1" ht="12.75">
      <c r="A108" s="10"/>
      <c r="B108" s="60" t="s">
        <v>285</v>
      </c>
      <c r="C108" s="59"/>
      <c r="D108" s="60"/>
      <c r="E108" s="59"/>
      <c r="F108" s="60"/>
      <c r="G108" s="60"/>
      <c r="H108"/>
      <c r="I108"/>
      <c r="J108"/>
    </row>
    <row r="109" spans="1:7" ht="12.75">
      <c r="A109" s="10"/>
      <c r="B109" s="60" t="s">
        <v>286</v>
      </c>
      <c r="C109" s="59"/>
      <c r="D109" s="60"/>
      <c r="E109" s="59"/>
      <c r="F109" s="60"/>
      <c r="G109" s="60"/>
    </row>
    <row r="110" spans="1:7" ht="12.75">
      <c r="A110" s="10"/>
      <c r="B110" s="60" t="s">
        <v>287</v>
      </c>
      <c r="C110" s="59"/>
      <c r="D110" s="60"/>
      <c r="E110" s="59"/>
      <c r="F110" s="60"/>
      <c r="G110" s="60"/>
    </row>
    <row r="111" spans="1:10" ht="12.75">
      <c r="A111" s="59"/>
      <c r="B111" s="60" t="s">
        <v>288</v>
      </c>
      <c r="C111" s="59"/>
      <c r="D111" s="60"/>
      <c r="E111" s="59"/>
      <c r="F111" s="60"/>
      <c r="G111" s="60"/>
      <c r="H111" s="60"/>
      <c r="I111" s="60"/>
      <c r="J111" s="60"/>
    </row>
    <row r="112" spans="2:7" ht="12.75">
      <c r="B112" s="60" t="s">
        <v>265</v>
      </c>
      <c r="C112" s="59"/>
      <c r="D112" s="60"/>
      <c r="E112" s="59"/>
      <c r="F112" s="60"/>
      <c r="G112" s="60"/>
    </row>
    <row r="113" ht="12.75">
      <c r="B113" s="60"/>
    </row>
    <row r="114" spans="1:10" s="60" customFormat="1" ht="12.75">
      <c r="A114" s="63" t="s">
        <v>86</v>
      </c>
      <c r="B114" s="64" t="s">
        <v>87</v>
      </c>
      <c r="C114" s="63"/>
      <c r="D114" s="64"/>
      <c r="E114" s="63"/>
      <c r="F114" s="64"/>
      <c r="G114" s="64"/>
      <c r="H114" s="64"/>
      <c r="I114" s="64"/>
      <c r="J114" s="64"/>
    </row>
    <row r="115" spans="1:5" s="60" customFormat="1" ht="12.75">
      <c r="A115" s="59"/>
      <c r="B115" s="60" t="s">
        <v>178</v>
      </c>
      <c r="C115" s="59"/>
      <c r="E115" s="59"/>
    </row>
    <row r="116" spans="1:10" s="60" customFormat="1" ht="12.75">
      <c r="A116" s="10"/>
      <c r="B116" t="s">
        <v>182</v>
      </c>
      <c r="C116" s="10"/>
      <c r="D116"/>
      <c r="E116" s="10"/>
      <c r="F116"/>
      <c r="G116"/>
      <c r="H116"/>
      <c r="I116"/>
      <c r="J116"/>
    </row>
    <row r="117" spans="1:10" s="60" customFormat="1" ht="12.75">
      <c r="A117" s="10"/>
      <c r="B117"/>
      <c r="C117" s="10"/>
      <c r="D117"/>
      <c r="E117" s="10"/>
      <c r="F117"/>
      <c r="G117"/>
      <c r="H117"/>
      <c r="I117"/>
      <c r="J117"/>
    </row>
    <row r="118" spans="1:5" s="60" customFormat="1" ht="12.75">
      <c r="A118" s="63" t="s">
        <v>88</v>
      </c>
      <c r="B118" s="64" t="s">
        <v>253</v>
      </c>
      <c r="C118" s="59"/>
      <c r="E118" s="59"/>
    </row>
    <row r="119" spans="1:5" s="60" customFormat="1" ht="12.75">
      <c r="A119" s="63"/>
      <c r="B119" s="139" t="s">
        <v>254</v>
      </c>
      <c r="C119" s="59"/>
      <c r="E119" s="59"/>
    </row>
    <row r="120" spans="1:5" s="60" customFormat="1" ht="12.75">
      <c r="A120" s="63"/>
      <c r="B120" s="139" t="s">
        <v>255</v>
      </c>
      <c r="C120" s="59"/>
      <c r="E120" s="59"/>
    </row>
    <row r="121" spans="3:5" s="60" customFormat="1" ht="12.75">
      <c r="C121" s="59"/>
      <c r="E121" s="59"/>
    </row>
    <row r="122" spans="3:7" s="60" customFormat="1" ht="12.75">
      <c r="C122" s="59"/>
      <c r="D122" s="16" t="s">
        <v>117</v>
      </c>
      <c r="E122" s="16"/>
      <c r="F122" s="16" t="s">
        <v>239</v>
      </c>
      <c r="G122" s="16"/>
    </row>
    <row r="123" spans="3:7" s="60" customFormat="1" ht="12.75">
      <c r="C123" s="59"/>
      <c r="D123" s="47" t="s">
        <v>240</v>
      </c>
      <c r="E123" s="16"/>
      <c r="F123" s="47" t="s">
        <v>240</v>
      </c>
      <c r="G123" s="16"/>
    </row>
    <row r="124" spans="3:7" s="60" customFormat="1" ht="12.75">
      <c r="C124" s="59"/>
      <c r="D124" s="48">
        <v>2009</v>
      </c>
      <c r="E124" s="6">
        <v>2008</v>
      </c>
      <c r="F124" s="48">
        <v>2009</v>
      </c>
      <c r="G124" s="6">
        <v>2008</v>
      </c>
    </row>
    <row r="125" spans="3:7" s="60" customFormat="1" ht="12.75">
      <c r="C125" s="59"/>
      <c r="D125" s="48"/>
      <c r="E125" s="48"/>
      <c r="F125" s="48"/>
      <c r="G125" s="48"/>
    </row>
    <row r="126" spans="1:10" s="138" customFormat="1" ht="12.75">
      <c r="A126" s="60"/>
      <c r="B126" s="60" t="s">
        <v>256</v>
      </c>
      <c r="C126" s="59"/>
      <c r="D126" s="150">
        <v>2011</v>
      </c>
      <c r="E126" s="151">
        <v>2856</v>
      </c>
      <c r="F126" s="150">
        <v>1358</v>
      </c>
      <c r="G126" s="150">
        <v>4779</v>
      </c>
      <c r="H126" s="60"/>
      <c r="I126" s="60"/>
      <c r="J126" s="60"/>
    </row>
    <row r="127" spans="3:5" s="60" customFormat="1" ht="12.75">
      <c r="C127" s="59"/>
      <c r="D127" s="141"/>
      <c r="E127" s="141"/>
    </row>
    <row r="128" spans="2:5" s="60" customFormat="1" ht="12.75">
      <c r="B128" s="60" t="s">
        <v>170</v>
      </c>
      <c r="C128" s="59"/>
      <c r="D128" s="141"/>
      <c r="E128" s="141"/>
    </row>
    <row r="129" spans="2:7" s="60" customFormat="1" ht="12.75">
      <c r="B129" s="138" t="s">
        <v>242</v>
      </c>
      <c r="C129" s="52"/>
      <c r="D129" s="152">
        <v>191596</v>
      </c>
      <c r="E129" s="152">
        <v>191198</v>
      </c>
      <c r="F129" s="152">
        <v>191596</v>
      </c>
      <c r="G129" s="152">
        <v>191198</v>
      </c>
    </row>
    <row r="130" spans="1:10" ht="12.75">
      <c r="A130" s="60"/>
      <c r="B130" s="138" t="s">
        <v>177</v>
      </c>
      <c r="C130" s="59"/>
      <c r="D130" s="140">
        <v>-743</v>
      </c>
      <c r="E130" s="140">
        <v>0</v>
      </c>
      <c r="F130" s="154">
        <v>-743</v>
      </c>
      <c r="G130" s="140">
        <v>0</v>
      </c>
      <c r="H130" s="60"/>
      <c r="I130" s="60"/>
      <c r="J130" s="60"/>
    </row>
    <row r="131" spans="1:10" ht="12.75">
      <c r="A131" s="60"/>
      <c r="B131" s="138" t="s">
        <v>171</v>
      </c>
      <c r="C131" s="59"/>
      <c r="D131" s="142"/>
      <c r="E131" s="142"/>
      <c r="F131" s="138"/>
      <c r="G131" s="138"/>
      <c r="H131" s="60"/>
      <c r="I131" s="60"/>
      <c r="J131" s="60"/>
    </row>
    <row r="132" spans="1:10" ht="12.75">
      <c r="A132" s="138"/>
      <c r="B132" s="138" t="s">
        <v>241</v>
      </c>
      <c r="C132" s="138"/>
      <c r="D132" s="143">
        <f>SUM(D129:D131)</f>
        <v>190853</v>
      </c>
      <c r="E132" s="143">
        <f>SUM(E129:E131)</f>
        <v>191198</v>
      </c>
      <c r="F132" s="143">
        <f>SUM(F129:F131)</f>
        <v>190853</v>
      </c>
      <c r="G132" s="143">
        <f>SUM(G129:G131)</f>
        <v>191198</v>
      </c>
      <c r="H132" s="138"/>
      <c r="I132" s="138"/>
      <c r="J132" s="138"/>
    </row>
    <row r="133" spans="1:10" ht="12.75">
      <c r="A133" s="60"/>
      <c r="B133" s="60"/>
      <c r="C133" s="59"/>
      <c r="D133" s="141"/>
      <c r="E133" s="141"/>
      <c r="F133" s="60"/>
      <c r="G133" s="60"/>
      <c r="H133" s="60"/>
      <c r="I133" s="60"/>
      <c r="J133" s="60"/>
    </row>
    <row r="134" spans="1:10" ht="13.5" thickBot="1">
      <c r="A134" s="60"/>
      <c r="B134" s="60" t="s">
        <v>257</v>
      </c>
      <c r="C134" s="59"/>
      <c r="D134" s="153">
        <v>1.05</v>
      </c>
      <c r="E134" s="153">
        <v>1.49</v>
      </c>
      <c r="F134" s="153">
        <v>0.71</v>
      </c>
      <c r="G134" s="153">
        <v>2.5</v>
      </c>
      <c r="H134" s="60"/>
      <c r="I134" s="60"/>
      <c r="J134" s="60"/>
    </row>
    <row r="135" spans="1:10" ht="13.5" thickTop="1">
      <c r="A135" s="60"/>
      <c r="B135" s="60"/>
      <c r="C135" s="59"/>
      <c r="D135" s="60"/>
      <c r="E135" s="59"/>
      <c r="F135" s="60"/>
      <c r="G135" s="60"/>
      <c r="H135" s="60"/>
      <c r="I135" s="60"/>
      <c r="J135" s="60"/>
    </row>
    <row r="137" spans="1:2" ht="12.75">
      <c r="A137" s="66" t="s">
        <v>135</v>
      </c>
      <c r="B137" s="66" t="s">
        <v>136</v>
      </c>
    </row>
    <row r="138" ht="12.75">
      <c r="B138" t="s">
        <v>142</v>
      </c>
    </row>
    <row r="139" ht="12.75">
      <c r="B139" t="s">
        <v>243</v>
      </c>
    </row>
  </sheetData>
  <printOptions/>
  <pageMargins left="0.75" right="0.75" top="1" bottom="1" header="0.5" footer="0.5"/>
  <pageSetup horizontalDpi="180" verticalDpi="1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Asas Dunia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OOI</dc:creator>
  <cp:keywords/>
  <dc:description/>
  <cp:lastModifiedBy>Asas Dunia</cp:lastModifiedBy>
  <cp:lastPrinted>2009-08-26T03:48:09Z</cp:lastPrinted>
  <dcterms:created xsi:type="dcterms:W3CDTF">2002-10-15T04:41:28Z</dcterms:created>
  <dcterms:modified xsi:type="dcterms:W3CDTF">2009-08-26T07:23:24Z</dcterms:modified>
  <cp:category/>
  <cp:version/>
  <cp:contentType/>
  <cp:contentStatus/>
</cp:coreProperties>
</file>