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9360" windowHeight="4185" tabRatio="1000" activeTab="5"/>
  </bookViews>
  <sheets>
    <sheet name="BS" sheetId="1" r:id="rId1"/>
    <sheet name="PL" sheetId="2" r:id="rId2"/>
    <sheet name="ch-equity" sheetId="3" r:id="rId3"/>
    <sheet name="cash-flow" sheetId="4" r:id="rId4"/>
    <sheet name="NT-FRS134" sheetId="5" r:id="rId5"/>
    <sheet name="NT-KLSE" sheetId="6" r:id="rId6"/>
    <sheet name="Sheet1" sheetId="7" r:id="rId7"/>
    <sheet name="Sheet9" sheetId="8" r:id="rId8"/>
    <sheet name="Sheet10" sheetId="9" r:id="rId9"/>
    <sheet name="Sheet11" sheetId="10" r:id="rId10"/>
    <sheet name="Sheet12" sheetId="11" r:id="rId11"/>
    <sheet name="Sheet13" sheetId="12" r:id="rId12"/>
    <sheet name="Sheet14" sheetId="13" r:id="rId13"/>
    <sheet name="Sheet15" sheetId="14" r:id="rId14"/>
    <sheet name="Sheet16" sheetId="15" r:id="rId15"/>
  </sheets>
  <definedNames>
    <definedName name="_xlnm.Print_Titles" localSheetId="0">'BS'!$1:$8</definedName>
    <definedName name="_xlnm.Print_Titles" localSheetId="2">'ch-equity'!$1:$11</definedName>
    <definedName name="_xlnm.Print_Titles" localSheetId="4">'NT-FRS134'!$1:$6</definedName>
    <definedName name="_xlnm.Print_Titles" localSheetId="5">'NT-KLSE'!$1:$6</definedName>
  </definedNames>
  <calcPr fullCalcOnLoad="1"/>
</workbook>
</file>

<file path=xl/sharedStrings.xml><?xml version="1.0" encoding="utf-8"?>
<sst xmlns="http://schemas.openxmlformats.org/spreadsheetml/2006/main" count="373" uniqueCount="301">
  <si>
    <t>ASAS  DUNIA  BERHAD</t>
  </si>
  <si>
    <t>(company no. 94528-T)</t>
  </si>
  <si>
    <t>Condensed Consolidated Income Statement</t>
  </si>
  <si>
    <t>Revenue</t>
  </si>
  <si>
    <t>Tax expense</t>
  </si>
  <si>
    <t xml:space="preserve">Basic earnings per </t>
  </si>
  <si>
    <t xml:space="preserve">     ordinary share(sen)</t>
  </si>
  <si>
    <t>(company no.94528-T)</t>
  </si>
  <si>
    <t>Property, plant &amp; equipment</t>
  </si>
  <si>
    <t>Investment properties</t>
  </si>
  <si>
    <t>Other investments</t>
  </si>
  <si>
    <t>Inventories</t>
  </si>
  <si>
    <t>Cash and bank balances</t>
  </si>
  <si>
    <t>Share capital</t>
  </si>
  <si>
    <t>Reserves</t>
  </si>
  <si>
    <t>Condensed Consolidated Cash Flow Statement</t>
  </si>
  <si>
    <t>Condensed Consolidated Statement of Changes in Equity</t>
  </si>
  <si>
    <t>Distributable</t>
  </si>
  <si>
    <t xml:space="preserve">Share </t>
  </si>
  <si>
    <t>Share</t>
  </si>
  <si>
    <t>Revaluation</t>
  </si>
  <si>
    <t>Capital</t>
  </si>
  <si>
    <t>Retained</t>
  </si>
  <si>
    <t>Total</t>
  </si>
  <si>
    <t>capital</t>
  </si>
  <si>
    <t>premium</t>
  </si>
  <si>
    <t>reserve</t>
  </si>
  <si>
    <t>profits</t>
  </si>
  <si>
    <t>ASAS DUNIA BERHAD</t>
  </si>
  <si>
    <t>(A) NOTES TO THE INTERIM FINANCIAL REPORT</t>
  </si>
  <si>
    <t>A1</t>
  </si>
  <si>
    <t>Basis of preparation</t>
  </si>
  <si>
    <t>RM '000</t>
  </si>
  <si>
    <t>A2</t>
  </si>
  <si>
    <t>Qualification of audit report of the preceding annual financial statements.</t>
  </si>
  <si>
    <t>A3</t>
  </si>
  <si>
    <t>Seasonal or cyclical factors</t>
  </si>
  <si>
    <t>The business of the Group was not affected by any significant seasonal or cyclical factors.</t>
  </si>
  <si>
    <t>A4</t>
  </si>
  <si>
    <t>Unusual incidence or transaction</t>
  </si>
  <si>
    <t>A5</t>
  </si>
  <si>
    <t>Changes in estimates</t>
  </si>
  <si>
    <t>A6</t>
  </si>
  <si>
    <t>under review.</t>
  </si>
  <si>
    <t>A7</t>
  </si>
  <si>
    <t>Segment information</t>
  </si>
  <si>
    <t>No segmental information is presented as the Group's operation is confined to property</t>
  </si>
  <si>
    <t>development and construction which is operated solely in Malaysia.</t>
  </si>
  <si>
    <t>A8</t>
  </si>
  <si>
    <t>Revaluation of property</t>
  </si>
  <si>
    <t>A9</t>
  </si>
  <si>
    <t>Changes in composition of the Group</t>
  </si>
  <si>
    <t>There were no changes in composition of the Group during the period under review.</t>
  </si>
  <si>
    <t>A10</t>
  </si>
  <si>
    <t>Changes in contingent liabilities or assets</t>
  </si>
  <si>
    <t>There were no changes in contingent liabilities or contingent assets since the last annual</t>
  </si>
  <si>
    <t>balance sheet date.</t>
  </si>
  <si>
    <t>B1</t>
  </si>
  <si>
    <t>Review of performance</t>
  </si>
  <si>
    <t>B2</t>
  </si>
  <si>
    <t>Variation of result against preceding quarter</t>
  </si>
  <si>
    <t>B3</t>
  </si>
  <si>
    <t>Current year prospects</t>
  </si>
  <si>
    <t>The directors are of the opinion that barring any unforeseen circumstances, the results of the</t>
  </si>
  <si>
    <t>B4</t>
  </si>
  <si>
    <t>Profit forecast</t>
  </si>
  <si>
    <t>Not applicable as no profit forecast was published.</t>
  </si>
  <si>
    <t>B5</t>
  </si>
  <si>
    <t xml:space="preserve">                                                      </t>
  </si>
  <si>
    <t xml:space="preserve">                                                         </t>
  </si>
  <si>
    <t>B6</t>
  </si>
  <si>
    <t>Unquoted investments and properties</t>
  </si>
  <si>
    <t>B7</t>
  </si>
  <si>
    <t>Quoted investments</t>
  </si>
  <si>
    <t>RM'000</t>
  </si>
  <si>
    <t>Total investments</t>
  </si>
  <si>
    <t xml:space="preserve">Allowance for diminution in value   </t>
  </si>
  <si>
    <t xml:space="preserve">Total investments in book value      </t>
  </si>
  <si>
    <t xml:space="preserve">Total market value of investments      </t>
  </si>
  <si>
    <t>B8</t>
  </si>
  <si>
    <t>Corporate proposals</t>
  </si>
  <si>
    <t xml:space="preserve"> </t>
  </si>
  <si>
    <t>B9</t>
  </si>
  <si>
    <t>Borrowings are denominated in Ringgit Malaysia.</t>
  </si>
  <si>
    <t>B10</t>
  </si>
  <si>
    <t>B11</t>
  </si>
  <si>
    <t>Changes in material litigation</t>
  </si>
  <si>
    <t>B12</t>
  </si>
  <si>
    <t>Dividend</t>
  </si>
  <si>
    <t>B13</t>
  </si>
  <si>
    <t>Earnings per share</t>
  </si>
  <si>
    <t>Borrowings</t>
  </si>
  <si>
    <t>There was no qualification on the audit report of the preceding annual financial statements of</t>
  </si>
  <si>
    <t>Asas Dunia Berhad.</t>
  </si>
  <si>
    <t>There were no unusual incidence or transaction during the financial period under review.</t>
  </si>
  <si>
    <t>There were no changes in estimates that has a significant effect on the results for the period</t>
  </si>
  <si>
    <t>(B) Additional information required by the Listing Requirements of the Bursa Malaysia</t>
  </si>
  <si>
    <t xml:space="preserve">     Securities Berhad</t>
  </si>
  <si>
    <t>Current tax expense</t>
  </si>
  <si>
    <t xml:space="preserve">Borrowings </t>
  </si>
  <si>
    <t>A11</t>
  </si>
  <si>
    <t>continue/….</t>
  </si>
  <si>
    <t>from the previous audited financial statements.</t>
  </si>
  <si>
    <t>Note</t>
  </si>
  <si>
    <t>Profit for the period</t>
  </si>
  <si>
    <t>Shareholders of the</t>
  </si>
  <si>
    <t xml:space="preserve">   Company</t>
  </si>
  <si>
    <t>Attributable to:</t>
  </si>
  <si>
    <t>In thousands of RM</t>
  </si>
  <si>
    <t>Assets</t>
  </si>
  <si>
    <t>Total current assets</t>
  </si>
  <si>
    <t>Total assets</t>
  </si>
  <si>
    <t>Equity</t>
  </si>
  <si>
    <t>Total equity</t>
  </si>
  <si>
    <t>Liabilities</t>
  </si>
  <si>
    <t>Total non-current liabilities</t>
  </si>
  <si>
    <t>Total current liabilities</t>
  </si>
  <si>
    <t>Total equity and liabilities</t>
  </si>
  <si>
    <t>-----------------------------Attributable to shareholders of the Company-------------------</t>
  </si>
  <si>
    <t>This interim financial report has been prepared in accordance with the applicable disclosure</t>
  </si>
  <si>
    <t>A12</t>
  </si>
  <si>
    <t>Three months ended</t>
  </si>
  <si>
    <t>Related party transactions</t>
  </si>
  <si>
    <t>continue/…</t>
  </si>
  <si>
    <t>Cost of sales</t>
  </si>
  <si>
    <t>Gross profit</t>
  </si>
  <si>
    <t>Selling and marketing expenses</t>
  </si>
  <si>
    <t>Other operating income</t>
  </si>
  <si>
    <t>equity</t>
  </si>
  <si>
    <t>attached to the interim financial statements.</t>
  </si>
  <si>
    <t>The condensed consolidated income statement should be read in conjunction with the annual</t>
  </si>
  <si>
    <t>The condensed consolidated balance sheet should be read in conjunction with the annual financial report</t>
  </si>
  <si>
    <t>financial statements.</t>
  </si>
  <si>
    <t>The condensed consolidated cash flow statement should be read in conjunction with the annual</t>
  </si>
  <si>
    <t>The condensed consolidated statement of changes in equity should be read in conjunction with the annual financial report for</t>
  </si>
  <si>
    <t>The valuations of property, plant and equipment have been brought forward without amendment</t>
  </si>
  <si>
    <t>provisions of the Listing Requirements of the Bursa Malaysia Securities Berhad, including</t>
  </si>
  <si>
    <t>issued by the Malaysian Accounting Standards Board (MASB) and should be read in conjunction</t>
  </si>
  <si>
    <t>Off balance sheet financial instruments</t>
  </si>
  <si>
    <t>Basic earnings per share (sen)</t>
  </si>
  <si>
    <t>B14</t>
  </si>
  <si>
    <t>Authorisation for issue</t>
  </si>
  <si>
    <t>Total non-current assets</t>
  </si>
  <si>
    <t>Cash and cash equivalents at 1 January</t>
  </si>
  <si>
    <t xml:space="preserve">Borrowings and debts securities </t>
  </si>
  <si>
    <t xml:space="preserve">As at the reporting date, the Group does not have any off balance sheet financial instruments. </t>
  </si>
  <si>
    <t>Net Assets Per Share (RM)</t>
  </si>
  <si>
    <t>The interim financial statements were authorised for issue by Board of Directors in accordance</t>
  </si>
  <si>
    <t>Basic earnings per share is calculated by dividing the profit after taxation for the period by</t>
  </si>
  <si>
    <t>purchasers have initiated legal suits against the Company to rescind the Sales and Purchase</t>
  </si>
  <si>
    <t>Agreements for retail units in a shopping complex and to seek refund of the progress payments</t>
  </si>
  <si>
    <t>paid amounting to RM2,601,649 together with the interest to be accrued. The Company is</t>
  </si>
  <si>
    <t>including late payment interest owing to the Company by these purchasers amounted to</t>
  </si>
  <si>
    <t>Administrative and other operating expenses</t>
  </si>
  <si>
    <t>At 1 January 2007</t>
  </si>
  <si>
    <t>The accounting policies and methods of computation adopted by the Group in this interim</t>
  </si>
  <si>
    <t>There were no material events subsequent to the financial period under review.</t>
  </si>
  <si>
    <t>Continuing operations</t>
  </si>
  <si>
    <t>Intangible assets</t>
  </si>
  <si>
    <t>Receivables,deposits and prepayments</t>
  </si>
  <si>
    <t xml:space="preserve">Provision </t>
  </si>
  <si>
    <t>Payables and accruals</t>
  </si>
  <si>
    <t>Operating profit before changes in working capital</t>
  </si>
  <si>
    <t>Cash flows from operating activities</t>
  </si>
  <si>
    <t>Cash flows from investing activities</t>
  </si>
  <si>
    <t xml:space="preserve">   Changes in working capital</t>
  </si>
  <si>
    <t xml:space="preserve">   Interest paid</t>
  </si>
  <si>
    <t xml:space="preserve">   Tax paid</t>
  </si>
  <si>
    <t xml:space="preserve">   Interest received</t>
  </si>
  <si>
    <t xml:space="preserve">   Net cash used in investing activities</t>
  </si>
  <si>
    <t>Cash flows from financing activities</t>
  </si>
  <si>
    <t xml:space="preserve">   -non-cash items</t>
  </si>
  <si>
    <t xml:space="preserve">   -non-operating items</t>
  </si>
  <si>
    <t>Cash and cash equivalents included in the cash flow statements comprise the following balance sheet amounts:</t>
  </si>
  <si>
    <t>Bank overdrafts</t>
  </si>
  <si>
    <t>Operating profit</t>
  </si>
  <si>
    <t>Finance costs</t>
  </si>
  <si>
    <t>Property development costs</t>
  </si>
  <si>
    <t xml:space="preserve">Condensed Consolidated Balance Sheet </t>
  </si>
  <si>
    <t>Land held for property development</t>
  </si>
  <si>
    <t>Deferred tax liabilities</t>
  </si>
  <si>
    <t>Total liabilities</t>
  </si>
  <si>
    <t>Profit before tax</t>
  </si>
  <si>
    <t xml:space="preserve">   Adjustments  for:</t>
  </si>
  <si>
    <t xml:space="preserve">   Profit before tax from continuing operations</t>
  </si>
  <si>
    <t>There were no changes in material litigation during the quarter under review, however certain</t>
  </si>
  <si>
    <t>disputing and contesting the claim. The case is pending and the outcome of the matter cannot</t>
  </si>
  <si>
    <t>-current period provision</t>
  </si>
  <si>
    <t>----------------------------Non Distributable--------------------------------------------</t>
  </si>
  <si>
    <t>Treasury</t>
  </si>
  <si>
    <t>shares</t>
  </si>
  <si>
    <t>In thousand of shares</t>
  </si>
  <si>
    <t xml:space="preserve">  Weighted average number of ordinary</t>
  </si>
  <si>
    <t>Subsequent material events</t>
  </si>
  <si>
    <t xml:space="preserve">Treasury shares </t>
  </si>
  <si>
    <t xml:space="preserve">   Purchase of property,plant and equipment</t>
  </si>
  <si>
    <t xml:space="preserve">   Purchase of land held for property development</t>
  </si>
  <si>
    <r>
      <t xml:space="preserve">compliance with Financial Reporting Standard (FRS) 134 </t>
    </r>
    <r>
      <rPr>
        <sz val="8"/>
        <rFont val="Arial"/>
        <family val="2"/>
      </rPr>
      <t>2004</t>
    </r>
    <r>
      <rPr>
        <sz val="10"/>
        <rFont val="Arial"/>
        <family val="2"/>
      </rPr>
      <t>, Interim Financial Reporting,</t>
    </r>
  </si>
  <si>
    <t xml:space="preserve">  Effect of treasury shares held</t>
  </si>
  <si>
    <t>Group's operations for the year ending 31 December 2008 are expected to be satisfactory.</t>
  </si>
  <si>
    <t>At 31 December 2007</t>
  </si>
  <si>
    <t>The directors do not recommend the payment of any dividend in respect of the current financial</t>
  </si>
  <si>
    <t>for the year ended 31 December 2007 and the accompanying explanatory notes attached to the interim</t>
  </si>
  <si>
    <t>financial report for the year ended 31 December 2007 and the accompanying explanatory notes</t>
  </si>
  <si>
    <t>At 1 January 2008</t>
  </si>
  <si>
    <t>the year ended 31 December 2007 and the accompanying explanatory notes attached to the interim financial statements.</t>
  </si>
  <si>
    <t xml:space="preserve">   Repayment of borrowings</t>
  </si>
  <si>
    <t xml:space="preserve">   Increase of borrowings</t>
  </si>
  <si>
    <t>with the Group's financial statements for the year ended 31 December 2007.</t>
  </si>
  <si>
    <t>period.</t>
  </si>
  <si>
    <t>number of ordinary shares in issue during the period.</t>
  </si>
  <si>
    <t>Total purchase consideration</t>
  </si>
  <si>
    <t>Total sales proceeds</t>
  </si>
  <si>
    <t>Loss on disposal</t>
  </si>
  <si>
    <t>(b) The particulars of quoted investments as at the end of the financial period were as follows;-</t>
  </si>
  <si>
    <t>Revolving credit</t>
  </si>
  <si>
    <t>Fixed loan</t>
  </si>
  <si>
    <t>Profit for the period (RM' 000)</t>
  </si>
  <si>
    <t>There were no corporate proposals announced during the financial period under review.</t>
  </si>
  <si>
    <t>(a) The transactions in quoted investments for the financial period under review were as follows:-</t>
  </si>
  <si>
    <t>Bank borrowings and debt securities of the Group as at the end of the financial period were as</t>
  </si>
  <si>
    <t>follows:</t>
  </si>
  <si>
    <t>FRS 107</t>
  </si>
  <si>
    <t>Cash Flow Statements</t>
  </si>
  <si>
    <t>FRS 111</t>
  </si>
  <si>
    <t>Construction Contracts</t>
  </si>
  <si>
    <t>FRS 112</t>
  </si>
  <si>
    <t>Income Taxes</t>
  </si>
  <si>
    <t>FRS 118</t>
  </si>
  <si>
    <t>FRS 120</t>
  </si>
  <si>
    <t>FRS 134</t>
  </si>
  <si>
    <t>Interim Financial Reporting</t>
  </si>
  <si>
    <t>FRS 137</t>
  </si>
  <si>
    <t xml:space="preserve">For financial period beginning on </t>
  </si>
  <si>
    <t xml:space="preserve">   or after</t>
  </si>
  <si>
    <t>1 July 2007</t>
  </si>
  <si>
    <t xml:space="preserve">Accounting for Government Grants and Disclosure </t>
  </si>
  <si>
    <t>of Government Assistance</t>
  </si>
  <si>
    <t>Provisions, Contingent Liabilities and Contingent</t>
  </si>
  <si>
    <t>statement of the Group.</t>
  </si>
  <si>
    <t>AL-Bai Bithaman Ajil term financing</t>
  </si>
  <si>
    <t>Current(unsecured)</t>
  </si>
  <si>
    <t>Non current(unsecured)</t>
  </si>
  <si>
    <t>Debt and Equity Securities</t>
  </si>
  <si>
    <t xml:space="preserve">Amendment to FRS 121, The Effects of Changes in Foreign </t>
  </si>
  <si>
    <t xml:space="preserve">     Exchange Rates-Net Investment in Foreign Operation </t>
  </si>
  <si>
    <t>financial report are consistent with those adopted in the recent annual audited financial</t>
  </si>
  <si>
    <t>statements for the year ended 31 December 2007 except for the following new/revised FRSs:</t>
  </si>
  <si>
    <t>There were no issuance and repayment of debts and equity shares, shares buy-backs,shares</t>
  </si>
  <si>
    <t>cancellations,shares held as treasury shares and resale of treasury shares for the current</t>
  </si>
  <si>
    <t>financial period under review.</t>
  </si>
  <si>
    <t>Net cash generated from /(used in) financing activities</t>
  </si>
  <si>
    <t>The adoption of the above FRSs are not expected to have any material impact on the financial</t>
  </si>
  <si>
    <t>Treasury shares acquired</t>
  </si>
  <si>
    <t xml:space="preserve">   Dividend received</t>
  </si>
  <si>
    <t xml:space="preserve">   Proceeds from disposal of plant and equipment</t>
  </si>
  <si>
    <t xml:space="preserve">   Repurchase of treasury shares</t>
  </si>
  <si>
    <t>Deposit with licensed bank</t>
  </si>
  <si>
    <t xml:space="preserve">Gain on disposal of investment </t>
  </si>
  <si>
    <t xml:space="preserve">   properties</t>
  </si>
  <si>
    <t>The gain/ (loss) on disposal of investment/ properties for the financial period under review as</t>
  </si>
  <si>
    <t xml:space="preserve">follows: </t>
  </si>
  <si>
    <t>Cash generated from operating activities</t>
  </si>
  <si>
    <t xml:space="preserve">   Proceeds from disposal of investment properties</t>
  </si>
  <si>
    <t xml:space="preserve">   Proceeds from disposal of other investments </t>
  </si>
  <si>
    <t>The disproportionate tax charge in relation to the current quarter is due to certain subsidiaries</t>
  </si>
  <si>
    <t>that are subject to a lower tax rate.</t>
  </si>
  <si>
    <t>at 30 SEPTEMBER 2008-Unaudited</t>
  </si>
  <si>
    <t>At 30 September  2008</t>
  </si>
  <si>
    <t>for the period ended  30 September 2008 -Unaudited</t>
  </si>
  <si>
    <t>Three months ended 30 September</t>
  </si>
  <si>
    <t>Nine months ended 30 September</t>
  </si>
  <si>
    <t>At 30 September 2007</t>
  </si>
  <si>
    <t>Nine months ended</t>
  </si>
  <si>
    <t>30 September</t>
  </si>
  <si>
    <t>for the period ended 30 September 2008-unaudited</t>
  </si>
  <si>
    <t>30 September 2008</t>
  </si>
  <si>
    <t>30 September 2007</t>
  </si>
  <si>
    <t xml:space="preserve">Nine months ended </t>
  </si>
  <si>
    <t xml:space="preserve">   Dividend paid to shareholders of the Company</t>
  </si>
  <si>
    <t>with a resolution of the directors on 24 November  2008.</t>
  </si>
  <si>
    <t xml:space="preserve">    shares at 30 September</t>
  </si>
  <si>
    <t>The Group recorded a profit before tax of RM 0.5 million as compared to RM3.7 million in the</t>
  </si>
  <si>
    <t>be ascertained at this juncture. As at 24 November 2008, the outstanding progress billings</t>
  </si>
  <si>
    <t>months ended 30 September 2008 when compared to a revenue of RM31.8million and profit</t>
  </si>
  <si>
    <t>before tax of RM8.4 million for  the corresponding period in the preceding year. The decrease in</t>
  </si>
  <si>
    <t>RM2,695,000.</t>
  </si>
  <si>
    <t>Cash and cash equivalents at 30 September</t>
  </si>
  <si>
    <t>Purchase of bricks and hollow blocks from a related party amounted to RM468,922. for the period</t>
  </si>
  <si>
    <t>ended 30 September 2008.The amount due to the related party at 30 September 2008 is</t>
  </si>
  <si>
    <t>RM181,971.</t>
  </si>
  <si>
    <t>For the period ended 30 September 2008-unaudited</t>
  </si>
  <si>
    <t>At 30 September 2008</t>
  </si>
  <si>
    <t>The Group recorded a revenue of RM29.1 million and profit before tax of RM6.8 million for the nine</t>
  </si>
  <si>
    <t>Under provision-prior year</t>
  </si>
  <si>
    <t>Net cash generated from /(used in) operating activities</t>
  </si>
  <si>
    <t xml:space="preserve">  Issued ordinary shares at 1July/ Jan</t>
  </si>
  <si>
    <t>Net increase/ (decrease)  in cash and cash equivalents</t>
  </si>
  <si>
    <t>Current tax assets</t>
  </si>
  <si>
    <t>profit before tax was mainly due to increase in the financing cost of the land held for development.</t>
  </si>
  <si>
    <t>preceding quarter. This was due to decrease in the sales of completed properties.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</si>
</sst>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&quot;£&quot;* #,##0.00_);_(&quot;£&quot;* \(#,##0.00\);_(&quot;£&quot;* &quot;-&quot;??_);_(@_)"/>
    <numFmt numFmtId="170" formatCode="_(* #,##0.0_);_(* \(#,##0.0\);_(* &quot;-&quot;??_);_(@_)"/>
    <numFmt numFmtId="171" formatCode="_(* #,##0_);_(* \(#,##0\);_(* &quot;-&quot;??_);_(@_)"/>
    <numFmt numFmtId="172" formatCode="#,##0;[Red]#,##0"/>
    <numFmt numFmtId="173" formatCode="#,##0.0_);\(#,##0.0\)"/>
    <numFmt numFmtId="174" formatCode="0.0"/>
    <numFmt numFmtId="175" formatCode="0.00_);\(0.00\)"/>
    <numFmt numFmtId="176" formatCode="0_);\(0\)"/>
    <numFmt numFmtId="177" formatCode="0.000"/>
    <numFmt numFmtId="178" formatCode="[$-409]dddd\,\ dd\ mmmm\,\ yyyy"/>
    <numFmt numFmtId="179" formatCode="[$-409]d/mmm/yy;@"/>
    <numFmt numFmtId="180" formatCode="_(* #,##0.000_);_(* \(#,##0.000\);_(* &quot;-&quot;??_);_(@_)"/>
    <numFmt numFmtId="181" formatCode="_(* #,##0.0000_);_(* \(#,##0.0000\);_(* &quot;-&quot;??_);_(@_)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b/>
      <u val="single"/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0" xfId="0" applyNumberFormat="1" applyAlignment="1" quotePrefix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0" fillId="0" borderId="0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 quotePrefix="1">
      <alignment horizontal="left"/>
    </xf>
    <xf numFmtId="0" fontId="1" fillId="0" borderId="0" xfId="0" applyFont="1" applyAlignment="1">
      <alignment horizontal="center"/>
    </xf>
    <xf numFmtId="171" fontId="0" fillId="0" borderId="0" xfId="15" applyNumberFormat="1" applyAlignment="1">
      <alignment horizontal="right"/>
    </xf>
    <xf numFmtId="171" fontId="0" fillId="0" borderId="0" xfId="15" applyNumberFormat="1" applyBorder="1" applyAlignment="1">
      <alignment horizontal="right"/>
    </xf>
    <xf numFmtId="0" fontId="0" fillId="0" borderId="1" xfId="0" applyBorder="1" applyAlignment="1">
      <alignment/>
    </xf>
    <xf numFmtId="0" fontId="1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16" fontId="1" fillId="0" borderId="0" xfId="0" applyNumberFormat="1" applyFont="1" applyAlignment="1">
      <alignment horizontal="center"/>
    </xf>
    <xf numFmtId="0" fontId="0" fillId="0" borderId="1" xfId="0" applyBorder="1" applyAlignment="1">
      <alignment horizontal="center"/>
    </xf>
    <xf numFmtId="171" fontId="0" fillId="0" borderId="2" xfId="15" applyNumberFormat="1" applyBorder="1" applyAlignment="1">
      <alignment/>
    </xf>
    <xf numFmtId="171" fontId="0" fillId="0" borderId="0" xfId="15" applyNumberFormat="1" applyAlignment="1">
      <alignment/>
    </xf>
    <xf numFmtId="16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5" fillId="0" borderId="0" xfId="0" applyFont="1" applyBorder="1" applyAlignment="1" quotePrefix="1">
      <alignment horizontal="left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 applyAlignment="1" quotePrefix="1">
      <alignment horizontal="left"/>
    </xf>
    <xf numFmtId="0" fontId="5" fillId="0" borderId="0" xfId="0" applyFont="1" applyBorder="1" applyAlignment="1">
      <alignment horizontal="left"/>
    </xf>
    <xf numFmtId="0" fontId="5" fillId="0" borderId="1" xfId="0" applyFont="1" applyBorder="1" applyAlignment="1" quotePrefix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 quotePrefix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171" fontId="0" fillId="0" borderId="0" xfId="15" applyNumberFormat="1" applyAlignment="1">
      <alignment horizontal="left"/>
    </xf>
    <xf numFmtId="171" fontId="0" fillId="0" borderId="3" xfId="15" applyNumberFormat="1" applyBorder="1" applyAlignment="1">
      <alignment horizontal="left"/>
    </xf>
    <xf numFmtId="171" fontId="0" fillId="0" borderId="0" xfId="15" applyNumberFormat="1" applyBorder="1" applyAlignment="1">
      <alignment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16" fontId="1" fillId="0" borderId="0" xfId="0" applyNumberFormat="1" applyFont="1" applyAlignment="1" quotePrefix="1">
      <alignment horizontal="centerContinuous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ill="1" applyBorder="1" applyAlignment="1">
      <alignment horizontal="left"/>
    </xf>
    <xf numFmtId="0" fontId="1" fillId="0" borderId="1" xfId="0" applyFont="1" applyBorder="1" applyAlignment="1">
      <alignment horizontal="left"/>
    </xf>
    <xf numFmtId="15" fontId="1" fillId="0" borderId="0" xfId="0" applyNumberFormat="1" applyFont="1" applyAlignment="1" quotePrefix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15" fontId="0" fillId="0" borderId="0" xfId="0" applyNumberFormat="1" applyFont="1" applyAlignment="1" quotePrefix="1">
      <alignment horizontal="left"/>
    </xf>
    <xf numFmtId="171" fontId="0" fillId="0" borderId="4" xfId="15" applyNumberFormat="1" applyBorder="1" applyAlignment="1">
      <alignment horizontal="right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0" fillId="0" borderId="0" xfId="0" applyBorder="1" applyAlignment="1" quotePrefix="1">
      <alignment horizontal="left"/>
    </xf>
    <xf numFmtId="0" fontId="1" fillId="0" borderId="0" xfId="0" applyFont="1" applyAlignment="1">
      <alignment/>
    </xf>
    <xf numFmtId="43" fontId="1" fillId="0" borderId="0" xfId="15" applyNumberFormat="1" applyFont="1" applyAlignment="1">
      <alignment horizontal="right"/>
    </xf>
    <xf numFmtId="0" fontId="0" fillId="0" borderId="0" xfId="0" applyFont="1" applyBorder="1" applyAlignment="1">
      <alignment/>
    </xf>
    <xf numFmtId="171" fontId="0" fillId="0" borderId="5" xfId="15" applyNumberForma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43" fontId="0" fillId="0" borderId="5" xfId="15" applyNumberFormat="1" applyBorder="1" applyAlignment="1">
      <alignment/>
    </xf>
    <xf numFmtId="15" fontId="5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0" fontId="0" fillId="0" borderId="0" xfId="0" applyFill="1" applyAlignment="1">
      <alignment horizontal="center"/>
    </xf>
    <xf numFmtId="43" fontId="1" fillId="0" borderId="0" xfId="15" applyNumberFormat="1" applyFont="1" applyFill="1" applyAlignment="1">
      <alignment horizontal="right"/>
    </xf>
    <xf numFmtId="171" fontId="1" fillId="0" borderId="0" xfId="15" applyNumberFormat="1" applyFont="1" applyFill="1" applyAlignment="1">
      <alignment horizontal="right"/>
    </xf>
    <xf numFmtId="0" fontId="1" fillId="0" borderId="0" xfId="0" applyFont="1" applyFill="1" applyBorder="1" applyAlignment="1">
      <alignment horizontal="left"/>
    </xf>
    <xf numFmtId="43" fontId="1" fillId="0" borderId="0" xfId="0" applyNumberFormat="1" applyFont="1" applyFill="1" applyAlignment="1">
      <alignment horizontal="center"/>
    </xf>
    <xf numFmtId="0" fontId="5" fillId="0" borderId="0" xfId="0" applyFont="1" applyAlignment="1" quotePrefix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0" fontId="1" fillId="0" borderId="0" xfId="0" applyFont="1" applyAlignment="1" quotePrefix="1">
      <alignment horizontal="left"/>
    </xf>
    <xf numFmtId="171" fontId="0" fillId="0" borderId="0" xfId="15" applyNumberFormat="1" applyBorder="1" applyAlignment="1">
      <alignment horizontal="center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5" fontId="1" fillId="0" borderId="0" xfId="0" applyNumberFormat="1" applyFont="1" applyAlignment="1" quotePrefix="1">
      <alignment horizontal="center"/>
    </xf>
    <xf numFmtId="15" fontId="0" fillId="0" borderId="1" xfId="0" applyNumberFormat="1" applyFont="1" applyBorder="1" applyAlignment="1" quotePrefix="1">
      <alignment horizontal="left"/>
    </xf>
    <xf numFmtId="15" fontId="1" fillId="0" borderId="1" xfId="0" applyNumberFormat="1" applyFont="1" applyBorder="1" applyAlignment="1" quotePrefix="1">
      <alignment horizontal="center"/>
    </xf>
    <xf numFmtId="171" fontId="0" fillId="0" borderId="0" xfId="15" applyNumberFormat="1" applyFont="1" applyAlignment="1" quotePrefix="1">
      <alignment horizontal="left"/>
    </xf>
    <xf numFmtId="171" fontId="0" fillId="0" borderId="0" xfId="15" applyNumberFormat="1" applyFont="1" applyBorder="1" applyAlignment="1" quotePrefix="1">
      <alignment horizontal="left"/>
    </xf>
    <xf numFmtId="171" fontId="0" fillId="0" borderId="2" xfId="15" applyNumberFormat="1" applyFont="1" applyBorder="1" applyAlignment="1" quotePrefix="1">
      <alignment horizontal="left"/>
    </xf>
    <xf numFmtId="171" fontId="0" fillId="0" borderId="3" xfId="15" applyNumberFormat="1" applyFont="1" applyBorder="1" applyAlignment="1" quotePrefix="1">
      <alignment horizontal="left"/>
    </xf>
    <xf numFmtId="171" fontId="0" fillId="0" borderId="0" xfId="15" applyNumberFormat="1" applyFont="1" applyAlignment="1" quotePrefix="1">
      <alignment horizontal="center"/>
    </xf>
    <xf numFmtId="171" fontId="0" fillId="0" borderId="0" xfId="15" applyNumberFormat="1" applyFont="1" applyBorder="1" applyAlignment="1">
      <alignment/>
    </xf>
    <xf numFmtId="171" fontId="0" fillId="0" borderId="5" xfId="15" applyNumberFormat="1" applyBorder="1" applyAlignment="1">
      <alignment horizontal="left"/>
    </xf>
    <xf numFmtId="171" fontId="0" fillId="0" borderId="1" xfId="15" applyNumberFormat="1" applyFill="1" applyBorder="1" applyAlignment="1">
      <alignment horizontal="right"/>
    </xf>
    <xf numFmtId="171" fontId="0" fillId="0" borderId="0" xfId="15" applyNumberFormat="1" applyFill="1" applyAlignment="1">
      <alignment horizontal="right"/>
    </xf>
    <xf numFmtId="171" fontId="0" fillId="0" borderId="0" xfId="15" applyNumberFormat="1" applyAlignment="1">
      <alignment horizontal="right"/>
    </xf>
    <xf numFmtId="171" fontId="0" fillId="0" borderId="6" xfId="15" applyNumberFormat="1" applyFill="1" applyBorder="1" applyAlignment="1">
      <alignment horizontal="right"/>
    </xf>
    <xf numFmtId="171" fontId="0" fillId="0" borderId="6" xfId="15" applyNumberFormat="1" applyBorder="1" applyAlignment="1">
      <alignment horizontal="right"/>
    </xf>
    <xf numFmtId="171" fontId="0" fillId="0" borderId="0" xfId="15" applyNumberFormat="1" applyFill="1" applyBorder="1" applyAlignment="1">
      <alignment horizontal="right"/>
    </xf>
    <xf numFmtId="171" fontId="0" fillId="0" borderId="0" xfId="15" applyNumberFormat="1" applyBorder="1" applyAlignment="1">
      <alignment horizontal="right"/>
    </xf>
    <xf numFmtId="171" fontId="0" fillId="0" borderId="5" xfId="15" applyNumberFormat="1" applyFill="1" applyBorder="1" applyAlignment="1">
      <alignment horizontal="right"/>
    </xf>
    <xf numFmtId="171" fontId="0" fillId="0" borderId="2" xfId="15" applyNumberFormat="1" applyFont="1" applyFill="1" applyBorder="1" applyAlignment="1">
      <alignment horizontal="right"/>
    </xf>
    <xf numFmtId="171" fontId="0" fillId="0" borderId="2" xfId="15" applyNumberFormat="1" applyBorder="1" applyAlignment="1">
      <alignment horizontal="right"/>
    </xf>
    <xf numFmtId="0" fontId="0" fillId="0" borderId="0" xfId="0" applyFont="1" applyAlignment="1">
      <alignment horizontal="center"/>
    </xf>
    <xf numFmtId="171" fontId="0" fillId="0" borderId="0" xfId="15" applyNumberFormat="1" applyFont="1" applyFill="1" applyAlignment="1">
      <alignment horizontal="right"/>
    </xf>
    <xf numFmtId="171" fontId="0" fillId="0" borderId="0" xfId="15" applyNumberFormat="1" applyFont="1" applyAlignment="1">
      <alignment horizontal="right"/>
    </xf>
    <xf numFmtId="0" fontId="0" fillId="0" borderId="0" xfId="0" applyFont="1" applyBorder="1" applyAlignment="1">
      <alignment horizontal="center"/>
    </xf>
    <xf numFmtId="171" fontId="0" fillId="0" borderId="0" xfId="15" applyNumberFormat="1" applyFont="1" applyFill="1" applyBorder="1" applyAlignment="1">
      <alignment horizontal="right"/>
    </xf>
    <xf numFmtId="171" fontId="0" fillId="0" borderId="0" xfId="15" applyNumberFormat="1" applyFont="1" applyBorder="1" applyAlignment="1">
      <alignment horizontal="right"/>
    </xf>
    <xf numFmtId="171" fontId="0" fillId="0" borderId="0" xfId="15" applyNumberFormat="1" applyBorder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1" xfId="0" applyNumberFormat="1" applyFont="1" applyFill="1" applyBorder="1" applyAlignment="1" quotePrefix="1">
      <alignment horizontal="center"/>
    </xf>
    <xf numFmtId="0" fontId="1" fillId="0" borderId="0" xfId="0" applyNumberFormat="1" applyFont="1" applyFill="1" applyAlignment="1" quotePrefix="1">
      <alignment horizontal="center"/>
    </xf>
    <xf numFmtId="171" fontId="0" fillId="0" borderId="0" xfId="15" applyNumberFormat="1" applyFont="1" applyFill="1" applyAlignment="1" quotePrefix="1">
      <alignment horizontal="center"/>
    </xf>
    <xf numFmtId="171" fontId="0" fillId="0" borderId="0" xfId="15" applyNumberFormat="1" applyFont="1" applyFill="1" applyBorder="1" applyAlignment="1" quotePrefix="1">
      <alignment horizontal="center"/>
    </xf>
    <xf numFmtId="171" fontId="1" fillId="0" borderId="2" xfId="15" applyNumberFormat="1" applyFont="1" applyFill="1" applyBorder="1" applyAlignment="1" quotePrefix="1">
      <alignment horizontal="center"/>
    </xf>
    <xf numFmtId="171" fontId="1" fillId="0" borderId="0" xfId="15" applyNumberFormat="1" applyFont="1" applyFill="1" applyAlignment="1" quotePrefix="1">
      <alignment horizontal="center"/>
    </xf>
    <xf numFmtId="0" fontId="1" fillId="0" borderId="0" xfId="0" applyFont="1" applyFill="1" applyAlignment="1">
      <alignment horizontal="right"/>
    </xf>
    <xf numFmtId="171" fontId="0" fillId="0" borderId="0" xfId="15" applyNumberFormat="1" applyFill="1" applyBorder="1" applyAlignment="1">
      <alignment/>
    </xf>
    <xf numFmtId="171" fontId="0" fillId="0" borderId="3" xfId="15" applyNumberFormat="1" applyFill="1" applyBorder="1" applyAlignment="1">
      <alignment/>
    </xf>
    <xf numFmtId="171" fontId="0" fillId="0" borderId="0" xfId="15" applyNumberFormat="1" applyFont="1" applyFill="1" applyAlignment="1" quotePrefix="1">
      <alignment horizontal="right"/>
    </xf>
    <xf numFmtId="0" fontId="0" fillId="0" borderId="0" xfId="0" applyAlignment="1" quotePrefix="1">
      <alignment/>
    </xf>
    <xf numFmtId="176" fontId="1" fillId="0" borderId="0" xfId="0" applyNumberFormat="1" applyFont="1" applyAlignment="1" quotePrefix="1">
      <alignment horizontal="center"/>
    </xf>
    <xf numFmtId="176" fontId="0" fillId="0" borderId="0" xfId="0" applyNumberFormat="1" applyFont="1" applyAlignment="1" quotePrefix="1">
      <alignment horizontal="left"/>
    </xf>
    <xf numFmtId="176" fontId="1" fillId="0" borderId="0" xfId="0" applyNumberFormat="1" applyFont="1" applyFill="1" applyAlignment="1" quotePrefix="1">
      <alignment horizontal="center"/>
    </xf>
    <xf numFmtId="176" fontId="1" fillId="0" borderId="0" xfId="0" applyNumberFormat="1" applyFont="1" applyBorder="1" applyAlignment="1" quotePrefix="1">
      <alignment horizontal="center"/>
    </xf>
    <xf numFmtId="171" fontId="0" fillId="0" borderId="0" xfId="15" applyNumberFormat="1" applyFont="1" applyAlignment="1" quotePrefix="1">
      <alignment horizontal="right"/>
    </xf>
    <xf numFmtId="171" fontId="1" fillId="0" borderId="0" xfId="15" applyNumberFormat="1" applyFont="1" applyAlignment="1" quotePrefix="1">
      <alignment horizontal="center"/>
    </xf>
    <xf numFmtId="171" fontId="1" fillId="0" borderId="0" xfId="15" applyNumberFormat="1" applyFont="1" applyBorder="1" applyAlignment="1" quotePrefix="1">
      <alignment horizontal="center"/>
    </xf>
    <xf numFmtId="171" fontId="0" fillId="0" borderId="7" xfId="15" applyNumberFormat="1" applyFont="1" applyBorder="1" applyAlignment="1" quotePrefix="1">
      <alignment horizontal="left"/>
    </xf>
    <xf numFmtId="171" fontId="0" fillId="0" borderId="8" xfId="15" applyNumberFormat="1" applyFont="1" applyBorder="1" applyAlignment="1" quotePrefix="1">
      <alignment horizontal="left"/>
    </xf>
    <xf numFmtId="171" fontId="0" fillId="0" borderId="9" xfId="15" applyNumberFormat="1" applyFont="1" applyBorder="1" applyAlignment="1" quotePrefix="1">
      <alignment horizontal="left"/>
    </xf>
    <xf numFmtId="171" fontId="0" fillId="0" borderId="7" xfId="15" applyNumberFormat="1" applyFont="1" applyFill="1" applyBorder="1" applyAlignment="1" quotePrefix="1">
      <alignment horizontal="center"/>
    </xf>
    <xf numFmtId="171" fontId="0" fillId="0" borderId="8" xfId="15" applyNumberFormat="1" applyFont="1" applyFill="1" applyBorder="1" applyAlignment="1" quotePrefix="1">
      <alignment horizontal="center"/>
    </xf>
    <xf numFmtId="171" fontId="0" fillId="0" borderId="9" xfId="15" applyNumberFormat="1" applyFont="1" applyFill="1" applyBorder="1" applyAlignment="1" quotePrefix="1">
      <alignment horizontal="center"/>
    </xf>
    <xf numFmtId="0" fontId="1" fillId="0" borderId="0" xfId="0" applyFont="1" applyAlignment="1">
      <alignment horizontal="left"/>
    </xf>
    <xf numFmtId="171" fontId="0" fillId="0" borderId="2" xfId="15" applyNumberFormat="1" applyFill="1" applyBorder="1" applyAlignment="1">
      <alignment horizontal="right"/>
    </xf>
    <xf numFmtId="171" fontId="0" fillId="0" borderId="0" xfId="15" applyNumberFormat="1" applyFont="1" applyFill="1" applyBorder="1" applyAlignment="1">
      <alignment horizontal="right"/>
    </xf>
    <xf numFmtId="171" fontId="1" fillId="0" borderId="2" xfId="15" applyNumberFormat="1" applyFont="1" applyBorder="1" applyAlignment="1" quotePrefix="1">
      <alignment horizontal="center"/>
    </xf>
    <xf numFmtId="171" fontId="0" fillId="0" borderId="2" xfId="15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171" fontId="0" fillId="0" borderId="2" xfId="15" applyNumberFormat="1" applyFill="1" applyBorder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right"/>
    </xf>
    <xf numFmtId="171" fontId="0" fillId="0" borderId="2" xfId="0" applyNumberFormat="1" applyFill="1" applyBorder="1" applyAlignment="1">
      <alignment/>
    </xf>
    <xf numFmtId="43" fontId="0" fillId="0" borderId="5" xfId="15" applyNumberFormat="1" applyFill="1" applyBorder="1" applyAlignment="1">
      <alignment/>
    </xf>
    <xf numFmtId="171" fontId="0" fillId="0" borderId="5" xfId="15" applyNumberFormat="1" applyFill="1" applyBorder="1" applyAlignment="1">
      <alignment/>
    </xf>
    <xf numFmtId="43" fontId="0" fillId="0" borderId="0" xfId="15" applyFill="1" applyAlignment="1">
      <alignment horizontal="left"/>
    </xf>
    <xf numFmtId="179" fontId="0" fillId="0" borderId="0" xfId="0" applyNumberFormat="1" applyFont="1" applyBorder="1" applyAlignment="1" quotePrefix="1">
      <alignment horizontal="left"/>
    </xf>
    <xf numFmtId="43" fontId="1" fillId="0" borderId="0" xfId="15" applyFont="1" applyFill="1" applyAlignment="1" quotePrefix="1">
      <alignment horizontal="center"/>
    </xf>
    <xf numFmtId="171" fontId="0" fillId="0" borderId="3" xfId="15" applyNumberFormat="1" applyBorder="1" applyAlignment="1">
      <alignment/>
    </xf>
    <xf numFmtId="171" fontId="0" fillId="0" borderId="0" xfId="0" applyNumberFormat="1" applyBorder="1" applyAlignment="1">
      <alignment horizontal="center"/>
    </xf>
    <xf numFmtId="171" fontId="0" fillId="0" borderId="0" xfId="15" applyNumberFormat="1" applyFill="1" applyAlignment="1">
      <alignment horizontal="left"/>
    </xf>
    <xf numFmtId="171" fontId="0" fillId="0" borderId="0" xfId="15" applyNumberFormat="1" applyFont="1" applyFill="1" applyBorder="1" applyAlignment="1">
      <alignment horizontal="center"/>
    </xf>
    <xf numFmtId="171" fontId="0" fillId="0" borderId="2" xfId="15" applyNumberFormat="1" applyFill="1" applyBorder="1" applyAlignment="1">
      <alignment/>
    </xf>
    <xf numFmtId="0" fontId="0" fillId="0" borderId="2" xfId="0" applyFill="1" applyBorder="1" applyAlignment="1">
      <alignment/>
    </xf>
    <xf numFmtId="171" fontId="0" fillId="0" borderId="0" xfId="15" applyNumberFormat="1" applyFill="1" applyBorder="1" applyAlignment="1">
      <alignment/>
    </xf>
    <xf numFmtId="43" fontId="0" fillId="0" borderId="2" xfId="15" applyFill="1" applyBorder="1" applyAlignment="1">
      <alignment horizontal="right"/>
    </xf>
    <xf numFmtId="43" fontId="0" fillId="0" borderId="5" xfId="15" applyFill="1" applyBorder="1" applyAlignment="1">
      <alignment/>
    </xf>
    <xf numFmtId="43" fontId="0" fillId="0" borderId="2" xfId="15" applyFill="1" applyBorder="1" applyAlignment="1">
      <alignment/>
    </xf>
    <xf numFmtId="0" fontId="1" fillId="0" borderId="0" xfId="0" applyFont="1" applyAlignment="1" quotePrefix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1"/>
  <sheetViews>
    <sheetView workbookViewId="0" topLeftCell="A43">
      <selection activeCell="A23" sqref="A23"/>
    </sheetView>
  </sheetViews>
  <sheetFormatPr defaultColWidth="9.140625" defaultRowHeight="12.75"/>
  <cols>
    <col min="1" max="1" width="40.8515625" style="0" customWidth="1"/>
    <col min="2" max="2" width="5.57421875" style="1" customWidth="1"/>
    <col min="3" max="3" width="20.7109375" style="75" customWidth="1"/>
    <col min="4" max="4" width="20.7109375" style="0" customWidth="1"/>
  </cols>
  <sheetData>
    <row r="1" spans="1:2" ht="12.75">
      <c r="A1" s="11" t="s">
        <v>0</v>
      </c>
      <c r="B1" s="80"/>
    </row>
    <row r="2" spans="1:2" ht="12.75">
      <c r="A2" s="31" t="s">
        <v>7</v>
      </c>
      <c r="B2" s="81"/>
    </row>
    <row r="4" spans="1:2" ht="12.75">
      <c r="A4" s="9" t="s">
        <v>178</v>
      </c>
      <c r="B4" s="82"/>
    </row>
    <row r="5" spans="1:2" ht="12.75">
      <c r="A5" s="73" t="s">
        <v>267</v>
      </c>
      <c r="B5" s="83"/>
    </row>
    <row r="6" ht="12.75">
      <c r="D6" s="61"/>
    </row>
    <row r="7" spans="1:4" ht="12.75">
      <c r="A7" s="74" t="s">
        <v>108</v>
      </c>
      <c r="B7" s="55" t="s">
        <v>103</v>
      </c>
      <c r="C7" s="61" t="s">
        <v>268</v>
      </c>
      <c r="D7" s="12" t="s">
        <v>200</v>
      </c>
    </row>
    <row r="8" spans="3:4" ht="12.75">
      <c r="C8" s="61"/>
      <c r="D8" s="61"/>
    </row>
    <row r="9" spans="1:4" ht="13.5" thickBot="1">
      <c r="A9" s="15"/>
      <c r="B9" s="19"/>
      <c r="C9" s="98"/>
      <c r="D9" s="15"/>
    </row>
    <row r="10" spans="1:3" ht="12.75">
      <c r="A10" s="66" t="s">
        <v>109</v>
      </c>
      <c r="C10" s="99"/>
    </row>
    <row r="11" spans="1:4" ht="15" customHeight="1">
      <c r="A11" t="s">
        <v>8</v>
      </c>
      <c r="C11" s="99">
        <v>8037</v>
      </c>
      <c r="D11" s="100">
        <v>7959</v>
      </c>
    </row>
    <row r="12" spans="1:4" ht="15" customHeight="1">
      <c r="A12" s="10" t="s">
        <v>158</v>
      </c>
      <c r="C12" s="99">
        <v>1441</v>
      </c>
      <c r="D12" s="100">
        <v>1441</v>
      </c>
    </row>
    <row r="13" spans="1:4" ht="15" customHeight="1">
      <c r="A13" t="s">
        <v>179</v>
      </c>
      <c r="C13" s="99">
        <v>218825</v>
      </c>
      <c r="D13" s="100">
        <v>181308</v>
      </c>
    </row>
    <row r="14" spans="1:4" s="26" customFormat="1" ht="15" customHeight="1">
      <c r="A14" s="26" t="s">
        <v>9</v>
      </c>
      <c r="B14" s="108"/>
      <c r="C14" s="109">
        <v>8393</v>
      </c>
      <c r="D14" s="110">
        <v>8485</v>
      </c>
    </row>
    <row r="15" spans="1:4" ht="15" customHeight="1">
      <c r="A15" s="10" t="s">
        <v>10</v>
      </c>
      <c r="B15" s="1" t="s">
        <v>72</v>
      </c>
      <c r="C15" s="99">
        <v>1048</v>
      </c>
      <c r="D15" s="100">
        <v>1149</v>
      </c>
    </row>
    <row r="16" spans="1:4" ht="15" customHeight="1">
      <c r="A16" s="10"/>
      <c r="C16" s="99"/>
      <c r="D16" s="100"/>
    </row>
    <row r="17" spans="1:4" ht="15" customHeight="1">
      <c r="A17" s="39" t="s">
        <v>142</v>
      </c>
      <c r="B17" s="5"/>
      <c r="C17" s="101">
        <f>SUM(C11:C16)</f>
        <v>237744</v>
      </c>
      <c r="D17" s="102">
        <f>SUM(D11:D16)</f>
        <v>200342</v>
      </c>
    </row>
    <row r="18" spans="1:4" ht="15" customHeight="1">
      <c r="A18" s="30"/>
      <c r="C18" s="99"/>
      <c r="D18" s="100"/>
    </row>
    <row r="19" spans="1:5" ht="15" customHeight="1">
      <c r="A19" s="30" t="s">
        <v>177</v>
      </c>
      <c r="B19" s="5"/>
      <c r="C19" s="103">
        <v>96641</v>
      </c>
      <c r="D19" s="104">
        <v>91894</v>
      </c>
      <c r="E19" s="8"/>
    </row>
    <row r="20" spans="1:5" ht="15" customHeight="1">
      <c r="A20" s="30" t="s">
        <v>159</v>
      </c>
      <c r="B20" s="5"/>
      <c r="C20" s="103">
        <v>6723</v>
      </c>
      <c r="D20" s="104">
        <v>24636</v>
      </c>
      <c r="E20" s="8"/>
    </row>
    <row r="21" spans="1:5" ht="15" customHeight="1">
      <c r="A21" s="30" t="s">
        <v>11</v>
      </c>
      <c r="B21" s="5"/>
      <c r="C21" s="103">
        <v>52107</v>
      </c>
      <c r="D21" s="104">
        <v>58669</v>
      </c>
      <c r="E21" s="8"/>
    </row>
    <row r="22" spans="1:5" ht="15" customHeight="1">
      <c r="A22" s="30" t="s">
        <v>298</v>
      </c>
      <c r="B22" s="5"/>
      <c r="C22" s="103">
        <v>1646</v>
      </c>
      <c r="D22" s="104">
        <v>1118</v>
      </c>
      <c r="E22" s="8"/>
    </row>
    <row r="23" spans="1:5" ht="15" customHeight="1">
      <c r="A23" t="s">
        <v>257</v>
      </c>
      <c r="B23" s="5"/>
      <c r="C23" s="103">
        <v>7617</v>
      </c>
      <c r="D23" s="104">
        <v>0</v>
      </c>
      <c r="E23" s="8"/>
    </row>
    <row r="24" spans="1:5" ht="15" customHeight="1">
      <c r="A24" s="30" t="s">
        <v>12</v>
      </c>
      <c r="B24" s="5"/>
      <c r="C24" s="103">
        <v>1476</v>
      </c>
      <c r="D24" s="104">
        <v>976</v>
      </c>
      <c r="E24" s="8"/>
    </row>
    <row r="25" spans="1:5" ht="15" customHeight="1">
      <c r="A25" s="30"/>
      <c r="B25" s="5"/>
      <c r="C25" s="103"/>
      <c r="D25" s="104"/>
      <c r="E25" s="8"/>
    </row>
    <row r="26" spans="1:5" ht="12.75">
      <c r="A26" s="78" t="s">
        <v>110</v>
      </c>
      <c r="B26" s="5"/>
      <c r="C26" s="101">
        <f>SUM(C19:C24)</f>
        <v>166210</v>
      </c>
      <c r="D26" s="102">
        <f>SUM(D19:D24)</f>
        <v>177293</v>
      </c>
      <c r="E26" s="8"/>
    </row>
    <row r="27" spans="1:5" ht="12.75">
      <c r="A27" s="8"/>
      <c r="B27" s="5"/>
      <c r="C27" s="103"/>
      <c r="D27" s="104"/>
      <c r="E27" s="8"/>
    </row>
    <row r="28" spans="1:5" ht="13.5" thickBot="1">
      <c r="A28" s="78" t="s">
        <v>111</v>
      </c>
      <c r="B28" s="5"/>
      <c r="C28" s="105">
        <f>+C17+C26</f>
        <v>403954</v>
      </c>
      <c r="D28" s="105">
        <f>+D17+D26</f>
        <v>377635</v>
      </c>
      <c r="E28" s="8"/>
    </row>
    <row r="29" spans="1:5" ht="13.5" thickTop="1">
      <c r="A29" s="8"/>
      <c r="B29" s="5"/>
      <c r="C29" s="103"/>
      <c r="D29" s="104"/>
      <c r="E29" s="8"/>
    </row>
    <row r="30" spans="1:5" ht="12.75">
      <c r="A30" s="8"/>
      <c r="B30" s="5"/>
      <c r="C30" s="103"/>
      <c r="D30" s="104"/>
      <c r="E30" s="8"/>
    </row>
    <row r="31" spans="1:4" ht="12.75">
      <c r="A31" s="70" t="s">
        <v>112</v>
      </c>
      <c r="B31" s="5"/>
      <c r="C31" s="103"/>
      <c r="D31" s="104"/>
    </row>
    <row r="32" spans="1:4" ht="12.75">
      <c r="A32" s="8" t="s">
        <v>13</v>
      </c>
      <c r="B32" s="5"/>
      <c r="C32" s="103">
        <v>191596</v>
      </c>
      <c r="D32" s="104">
        <v>191596</v>
      </c>
    </row>
    <row r="33" spans="1:4" ht="12.75">
      <c r="A33" s="145" t="s">
        <v>194</v>
      </c>
      <c r="B33" s="5"/>
      <c r="C33" s="103">
        <v>-782</v>
      </c>
      <c r="D33" s="104">
        <v>-782</v>
      </c>
    </row>
    <row r="34" spans="1:4" ht="12.75">
      <c r="A34" s="8" t="s">
        <v>14</v>
      </c>
      <c r="B34" s="5"/>
      <c r="C34" s="142">
        <v>147968</v>
      </c>
      <c r="D34" s="104">
        <v>143060</v>
      </c>
    </row>
    <row r="35" spans="1:4" ht="12.75">
      <c r="A35" s="8"/>
      <c r="B35" s="5"/>
      <c r="C35" s="106"/>
      <c r="D35" s="107"/>
    </row>
    <row r="36" spans="1:4" ht="12.75">
      <c r="A36" s="71" t="s">
        <v>113</v>
      </c>
      <c r="B36" s="5"/>
      <c r="C36" s="101">
        <f>SUM(C32:C34)</f>
        <v>338782</v>
      </c>
      <c r="D36" s="101">
        <f>SUM(D32:D34)</f>
        <v>333874</v>
      </c>
    </row>
    <row r="37" spans="1:4" ht="12.75">
      <c r="A37" s="71"/>
      <c r="B37" s="5"/>
      <c r="C37" s="103"/>
      <c r="D37" s="104"/>
    </row>
    <row r="38" spans="1:4" ht="12.75">
      <c r="A38" s="71" t="s">
        <v>114</v>
      </c>
      <c r="B38" s="5"/>
      <c r="C38" s="103"/>
      <c r="D38" s="104"/>
    </row>
    <row r="39" spans="1:4" ht="12.75">
      <c r="A39" s="8" t="s">
        <v>91</v>
      </c>
      <c r="B39" s="5" t="s">
        <v>82</v>
      </c>
      <c r="C39" s="103">
        <v>26858</v>
      </c>
      <c r="D39" s="104">
        <v>2286</v>
      </c>
    </row>
    <row r="40" spans="1:4" s="26" customFormat="1" ht="12.75">
      <c r="A40" s="68" t="s">
        <v>180</v>
      </c>
      <c r="B40" s="111"/>
      <c r="C40" s="112">
        <v>59</v>
      </c>
      <c r="D40" s="113">
        <v>59</v>
      </c>
    </row>
    <row r="41" spans="1:4" s="26" customFormat="1" ht="12.75">
      <c r="A41" s="68"/>
      <c r="B41" s="111"/>
      <c r="C41" s="112"/>
      <c r="D41" s="113"/>
    </row>
    <row r="42" spans="1:4" ht="12.75">
      <c r="A42" s="71" t="s">
        <v>115</v>
      </c>
      <c r="B42" s="5"/>
      <c r="C42" s="101">
        <f>SUM(C39:C40)</f>
        <v>26917</v>
      </c>
      <c r="D42" s="101">
        <f>SUM(D39:D40)</f>
        <v>2345</v>
      </c>
    </row>
    <row r="43" spans="1:4" ht="12.75">
      <c r="A43" s="8"/>
      <c r="B43" s="5"/>
      <c r="C43" s="103"/>
      <c r="D43" s="104"/>
    </row>
    <row r="44" spans="1:5" ht="12.75">
      <c r="A44" s="30" t="s">
        <v>160</v>
      </c>
      <c r="B44" s="5"/>
      <c r="C44" s="103">
        <v>27</v>
      </c>
      <c r="D44" s="104">
        <v>27</v>
      </c>
      <c r="E44" s="8"/>
    </row>
    <row r="45" spans="1:5" ht="12.75">
      <c r="A45" s="30" t="s">
        <v>99</v>
      </c>
      <c r="B45" s="5" t="s">
        <v>82</v>
      </c>
      <c r="C45" s="103">
        <v>24572</v>
      </c>
      <c r="D45" s="104">
        <v>24121</v>
      </c>
      <c r="E45" s="8"/>
    </row>
    <row r="46" spans="1:5" ht="12.75">
      <c r="A46" s="30" t="s">
        <v>161</v>
      </c>
      <c r="B46" s="5"/>
      <c r="C46" s="103">
        <v>13656</v>
      </c>
      <c r="D46" s="104">
        <v>17268</v>
      </c>
      <c r="E46" s="8"/>
    </row>
    <row r="47" spans="1:5" ht="12.75">
      <c r="A47" s="30"/>
      <c r="B47" s="5"/>
      <c r="C47" s="103"/>
      <c r="D47" s="104"/>
      <c r="E47" s="8"/>
    </row>
    <row r="48" spans="1:5" ht="12.75">
      <c r="A48" s="39" t="s">
        <v>116</v>
      </c>
      <c r="B48" s="5"/>
      <c r="C48" s="101">
        <f>SUM(C44:C47)</f>
        <v>38255</v>
      </c>
      <c r="D48" s="101">
        <f>SUM(D44:D46)</f>
        <v>41416</v>
      </c>
      <c r="E48" s="8"/>
    </row>
    <row r="49" spans="1:5" ht="12.75">
      <c r="A49" s="8"/>
      <c r="B49" s="5"/>
      <c r="C49" s="103"/>
      <c r="D49" s="104"/>
      <c r="E49" s="8"/>
    </row>
    <row r="50" spans="1:5" ht="12.75">
      <c r="A50" s="78" t="s">
        <v>181</v>
      </c>
      <c r="B50" s="5"/>
      <c r="C50" s="141">
        <f>+C42+C48</f>
        <v>65172</v>
      </c>
      <c r="D50" s="141">
        <f>+D42+D48</f>
        <v>43761</v>
      </c>
      <c r="E50" s="8"/>
    </row>
    <row r="51" spans="1:5" ht="12.75">
      <c r="A51" s="8"/>
      <c r="B51" s="5"/>
      <c r="C51" s="103"/>
      <c r="D51" s="104"/>
      <c r="E51" s="8"/>
    </row>
    <row r="52" spans="1:5" ht="13.5" thickBot="1">
      <c r="A52" s="78" t="s">
        <v>117</v>
      </c>
      <c r="B52" s="157"/>
      <c r="C52" s="105">
        <f>+C36+C50</f>
        <v>403954</v>
      </c>
      <c r="D52" s="105">
        <f>+D36+D50</f>
        <v>377635</v>
      </c>
      <c r="E52" s="8"/>
    </row>
    <row r="53" spans="1:5" ht="13.5" thickTop="1">
      <c r="A53" s="8"/>
      <c r="B53" s="5"/>
      <c r="C53" s="103"/>
      <c r="D53" s="104"/>
      <c r="E53" s="8"/>
    </row>
    <row r="54" spans="1:4" ht="12.75">
      <c r="A54" s="66" t="s">
        <v>146</v>
      </c>
      <c r="B54" s="55"/>
      <c r="C54" s="79">
        <f>+C36/191198</f>
        <v>1.7718909193610812</v>
      </c>
      <c r="D54" s="79">
        <f>+D36/191198</f>
        <v>1.7462211947823723</v>
      </c>
    </row>
    <row r="55" spans="3:4" ht="12.75">
      <c r="C55" s="76"/>
      <c r="D55" s="67"/>
    </row>
    <row r="56" spans="1:5" ht="12.75">
      <c r="A56" s="6" t="s">
        <v>131</v>
      </c>
      <c r="B56" s="12"/>
      <c r="C56" s="77"/>
      <c r="D56" s="6"/>
      <c r="E56" s="6"/>
    </row>
    <row r="57" spans="1:5" ht="12.75">
      <c r="A57" s="6" t="s">
        <v>202</v>
      </c>
      <c r="B57" s="12"/>
      <c r="C57" s="77"/>
      <c r="D57" s="6"/>
      <c r="E57" s="6"/>
    </row>
    <row r="58" spans="1:5" ht="12.75">
      <c r="A58" s="6" t="s">
        <v>132</v>
      </c>
      <c r="B58" s="12"/>
      <c r="C58" s="77"/>
      <c r="D58" s="6"/>
      <c r="E58" s="6"/>
    </row>
    <row r="59" ht="12.75">
      <c r="C59" s="99"/>
    </row>
    <row r="60" ht="12.75">
      <c r="C60" s="99"/>
    </row>
    <row r="61" ht="12.75">
      <c r="C61" s="99"/>
    </row>
  </sheetData>
  <printOptions/>
  <pageMargins left="0.75" right="0.75" top="1" bottom="1" header="0.5" footer="0.5"/>
  <pageSetup horizontalDpi="180" verticalDpi="180" orientation="portrait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1">
      <pane xSplit="1" ySplit="11" topLeftCell="C33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C37" sqref="C37"/>
    </sheetView>
  </sheetViews>
  <sheetFormatPr defaultColWidth="9.140625" defaultRowHeight="12.75"/>
  <cols>
    <col min="1" max="1" width="38.8515625" style="0" customWidth="1"/>
    <col min="2" max="2" width="5.8515625" style="1" customWidth="1"/>
    <col min="3" max="3" width="13.421875" style="0" customWidth="1"/>
    <col min="4" max="4" width="14.28125" style="0" customWidth="1"/>
    <col min="5" max="5" width="5.8515625" style="0" customWidth="1"/>
    <col min="6" max="6" width="15.140625" style="0" customWidth="1"/>
    <col min="7" max="7" width="14.28125" style="0" customWidth="1"/>
    <col min="8" max="8" width="10.28125" style="0" customWidth="1"/>
  </cols>
  <sheetData>
    <row r="1" spans="1:2" ht="12.75">
      <c r="A1" s="11" t="s">
        <v>0</v>
      </c>
      <c r="B1" s="80"/>
    </row>
    <row r="2" spans="1:2" ht="12.75">
      <c r="A2" s="31" t="s">
        <v>1</v>
      </c>
      <c r="B2" s="81"/>
    </row>
    <row r="4" spans="1:2" ht="12.75">
      <c r="A4" s="4" t="s">
        <v>2</v>
      </c>
      <c r="B4" s="82"/>
    </row>
    <row r="5" spans="1:2" ht="12.75">
      <c r="A5" s="9" t="s">
        <v>269</v>
      </c>
      <c r="B5" s="83"/>
    </row>
    <row r="6" ht="12.75">
      <c r="D6" s="1"/>
    </row>
    <row r="7" spans="3:8" ht="12.75">
      <c r="C7" s="16" t="s">
        <v>270</v>
      </c>
      <c r="D7" s="17"/>
      <c r="F7" s="16" t="s">
        <v>271</v>
      </c>
      <c r="G7" s="17"/>
      <c r="H7" s="3"/>
    </row>
    <row r="8" spans="1:8" ht="12.75">
      <c r="A8" s="74" t="s">
        <v>108</v>
      </c>
      <c r="B8" s="55" t="s">
        <v>103</v>
      </c>
      <c r="C8" s="12">
        <v>2008</v>
      </c>
      <c r="D8" s="12">
        <v>2007</v>
      </c>
      <c r="F8" s="12">
        <v>2008</v>
      </c>
      <c r="G8" s="12">
        <v>2007</v>
      </c>
      <c r="H8" s="1"/>
    </row>
    <row r="9" spans="3:8" ht="12.75">
      <c r="C9" s="18"/>
      <c r="D9" s="18"/>
      <c r="F9" s="18"/>
      <c r="G9" s="18"/>
      <c r="H9" s="2"/>
    </row>
    <row r="10" spans="1:8" ht="13.5" thickBot="1">
      <c r="A10" s="15"/>
      <c r="B10" s="19"/>
      <c r="C10" s="19"/>
      <c r="D10" s="19"/>
      <c r="E10" s="15"/>
      <c r="F10" s="19"/>
      <c r="G10" s="15"/>
      <c r="H10" s="1"/>
    </row>
    <row r="12" ht="12.75">
      <c r="A12" s="66" t="s">
        <v>157</v>
      </c>
    </row>
    <row r="14" spans="1:7" ht="15" customHeight="1">
      <c r="A14" s="70" t="s">
        <v>3</v>
      </c>
      <c r="B14" s="5" t="s">
        <v>44</v>
      </c>
      <c r="C14" s="96">
        <v>6314</v>
      </c>
      <c r="D14" s="43">
        <v>10914</v>
      </c>
      <c r="E14" s="43"/>
      <c r="F14" s="43">
        <v>29062</v>
      </c>
      <c r="G14" s="43">
        <v>31837</v>
      </c>
    </row>
    <row r="15" spans="1:7" ht="12.75">
      <c r="A15" t="s">
        <v>124</v>
      </c>
      <c r="C15" s="20">
        <v>-3450</v>
      </c>
      <c r="D15" s="20">
        <v>-5844</v>
      </c>
      <c r="E15" s="20"/>
      <c r="F15" s="20">
        <v>-14929</v>
      </c>
      <c r="G15" s="20">
        <v>-17378</v>
      </c>
    </row>
    <row r="16" spans="1:7" ht="12.75">
      <c r="A16" t="s">
        <v>125</v>
      </c>
      <c r="C16" s="43">
        <f>SUM(C14:C15)</f>
        <v>2864</v>
      </c>
      <c r="D16" s="43">
        <f>SUM(D14:D15)</f>
        <v>5070</v>
      </c>
      <c r="E16" s="43"/>
      <c r="F16" s="43">
        <f>SUM(F14:F15)</f>
        <v>14133</v>
      </c>
      <c r="G16" s="43">
        <f>SUM(G14:G15)</f>
        <v>14459</v>
      </c>
    </row>
    <row r="17" spans="1:7" ht="15" customHeight="1">
      <c r="A17" s="70"/>
      <c r="B17" s="5"/>
      <c r="C17" s="96"/>
      <c r="D17" s="43"/>
      <c r="E17" s="43"/>
      <c r="F17" s="43"/>
      <c r="G17" s="43"/>
    </row>
    <row r="18" spans="1:7" ht="15" customHeight="1">
      <c r="A18" s="68" t="s">
        <v>127</v>
      </c>
      <c r="B18" s="5"/>
      <c r="C18" s="43">
        <v>280</v>
      </c>
      <c r="D18" s="43">
        <v>231</v>
      </c>
      <c r="E18" s="43"/>
      <c r="F18" s="43">
        <v>1209</v>
      </c>
      <c r="G18" s="43">
        <v>570</v>
      </c>
    </row>
    <row r="19" spans="1:7" ht="15" customHeight="1">
      <c r="A19" s="68" t="s">
        <v>126</v>
      </c>
      <c r="B19" s="5"/>
      <c r="C19" s="43">
        <v>-105</v>
      </c>
      <c r="D19" s="43">
        <v>-198</v>
      </c>
      <c r="E19" s="43"/>
      <c r="F19" s="43">
        <v>-359</v>
      </c>
      <c r="G19" s="43">
        <v>-531</v>
      </c>
    </row>
    <row r="20" spans="1:7" ht="15" customHeight="1">
      <c r="A20" s="86" t="s">
        <v>153</v>
      </c>
      <c r="B20" s="5"/>
      <c r="C20" s="43">
        <v>-1965</v>
      </c>
      <c r="D20" s="43">
        <v>-1783</v>
      </c>
      <c r="E20" s="43"/>
      <c r="F20" s="43">
        <v>-6478</v>
      </c>
      <c r="G20" s="43">
        <v>-5501</v>
      </c>
    </row>
    <row r="21" spans="1:7" ht="15" customHeight="1">
      <c r="A21" s="8"/>
      <c r="B21" s="5"/>
      <c r="C21" s="20"/>
      <c r="D21" s="20"/>
      <c r="E21" s="20"/>
      <c r="F21" s="20"/>
      <c r="G21" s="20"/>
    </row>
    <row r="22" spans="1:7" ht="15" customHeight="1">
      <c r="A22" s="66" t="s">
        <v>175</v>
      </c>
      <c r="C22" s="21">
        <f>SUM(C16:C21)</f>
        <v>1074</v>
      </c>
      <c r="D22" s="21">
        <f>SUM(D16:D21)</f>
        <v>3320</v>
      </c>
      <c r="E22" s="21"/>
      <c r="F22" s="21">
        <f>SUM(F16:F21)</f>
        <v>8505</v>
      </c>
      <c r="G22" s="21">
        <f>SUM(G16:G21)</f>
        <v>8997</v>
      </c>
    </row>
    <row r="23" spans="3:7" ht="15" customHeight="1">
      <c r="C23" s="21"/>
      <c r="D23" s="21"/>
      <c r="E23" s="21"/>
      <c r="F23" s="21"/>
      <c r="G23" s="21"/>
    </row>
    <row r="24" spans="1:7" ht="15" customHeight="1">
      <c r="A24" t="s">
        <v>176</v>
      </c>
      <c r="C24" s="21">
        <v>-579</v>
      </c>
      <c r="D24" s="21">
        <v>-259</v>
      </c>
      <c r="E24" s="21"/>
      <c r="F24" s="21">
        <v>-1715</v>
      </c>
      <c r="G24" s="21">
        <v>-615</v>
      </c>
    </row>
    <row r="25" spans="3:7" ht="15" customHeight="1">
      <c r="C25" s="20"/>
      <c r="D25" s="20"/>
      <c r="E25" s="20"/>
      <c r="F25" s="20"/>
      <c r="G25" s="20"/>
    </row>
    <row r="26" spans="1:7" ht="15" customHeight="1">
      <c r="A26" s="66" t="s">
        <v>182</v>
      </c>
      <c r="C26" s="21">
        <f>SUM(C22:C25)</f>
        <v>495</v>
      </c>
      <c r="D26" s="21">
        <f>SUM(D22:D25)</f>
        <v>3061</v>
      </c>
      <c r="E26" s="21"/>
      <c r="F26" s="21">
        <f>SUM(F22:F25)</f>
        <v>6790</v>
      </c>
      <c r="G26" s="21">
        <f>SUM(G22:G25)</f>
        <v>8382</v>
      </c>
    </row>
    <row r="27" spans="1:7" ht="15" customHeight="1">
      <c r="A27" s="8" t="s">
        <v>4</v>
      </c>
      <c r="B27" s="5" t="s">
        <v>67</v>
      </c>
      <c r="C27" s="20">
        <v>-366</v>
      </c>
      <c r="D27" s="20">
        <v>-957</v>
      </c>
      <c r="E27" s="20"/>
      <c r="F27" s="20">
        <v>-1882</v>
      </c>
      <c r="G27" s="20">
        <v>-2393</v>
      </c>
    </row>
    <row r="28" spans="1:6" ht="15" customHeight="1">
      <c r="A28" s="8"/>
      <c r="B28" s="5"/>
      <c r="C28" s="21"/>
      <c r="E28" s="21"/>
      <c r="F28" s="21"/>
    </row>
    <row r="29" spans="1:7" ht="13.5" thickBot="1">
      <c r="A29" s="66" t="s">
        <v>104</v>
      </c>
      <c r="C29" s="69">
        <f>SUM(C26:C27)</f>
        <v>129</v>
      </c>
      <c r="D29" s="69">
        <f>SUM(D26:D27)</f>
        <v>2104</v>
      </c>
      <c r="E29" s="69"/>
      <c r="F29" s="69">
        <f>SUM(F26:F27)</f>
        <v>4908</v>
      </c>
      <c r="G29" s="69">
        <f>SUM(G26:G27)</f>
        <v>5989</v>
      </c>
    </row>
    <row r="30" spans="1:7" ht="13.5" thickTop="1">
      <c r="A30" s="66"/>
      <c r="C30" s="43"/>
      <c r="D30" s="43"/>
      <c r="E30" s="43"/>
      <c r="F30" s="43"/>
      <c r="G30" s="43"/>
    </row>
    <row r="31" spans="1:7" ht="12.75">
      <c r="A31" s="66" t="s">
        <v>107</v>
      </c>
      <c r="C31" s="43"/>
      <c r="D31" s="43"/>
      <c r="E31" s="43"/>
      <c r="F31" s="43"/>
      <c r="G31" s="43"/>
    </row>
    <row r="32" spans="1:7" ht="12.75">
      <c r="A32" s="26" t="s">
        <v>105</v>
      </c>
      <c r="C32" s="43"/>
      <c r="D32" s="43"/>
      <c r="E32" s="43"/>
      <c r="F32" s="43"/>
      <c r="G32" s="43"/>
    </row>
    <row r="33" spans="1:7" ht="13.5" thickBot="1">
      <c r="A33" s="26" t="s">
        <v>106</v>
      </c>
      <c r="C33" s="69">
        <f>+C29</f>
        <v>129</v>
      </c>
      <c r="D33" s="69">
        <f>+D29</f>
        <v>2104</v>
      </c>
      <c r="E33" s="69"/>
      <c r="F33" s="69">
        <f>+F29</f>
        <v>4908</v>
      </c>
      <c r="G33" s="69">
        <f>+G29</f>
        <v>5989</v>
      </c>
    </row>
    <row r="34" spans="1:7" ht="13.5" thickTop="1">
      <c r="A34" s="8"/>
      <c r="B34" s="5"/>
      <c r="C34" s="43"/>
      <c r="D34" s="43"/>
      <c r="E34" s="43"/>
      <c r="F34" s="43"/>
      <c r="G34" s="43"/>
    </row>
    <row r="35" spans="1:7" ht="12.75">
      <c r="A35" s="71" t="s">
        <v>90</v>
      </c>
      <c r="C35" s="21"/>
      <c r="D35" s="21"/>
      <c r="E35" s="21"/>
      <c r="F35" s="21"/>
      <c r="G35" s="21"/>
    </row>
    <row r="36" spans="1:7" ht="12.75">
      <c r="A36" t="s">
        <v>5</v>
      </c>
      <c r="C36" s="21"/>
      <c r="D36" s="21"/>
      <c r="E36" s="21"/>
      <c r="F36" s="21"/>
      <c r="G36" s="21"/>
    </row>
    <row r="37" spans="1:7" ht="13.5" thickBot="1">
      <c r="A37" s="8" t="s">
        <v>6</v>
      </c>
      <c r="B37" s="5" t="s">
        <v>89</v>
      </c>
      <c r="C37" s="151">
        <f>+C29/191197984*1000*100</f>
        <v>0.0674693306389674</v>
      </c>
      <c r="D37" s="151">
        <f>+D29/191595776*1000*100</f>
        <v>1.0981452952282205</v>
      </c>
      <c r="E37" s="152"/>
      <c r="F37" s="151">
        <f>+F29/191197984*1000*100</f>
        <v>2.566972672682574</v>
      </c>
      <c r="G37" s="72">
        <f>+G29/191595776*1000*100</f>
        <v>3.1258517933088465</v>
      </c>
    </row>
    <row r="38" spans="1:7" ht="12" customHeight="1" thickTop="1">
      <c r="A38" s="8"/>
      <c r="B38" s="5"/>
      <c r="C38" s="21"/>
      <c r="D38" s="21"/>
      <c r="E38" s="21"/>
      <c r="F38" s="21"/>
      <c r="G38" s="21"/>
    </row>
    <row r="41" spans="1:8" ht="12.75">
      <c r="A41" s="6" t="s">
        <v>130</v>
      </c>
      <c r="B41" s="12"/>
      <c r="C41" s="6"/>
      <c r="D41" s="6"/>
      <c r="E41" s="6"/>
      <c r="F41" s="6"/>
      <c r="G41" s="6"/>
      <c r="H41" s="6"/>
    </row>
    <row r="42" spans="1:8" ht="12.75">
      <c r="A42" s="6" t="s">
        <v>203</v>
      </c>
      <c r="B42" s="12"/>
      <c r="C42" s="6"/>
      <c r="D42" s="6"/>
      <c r="E42" s="6"/>
      <c r="F42" s="6"/>
      <c r="G42" s="6"/>
      <c r="H42" s="6"/>
    </row>
    <row r="43" ht="12.75">
      <c r="A43" s="66" t="s">
        <v>129</v>
      </c>
    </row>
  </sheetData>
  <printOptions/>
  <pageMargins left="0.75" right="0.5" top="1" bottom="1" header="0.5" footer="0.5"/>
  <pageSetup horizontalDpi="180" verticalDpi="18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B19">
      <selection activeCell="G17" sqref="G17"/>
    </sheetView>
  </sheetViews>
  <sheetFormatPr defaultColWidth="9.140625" defaultRowHeight="12.75"/>
  <cols>
    <col min="1" max="1" width="40.28125" style="0" customWidth="1"/>
    <col min="2" max="2" width="4.8515625" style="0" customWidth="1"/>
    <col min="3" max="3" width="11.7109375" style="1" customWidth="1"/>
    <col min="4" max="7" width="11.7109375" style="0" customWidth="1"/>
    <col min="8" max="8" width="12.28125" style="0" customWidth="1"/>
    <col min="9" max="9" width="11.7109375" style="0" customWidth="1"/>
  </cols>
  <sheetData>
    <row r="1" spans="1:2" ht="12.75">
      <c r="A1" s="11" t="s">
        <v>0</v>
      </c>
      <c r="B1" s="11"/>
    </row>
    <row r="2" spans="1:2" ht="12.75">
      <c r="A2" s="31" t="s">
        <v>7</v>
      </c>
      <c r="B2" s="31"/>
    </row>
    <row r="4" spans="1:2" ht="12.75">
      <c r="A4" s="7" t="s">
        <v>16</v>
      </c>
      <c r="B4" s="7"/>
    </row>
    <row r="5" spans="1:2" ht="12.75">
      <c r="A5" s="7" t="s">
        <v>291</v>
      </c>
      <c r="B5" s="7"/>
    </row>
    <row r="7" spans="3:8" ht="12.75">
      <c r="C7" s="84" t="s">
        <v>188</v>
      </c>
      <c r="E7" s="25"/>
      <c r="F7" s="25"/>
      <c r="G7" s="25"/>
      <c r="H7" s="6" t="s">
        <v>17</v>
      </c>
    </row>
    <row r="8" spans="3:9" ht="12.75">
      <c r="C8" s="166" t="s">
        <v>118</v>
      </c>
      <c r="D8" s="167"/>
      <c r="E8" s="167"/>
      <c r="F8" s="167"/>
      <c r="G8" s="167"/>
      <c r="H8" s="167"/>
      <c r="I8" s="167"/>
    </row>
    <row r="9" spans="1:9" ht="12.75">
      <c r="A9" s="74" t="s">
        <v>108</v>
      </c>
      <c r="B9" s="55" t="s">
        <v>103</v>
      </c>
      <c r="C9" s="12" t="s">
        <v>18</v>
      </c>
      <c r="D9" s="12" t="s">
        <v>19</v>
      </c>
      <c r="E9" s="12" t="s">
        <v>20</v>
      </c>
      <c r="F9" s="12" t="s">
        <v>21</v>
      </c>
      <c r="G9" s="12" t="s">
        <v>189</v>
      </c>
      <c r="H9" s="12" t="s">
        <v>22</v>
      </c>
      <c r="I9" s="12" t="s">
        <v>23</v>
      </c>
    </row>
    <row r="10" spans="3:9" ht="12.75">
      <c r="C10" s="22" t="s">
        <v>24</v>
      </c>
      <c r="D10" s="22" t="s">
        <v>25</v>
      </c>
      <c r="E10" s="22" t="s">
        <v>26</v>
      </c>
      <c r="F10" s="22" t="s">
        <v>26</v>
      </c>
      <c r="G10" s="22" t="s">
        <v>190</v>
      </c>
      <c r="H10" s="23" t="s">
        <v>27</v>
      </c>
      <c r="I10" s="12" t="s">
        <v>128</v>
      </c>
    </row>
    <row r="11" spans="1:9" ht="13.5" thickBot="1">
      <c r="A11" s="15"/>
      <c r="B11" s="15"/>
      <c r="C11" s="24"/>
      <c r="D11" s="24"/>
      <c r="E11" s="24"/>
      <c r="F11" s="24"/>
      <c r="G11" s="24"/>
      <c r="H11" s="24"/>
      <c r="I11" s="24"/>
    </row>
    <row r="12" spans="3:9" ht="12.75">
      <c r="C12" s="23"/>
      <c r="D12" s="23"/>
      <c r="E12" s="23"/>
      <c r="F12" s="23"/>
      <c r="G12" s="23"/>
      <c r="H12" s="23"/>
      <c r="I12" s="23"/>
    </row>
    <row r="13" spans="1:9" ht="12.75">
      <c r="A13" s="66" t="s">
        <v>154</v>
      </c>
      <c r="B13" s="26"/>
      <c r="C13" s="14">
        <v>191596</v>
      </c>
      <c r="D13" s="14">
        <v>15960</v>
      </c>
      <c r="E13" s="14">
        <v>818</v>
      </c>
      <c r="F13" s="14">
        <v>500</v>
      </c>
      <c r="G13" s="14">
        <v>0</v>
      </c>
      <c r="H13" s="14">
        <v>125038</v>
      </c>
      <c r="I13" s="14">
        <f>SUM(C13:H13)</f>
        <v>333912</v>
      </c>
    </row>
    <row r="14" spans="1:9" ht="12.75">
      <c r="A14" s="66"/>
      <c r="B14" s="26"/>
      <c r="C14" s="85"/>
      <c r="D14" s="43"/>
      <c r="E14" s="43"/>
      <c r="F14" s="43"/>
      <c r="G14" s="43"/>
      <c r="H14" s="43"/>
      <c r="I14" s="43"/>
    </row>
    <row r="15" spans="1:9" ht="15" customHeight="1">
      <c r="A15" t="s">
        <v>104</v>
      </c>
      <c r="C15" s="14">
        <v>0</v>
      </c>
      <c r="D15" s="14">
        <v>0</v>
      </c>
      <c r="E15" s="14">
        <v>0</v>
      </c>
      <c r="F15" s="14">
        <v>0</v>
      </c>
      <c r="G15" s="14"/>
      <c r="H15" s="14">
        <v>5989</v>
      </c>
      <c r="I15" s="14">
        <f>SUM(C15:H15)</f>
        <v>5989</v>
      </c>
    </row>
    <row r="16" spans="3:9" ht="15" customHeight="1">
      <c r="C16" s="14"/>
      <c r="D16" s="14"/>
      <c r="E16" s="14"/>
      <c r="F16" s="14"/>
      <c r="G16" s="14"/>
      <c r="H16" s="14"/>
      <c r="I16" s="14"/>
    </row>
    <row r="17" spans="1:9" ht="15" customHeight="1">
      <c r="A17" t="s">
        <v>253</v>
      </c>
      <c r="C17" s="14">
        <v>0</v>
      </c>
      <c r="D17" s="14">
        <v>0</v>
      </c>
      <c r="E17" s="14">
        <v>0</v>
      </c>
      <c r="F17" s="14">
        <v>0</v>
      </c>
      <c r="G17" s="14">
        <v>-782</v>
      </c>
      <c r="H17" s="14">
        <v>0</v>
      </c>
      <c r="I17" s="14">
        <f>SUM(C17:H17)</f>
        <v>-782</v>
      </c>
    </row>
    <row r="18" spans="3:9" ht="15" customHeight="1">
      <c r="C18" s="14"/>
      <c r="D18" s="14"/>
      <c r="E18" s="14"/>
      <c r="F18" s="14"/>
      <c r="G18" s="14"/>
      <c r="H18" s="14"/>
      <c r="I18" s="14"/>
    </row>
    <row r="19" spans="1:9" ht="15" customHeight="1">
      <c r="A19" t="s">
        <v>88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-6972</v>
      </c>
      <c r="I19" s="14">
        <f>SUM(C19:H19)</f>
        <v>-6972</v>
      </c>
    </row>
    <row r="20" spans="3:9" ht="15" customHeight="1">
      <c r="C20" s="14"/>
      <c r="D20" s="14"/>
      <c r="E20" s="14"/>
      <c r="F20" s="14"/>
      <c r="G20" s="14"/>
      <c r="H20" s="14"/>
      <c r="I20" s="14"/>
    </row>
    <row r="21" spans="1:9" ht="15" customHeight="1" thickBot="1">
      <c r="A21" s="140" t="s">
        <v>272</v>
      </c>
      <c r="B21" s="10"/>
      <c r="C21" s="58">
        <f aca="true" t="shared" si="0" ref="C21:H21">SUM(C13:C19)</f>
        <v>191596</v>
      </c>
      <c r="D21" s="58">
        <f t="shared" si="0"/>
        <v>15960</v>
      </c>
      <c r="E21" s="58">
        <f t="shared" si="0"/>
        <v>818</v>
      </c>
      <c r="F21" s="58">
        <f t="shared" si="0"/>
        <v>500</v>
      </c>
      <c r="G21" s="58">
        <f t="shared" si="0"/>
        <v>-782</v>
      </c>
      <c r="H21" s="58">
        <f t="shared" si="0"/>
        <v>124055</v>
      </c>
      <c r="I21" s="58">
        <f>SUM(I13:I19)</f>
        <v>332147</v>
      </c>
    </row>
    <row r="22" spans="3:9" ht="15" customHeight="1">
      <c r="C22" s="13"/>
      <c r="D22" s="13"/>
      <c r="E22" s="13"/>
      <c r="F22" s="13"/>
      <c r="G22" s="13"/>
      <c r="H22" s="13"/>
      <c r="I22" s="13"/>
    </row>
    <row r="23" spans="1:9" ht="12.75">
      <c r="A23" s="26"/>
      <c r="B23" s="26"/>
      <c r="C23" s="85"/>
      <c r="D23" s="43"/>
      <c r="E23" s="43"/>
      <c r="F23" s="43"/>
      <c r="G23" s="43"/>
      <c r="H23" s="43"/>
      <c r="I23" s="43"/>
    </row>
    <row r="24" spans="1:9" ht="15" customHeight="1">
      <c r="A24" s="66" t="s">
        <v>204</v>
      </c>
      <c r="B24" s="26"/>
      <c r="C24" s="14">
        <v>191596</v>
      </c>
      <c r="D24" s="14">
        <v>15960</v>
      </c>
      <c r="E24" s="14">
        <v>818</v>
      </c>
      <c r="F24" s="14">
        <v>500</v>
      </c>
      <c r="G24" s="14">
        <v>-782</v>
      </c>
      <c r="H24" s="14">
        <v>125782</v>
      </c>
      <c r="I24" s="14">
        <f>SUM(C24:H24)</f>
        <v>333874</v>
      </c>
    </row>
    <row r="25" spans="1:9" s="8" customFormat="1" ht="15" customHeight="1">
      <c r="A25" s="68"/>
      <c r="B25" s="68"/>
      <c r="C25" s="14"/>
      <c r="D25" s="14"/>
      <c r="E25" s="14"/>
      <c r="F25" s="14"/>
      <c r="G25" s="14"/>
      <c r="H25" s="14"/>
      <c r="I25" s="14"/>
    </row>
    <row r="26" spans="1:10" ht="15" customHeight="1">
      <c r="A26" t="s">
        <v>104</v>
      </c>
      <c r="C26" s="14">
        <v>0</v>
      </c>
      <c r="D26" s="14">
        <v>0</v>
      </c>
      <c r="E26" s="14">
        <v>0</v>
      </c>
      <c r="F26" s="14">
        <v>0</v>
      </c>
      <c r="G26" s="14"/>
      <c r="H26" s="14">
        <f>PL!$F$33</f>
        <v>4908</v>
      </c>
      <c r="I26" s="14">
        <f>SUM(C26:H26)</f>
        <v>4908</v>
      </c>
      <c r="J26" s="8"/>
    </row>
    <row r="27" spans="3:10" ht="15" customHeight="1">
      <c r="C27" s="14"/>
      <c r="D27" s="14"/>
      <c r="E27" s="14"/>
      <c r="F27" s="14"/>
      <c r="G27" s="14"/>
      <c r="H27" s="14"/>
      <c r="I27" s="14"/>
      <c r="J27" s="8"/>
    </row>
    <row r="28" spans="1:9" ht="15" customHeight="1">
      <c r="A28" s="87"/>
      <c r="C28" s="14">
        <f>SUM(C25:C26)</f>
        <v>0</v>
      </c>
      <c r="D28" s="14"/>
      <c r="E28" s="14"/>
      <c r="F28" s="14"/>
      <c r="G28" s="14"/>
      <c r="H28" s="14"/>
      <c r="I28" s="14"/>
    </row>
    <row r="29" spans="1:9" ht="15" customHeight="1" thickBot="1">
      <c r="A29" s="140" t="s">
        <v>292</v>
      </c>
      <c r="B29" s="10"/>
      <c r="C29" s="58">
        <f aca="true" t="shared" si="1" ref="C29:I29">SUM(C24:C28)</f>
        <v>191596</v>
      </c>
      <c r="D29" s="58">
        <f t="shared" si="1"/>
        <v>15960</v>
      </c>
      <c r="E29" s="58">
        <f t="shared" si="1"/>
        <v>818</v>
      </c>
      <c r="F29" s="58">
        <f t="shared" si="1"/>
        <v>500</v>
      </c>
      <c r="G29" s="58">
        <f t="shared" si="1"/>
        <v>-782</v>
      </c>
      <c r="H29" s="58">
        <f t="shared" si="1"/>
        <v>130690</v>
      </c>
      <c r="I29" s="58">
        <f t="shared" si="1"/>
        <v>338782</v>
      </c>
    </row>
    <row r="30" spans="3:9" ht="15" customHeight="1">
      <c r="C30" s="13"/>
      <c r="D30" s="13"/>
      <c r="E30" s="13"/>
      <c r="F30" s="13"/>
      <c r="G30" s="13"/>
      <c r="H30" s="13"/>
      <c r="I30" s="13"/>
    </row>
    <row r="31" spans="3:9" ht="15" customHeight="1">
      <c r="C31" s="13"/>
      <c r="D31" s="13"/>
      <c r="E31" s="13"/>
      <c r="F31" s="13"/>
      <c r="G31" s="13"/>
      <c r="H31" s="13"/>
      <c r="I31" s="13"/>
    </row>
    <row r="32" spans="3:9" ht="15" customHeight="1">
      <c r="C32" s="13"/>
      <c r="D32" s="13"/>
      <c r="E32" s="13"/>
      <c r="F32" s="13"/>
      <c r="G32" s="13"/>
      <c r="H32" s="13"/>
      <c r="I32" s="13"/>
    </row>
    <row r="33" spans="3:9" ht="12.75">
      <c r="C33" s="13"/>
      <c r="D33" s="13"/>
      <c r="E33" s="13"/>
      <c r="F33" s="13"/>
      <c r="G33" s="13"/>
      <c r="H33" s="13"/>
      <c r="I33" s="13"/>
    </row>
    <row r="34" spans="3:9" ht="12.75">
      <c r="C34" s="27"/>
      <c r="D34" s="27"/>
      <c r="E34" s="27"/>
      <c r="F34" s="27"/>
      <c r="G34" s="27"/>
      <c r="H34" s="27"/>
      <c r="I34" s="27"/>
    </row>
    <row r="35" spans="1:2" ht="12.75">
      <c r="A35" s="6" t="s">
        <v>134</v>
      </c>
      <c r="B35" s="6"/>
    </row>
    <row r="36" spans="1:2" ht="12.75">
      <c r="A36" s="32" t="s">
        <v>205</v>
      </c>
      <c r="B36" s="32"/>
    </row>
    <row r="37" ht="12.75">
      <c r="A37" s="66"/>
    </row>
  </sheetData>
  <mergeCells count="1">
    <mergeCell ref="C8:I8"/>
  </mergeCells>
  <printOptions/>
  <pageMargins left="0.52" right="0.5" top="0.75" bottom="0.75" header="0.5" footer="0.5"/>
  <pageSetup horizontalDpi="180" verticalDpi="180" orientation="landscape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6"/>
  <sheetViews>
    <sheetView workbookViewId="0" topLeftCell="A46">
      <selection activeCell="A61" sqref="A61"/>
    </sheetView>
  </sheetViews>
  <sheetFormatPr defaultColWidth="9.140625" defaultRowHeight="12.75"/>
  <cols>
    <col min="1" max="1" width="50.7109375" style="0" customWidth="1"/>
    <col min="2" max="2" width="20.57421875" style="56" bestFit="1" customWidth="1"/>
    <col min="3" max="3" width="3.140625" style="0" customWidth="1"/>
    <col min="4" max="4" width="20.57421875" style="60" bestFit="1" customWidth="1"/>
    <col min="5" max="5" width="9.140625" style="60" customWidth="1"/>
  </cols>
  <sheetData>
    <row r="1" ht="12.75">
      <c r="A1" s="11" t="s">
        <v>0</v>
      </c>
    </row>
    <row r="2" ht="12.75">
      <c r="A2" s="31" t="s">
        <v>7</v>
      </c>
    </row>
    <row r="4" ht="12.75">
      <c r="A4" s="9" t="s">
        <v>15</v>
      </c>
    </row>
    <row r="5" ht="12.75">
      <c r="A5" s="9" t="s">
        <v>275</v>
      </c>
    </row>
    <row r="6" spans="1:4" ht="12.75">
      <c r="A6" s="9"/>
      <c r="B6" s="55"/>
      <c r="D6" s="115"/>
    </row>
    <row r="7" spans="1:4" ht="12.75">
      <c r="A7" s="74" t="s">
        <v>108</v>
      </c>
      <c r="B7" s="16" t="s">
        <v>278</v>
      </c>
      <c r="D7" s="16" t="s">
        <v>278</v>
      </c>
    </row>
    <row r="8" spans="2:4" ht="12.75">
      <c r="B8" s="88" t="s">
        <v>276</v>
      </c>
      <c r="C8" s="54"/>
      <c r="D8" s="88" t="s">
        <v>277</v>
      </c>
    </row>
    <row r="9" spans="1:4" ht="13.5" thickBot="1">
      <c r="A9" s="15"/>
      <c r="B9" s="89"/>
      <c r="C9" s="90"/>
      <c r="D9" s="116"/>
    </row>
    <row r="10" spans="2:4" ht="12.75">
      <c r="B10" s="57"/>
      <c r="C10" s="54"/>
      <c r="D10" s="117"/>
    </row>
    <row r="11" spans="1:4" ht="12.75">
      <c r="A11" s="66" t="s">
        <v>163</v>
      </c>
      <c r="B11" s="57"/>
      <c r="C11" s="54"/>
      <c r="D11" s="117"/>
    </row>
    <row r="12" spans="2:4" ht="12.75">
      <c r="B12" s="57"/>
      <c r="C12" s="54"/>
      <c r="D12" s="117"/>
    </row>
    <row r="13" spans="1:4" ht="12.75">
      <c r="A13" t="s">
        <v>184</v>
      </c>
      <c r="B13" s="131">
        <v>6790</v>
      </c>
      <c r="C13" s="132"/>
      <c r="D13" s="125">
        <v>8382</v>
      </c>
    </row>
    <row r="14" spans="2:4" ht="12.75">
      <c r="B14" s="91"/>
      <c r="C14" s="132"/>
      <c r="D14" s="118"/>
    </row>
    <row r="15" spans="1:4" ht="12.75">
      <c r="A15" t="s">
        <v>183</v>
      </c>
      <c r="B15" s="91"/>
      <c r="C15" s="132"/>
      <c r="D15" s="121"/>
    </row>
    <row r="16" spans="1:4" ht="12.75">
      <c r="A16" t="s">
        <v>171</v>
      </c>
      <c r="B16" s="91">
        <v>401</v>
      </c>
      <c r="C16" s="132"/>
      <c r="D16" s="118">
        <v>425</v>
      </c>
    </row>
    <row r="17" spans="1:4" ht="12.75">
      <c r="A17" t="s">
        <v>172</v>
      </c>
      <c r="B17" s="92">
        <v>1456</v>
      </c>
      <c r="C17" s="133"/>
      <c r="D17" s="159">
        <v>429</v>
      </c>
    </row>
    <row r="18" spans="1:4" ht="12.75">
      <c r="A18" s="126"/>
      <c r="B18" s="93"/>
      <c r="C18" s="133"/>
      <c r="D18" s="120"/>
    </row>
    <row r="19" spans="1:4" ht="12.75">
      <c r="A19" s="66" t="s">
        <v>162</v>
      </c>
      <c r="B19" s="91">
        <f>SUM(B13:B17)</f>
        <v>8647</v>
      </c>
      <c r="C19" s="132"/>
      <c r="D19" s="91">
        <f>SUM(D13:D17)</f>
        <v>9236</v>
      </c>
    </row>
    <row r="20" spans="1:4" ht="12.75">
      <c r="A20" s="126"/>
      <c r="B20" s="91"/>
      <c r="C20" s="132"/>
      <c r="D20" s="121"/>
    </row>
    <row r="21" spans="1:4" ht="12.75">
      <c r="A21" t="s">
        <v>165</v>
      </c>
      <c r="B21" s="91">
        <v>16115</v>
      </c>
      <c r="C21" s="132"/>
      <c r="D21" s="118">
        <v>-8753</v>
      </c>
    </row>
    <row r="22" spans="1:4" ht="12.75">
      <c r="A22" s="126"/>
      <c r="B22" s="93"/>
      <c r="C22" s="133"/>
      <c r="D22" s="120"/>
    </row>
    <row r="23" spans="1:4" ht="12.75">
      <c r="A23" s="66" t="s">
        <v>262</v>
      </c>
      <c r="B23" s="95">
        <f>SUM(B19:B22)</f>
        <v>24762</v>
      </c>
      <c r="C23" s="132"/>
      <c r="D23" s="95">
        <f>SUM(D19:D22)</f>
        <v>483</v>
      </c>
    </row>
    <row r="24" spans="2:4" ht="12.75">
      <c r="B24" s="91"/>
      <c r="C24" s="132"/>
      <c r="D24" s="118"/>
    </row>
    <row r="25" spans="1:4" ht="12.75">
      <c r="A25" t="s">
        <v>166</v>
      </c>
      <c r="B25" s="91">
        <v>-1715</v>
      </c>
      <c r="C25" s="132"/>
      <c r="D25" s="118">
        <v>-615</v>
      </c>
    </row>
    <row r="26" spans="1:4" ht="12.75">
      <c r="A26" t="s">
        <v>167</v>
      </c>
      <c r="B26" s="91">
        <v>-2399</v>
      </c>
      <c r="C26" s="132"/>
      <c r="D26" s="118">
        <v>-1107</v>
      </c>
    </row>
    <row r="27" spans="2:4" ht="12.75">
      <c r="B27" s="93"/>
      <c r="C27" s="143"/>
      <c r="D27" s="144"/>
    </row>
    <row r="28" spans="1:4" ht="12.75">
      <c r="A28" s="66" t="s">
        <v>295</v>
      </c>
      <c r="B28" s="91">
        <f>SUM(B23:B26)</f>
        <v>20648</v>
      </c>
      <c r="C28" s="132"/>
      <c r="D28" s="91">
        <f>SUM(D23:D26)</f>
        <v>-1239</v>
      </c>
    </row>
    <row r="29" spans="2:4" ht="12.75">
      <c r="B29" s="91"/>
      <c r="C29" s="132"/>
      <c r="D29" s="118"/>
    </row>
    <row r="30" spans="1:4" ht="12.75">
      <c r="A30" s="66" t="s">
        <v>164</v>
      </c>
      <c r="B30" s="91"/>
      <c r="C30" s="132"/>
      <c r="D30" s="118"/>
    </row>
    <row r="31" spans="2:4" ht="12.75">
      <c r="B31" s="91"/>
      <c r="C31" s="132"/>
      <c r="D31" s="118"/>
    </row>
    <row r="32" spans="1:4" ht="12.75">
      <c r="A32" t="s">
        <v>254</v>
      </c>
      <c r="B32" s="134">
        <v>31</v>
      </c>
      <c r="C32" s="132"/>
      <c r="D32" s="137">
        <v>17</v>
      </c>
    </row>
    <row r="33" spans="1:4" ht="12.75">
      <c r="A33" t="s">
        <v>168</v>
      </c>
      <c r="B33" s="135">
        <v>157</v>
      </c>
      <c r="C33" s="132"/>
      <c r="D33" s="138">
        <v>18</v>
      </c>
    </row>
    <row r="34" spans="1:4" ht="12.75">
      <c r="A34" t="s">
        <v>195</v>
      </c>
      <c r="B34" s="135">
        <v>-435</v>
      </c>
      <c r="C34" s="132"/>
      <c r="D34" s="138">
        <v>-110</v>
      </c>
    </row>
    <row r="35" spans="1:4" ht="12.75">
      <c r="A35" t="s">
        <v>196</v>
      </c>
      <c r="B35" s="135">
        <v>-37516</v>
      </c>
      <c r="C35" s="132"/>
      <c r="D35" s="138">
        <v>-852</v>
      </c>
    </row>
    <row r="36" spans="1:4" ht="12.75">
      <c r="A36" t="s">
        <v>255</v>
      </c>
      <c r="B36" s="135">
        <v>0</v>
      </c>
      <c r="C36" s="132"/>
      <c r="D36" s="138">
        <v>27</v>
      </c>
    </row>
    <row r="37" spans="1:4" ht="12.75">
      <c r="A37" t="s">
        <v>263</v>
      </c>
      <c r="B37" s="135">
        <v>113</v>
      </c>
      <c r="C37" s="132"/>
      <c r="D37" s="138">
        <v>220</v>
      </c>
    </row>
    <row r="38" spans="1:4" ht="12.75">
      <c r="A38" t="s">
        <v>264</v>
      </c>
      <c r="B38" s="136">
        <v>97</v>
      </c>
      <c r="C38" s="132"/>
      <c r="D38" s="139">
        <v>0</v>
      </c>
    </row>
    <row r="39" spans="2:4" ht="12.75">
      <c r="B39" s="92"/>
      <c r="C39" s="132"/>
      <c r="D39" s="119"/>
    </row>
    <row r="40" spans="1:4" ht="12.75">
      <c r="A40" s="66" t="s">
        <v>169</v>
      </c>
      <c r="B40" s="91">
        <f>SUM(B32:B38)</f>
        <v>-37553</v>
      </c>
      <c r="C40" s="132"/>
      <c r="D40" s="91">
        <f>SUM(D32:D38)</f>
        <v>-680</v>
      </c>
    </row>
    <row r="41" spans="2:4" ht="12.75">
      <c r="B41" s="91"/>
      <c r="C41" s="132"/>
      <c r="D41" s="118"/>
    </row>
    <row r="42" spans="1:4" ht="12.75">
      <c r="A42" s="66" t="s">
        <v>170</v>
      </c>
      <c r="B42" s="91"/>
      <c r="C42" s="132"/>
      <c r="D42" s="118"/>
    </row>
    <row r="43" spans="2:4" ht="12.75">
      <c r="B43" s="91"/>
      <c r="C43" s="132"/>
      <c r="D43" s="118"/>
    </row>
    <row r="44" spans="1:4" ht="12.75">
      <c r="A44" t="s">
        <v>207</v>
      </c>
      <c r="B44" s="134">
        <v>49000</v>
      </c>
      <c r="C44" s="132"/>
      <c r="D44" s="137">
        <v>0</v>
      </c>
    </row>
    <row r="45" spans="1:4" ht="12.75">
      <c r="A45" t="s">
        <v>279</v>
      </c>
      <c r="B45" s="135">
        <v>0</v>
      </c>
      <c r="C45" s="132"/>
      <c r="D45" s="138">
        <v>-6972</v>
      </c>
    </row>
    <row r="46" spans="1:4" ht="12.75">
      <c r="A46" t="s">
        <v>256</v>
      </c>
      <c r="B46" s="135">
        <v>0</v>
      </c>
      <c r="C46" s="132"/>
      <c r="D46" s="138">
        <v>-782</v>
      </c>
    </row>
    <row r="47" spans="1:4" ht="12.75">
      <c r="A47" t="s">
        <v>206</v>
      </c>
      <c r="B47" s="136">
        <v>-439</v>
      </c>
      <c r="C47" s="132"/>
      <c r="D47" s="139">
        <v>-477</v>
      </c>
    </row>
    <row r="48" spans="2:4" ht="12.75">
      <c r="B48" s="92"/>
      <c r="C48" s="132"/>
      <c r="D48" s="119"/>
    </row>
    <row r="49" spans="1:4" ht="12.75">
      <c r="A49" s="66" t="s">
        <v>251</v>
      </c>
      <c r="B49" s="92">
        <f>SUM(B44:B47)</f>
        <v>48561</v>
      </c>
      <c r="C49" s="133"/>
      <c r="D49" s="92">
        <f>SUM(D44:D47)</f>
        <v>-8231</v>
      </c>
    </row>
    <row r="50" spans="2:4" ht="12.75">
      <c r="B50" s="93"/>
      <c r="C50" s="133"/>
      <c r="D50" s="120"/>
    </row>
    <row r="51" spans="1:4" ht="12.75">
      <c r="A51" t="s">
        <v>297</v>
      </c>
      <c r="B51" s="91">
        <f>+B28+B40+B49</f>
        <v>31656</v>
      </c>
      <c r="C51" s="132"/>
      <c r="D51" s="91">
        <f>+D28+D40+D49</f>
        <v>-10150</v>
      </c>
    </row>
    <row r="52" spans="2:4" ht="12.75">
      <c r="B52" s="91"/>
      <c r="C52" s="132"/>
      <c r="D52" s="121"/>
    </row>
    <row r="53" spans="1:4" ht="12.75">
      <c r="A53" t="s">
        <v>143</v>
      </c>
      <c r="B53" s="91">
        <v>-22563</v>
      </c>
      <c r="C53" s="132"/>
      <c r="D53" s="118">
        <v>-5131</v>
      </c>
    </row>
    <row r="54" spans="2:4" ht="12.75">
      <c r="B54" s="91"/>
      <c r="C54" s="132"/>
      <c r="D54" s="121"/>
    </row>
    <row r="55" spans="1:4" ht="13.5" thickBot="1">
      <c r="A55" t="s">
        <v>287</v>
      </c>
      <c r="B55" s="94">
        <f>SUM(B51:B54)</f>
        <v>9093</v>
      </c>
      <c r="C55" s="92"/>
      <c r="D55" s="94">
        <f>SUM(D51:D54)</f>
        <v>-15281</v>
      </c>
    </row>
    <row r="56" spans="2:4" ht="13.5" thickTop="1">
      <c r="B56" s="128"/>
      <c r="C56" s="127"/>
      <c r="D56" s="129"/>
    </row>
    <row r="57" spans="1:4" ht="12.75">
      <c r="A57" t="s">
        <v>173</v>
      </c>
      <c r="B57" s="128"/>
      <c r="C57" s="127"/>
      <c r="D57" s="129"/>
    </row>
    <row r="58" spans="2:4" ht="12.75">
      <c r="B58" s="128"/>
      <c r="C58" s="127"/>
      <c r="D58" s="129"/>
    </row>
    <row r="59" spans="1:4" ht="12.75">
      <c r="A59" t="s">
        <v>257</v>
      </c>
      <c r="B59" s="103">
        <v>7617</v>
      </c>
      <c r="C59" s="127"/>
      <c r="D59" s="155">
        <v>0</v>
      </c>
    </row>
    <row r="60" spans="1:4" ht="12.75">
      <c r="A60" t="s">
        <v>12</v>
      </c>
      <c r="B60" s="103">
        <v>1476</v>
      </c>
      <c r="C60" s="127"/>
      <c r="D60" s="118">
        <v>758</v>
      </c>
    </row>
    <row r="61" spans="1:4" ht="12.75">
      <c r="A61" t="s">
        <v>174</v>
      </c>
      <c r="B61" s="91">
        <v>0</v>
      </c>
      <c r="C61" s="127"/>
      <c r="D61" s="118">
        <v>-16039</v>
      </c>
    </row>
    <row r="62" spans="2:4" ht="13.5" thickBot="1">
      <c r="B62" s="94">
        <f>SUM(B59:B61)</f>
        <v>9093</v>
      </c>
      <c r="C62" s="130"/>
      <c r="D62" s="94">
        <f>SUM(D59:D61)</f>
        <v>-15281</v>
      </c>
    </row>
    <row r="63" spans="2:4" ht="13.5" thickTop="1">
      <c r="B63" s="128"/>
      <c r="C63" s="127"/>
      <c r="D63" s="129"/>
    </row>
    <row r="64" ht="12.75">
      <c r="A64" s="6" t="s">
        <v>133</v>
      </c>
    </row>
    <row r="65" spans="1:3" ht="12.75">
      <c r="A65" s="6" t="s">
        <v>203</v>
      </c>
      <c r="C65" s="6"/>
    </row>
    <row r="66" spans="1:3" ht="12.75">
      <c r="A66" s="6" t="s">
        <v>129</v>
      </c>
      <c r="C66" s="6"/>
    </row>
  </sheetData>
  <printOptions/>
  <pageMargins left="0.75" right="0.75" top="1" bottom="1" header="0.5" footer="0.5"/>
  <pageSetup horizontalDpi="180" verticalDpi="180" orientation="portrait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80"/>
  <sheetViews>
    <sheetView workbookViewId="0" topLeftCell="A64">
      <selection activeCell="A85" sqref="A85"/>
    </sheetView>
  </sheetViews>
  <sheetFormatPr defaultColWidth="9.140625" defaultRowHeight="12.75"/>
  <cols>
    <col min="1" max="1" width="4.28125" style="8" customWidth="1"/>
    <col min="2" max="2" width="10.140625" style="5" customWidth="1"/>
    <col min="3" max="3" width="16.140625" style="8" customWidth="1"/>
    <col min="4" max="4" width="13.57421875" style="8" customWidth="1"/>
    <col min="5" max="5" width="13.140625" style="8" customWidth="1"/>
    <col min="6" max="6" width="14.28125" style="8" customWidth="1"/>
    <col min="7" max="7" width="13.8515625" style="8" customWidth="1"/>
    <col min="8" max="8" width="14.7109375" style="8" customWidth="1"/>
    <col min="9" max="16384" width="9.140625" style="8" customWidth="1"/>
  </cols>
  <sheetData>
    <row r="1" ht="12.75">
      <c r="A1" s="33" t="s">
        <v>28</v>
      </c>
    </row>
    <row r="2" ht="12.75">
      <c r="A2" s="33" t="s">
        <v>1</v>
      </c>
    </row>
    <row r="4" spans="1:2" ht="12.75">
      <c r="A4" s="6" t="s">
        <v>29</v>
      </c>
      <c r="B4" s="28"/>
    </row>
    <row r="5" spans="1:7" ht="13.5" thickBot="1">
      <c r="A5" s="53"/>
      <c r="B5" s="19"/>
      <c r="C5" s="15"/>
      <c r="D5" s="15"/>
      <c r="E5" s="15"/>
      <c r="F5" s="15"/>
      <c r="G5" s="15"/>
    </row>
    <row r="6" ht="12.75">
      <c r="A6" s="28"/>
    </row>
    <row r="7" spans="1:3" ht="12.75">
      <c r="A7" s="49" t="s">
        <v>30</v>
      </c>
      <c r="B7" s="49" t="s">
        <v>31</v>
      </c>
      <c r="C7" s="29"/>
    </row>
    <row r="8" s="35" customFormat="1" ht="12.75"/>
    <row r="9" spans="2:3" s="35" customFormat="1" ht="12.75">
      <c r="B9" s="35" t="s">
        <v>119</v>
      </c>
      <c r="C9" s="36"/>
    </row>
    <row r="10" s="35" customFormat="1" ht="12.75">
      <c r="B10" s="35" t="s">
        <v>136</v>
      </c>
    </row>
    <row r="11" s="35" customFormat="1" ht="12.75">
      <c r="B11" s="35" t="s">
        <v>197</v>
      </c>
    </row>
    <row r="12" s="35" customFormat="1" ht="12.75">
      <c r="B12" s="35" t="s">
        <v>137</v>
      </c>
    </row>
    <row r="13" s="35" customFormat="1" ht="12.75">
      <c r="B13" s="35" t="s">
        <v>208</v>
      </c>
    </row>
    <row r="14" s="35" customFormat="1" ht="12.75"/>
    <row r="15" s="35" customFormat="1" ht="12.75">
      <c r="B15" s="35" t="s">
        <v>155</v>
      </c>
    </row>
    <row r="16" s="35" customFormat="1" ht="12.75">
      <c r="B16" s="35" t="s">
        <v>246</v>
      </c>
    </row>
    <row r="17" s="35" customFormat="1" ht="12.75">
      <c r="B17" s="35" t="s">
        <v>247</v>
      </c>
    </row>
    <row r="18" s="35" customFormat="1" ht="12.75"/>
    <row r="19" s="35" customFormat="1" ht="12.75">
      <c r="F19" s="35" t="s">
        <v>233</v>
      </c>
    </row>
    <row r="20" s="35" customFormat="1" ht="12.75">
      <c r="F20" s="35" t="s">
        <v>234</v>
      </c>
    </row>
    <row r="21" spans="2:6" s="35" customFormat="1" ht="12.75">
      <c r="B21" s="35" t="s">
        <v>222</v>
      </c>
      <c r="C21" s="35" t="s">
        <v>223</v>
      </c>
      <c r="F21" s="154" t="s">
        <v>235</v>
      </c>
    </row>
    <row r="22" spans="2:6" s="35" customFormat="1" ht="12.75">
      <c r="B22" s="35" t="s">
        <v>224</v>
      </c>
      <c r="C22" s="35" t="s">
        <v>225</v>
      </c>
      <c r="F22" s="154" t="s">
        <v>235</v>
      </c>
    </row>
    <row r="23" spans="2:6" s="35" customFormat="1" ht="12.75">
      <c r="B23" s="35" t="s">
        <v>226</v>
      </c>
      <c r="C23" s="35" t="s">
        <v>227</v>
      </c>
      <c r="F23" s="154" t="s">
        <v>235</v>
      </c>
    </row>
    <row r="24" spans="2:6" s="35" customFormat="1" ht="12.75">
      <c r="B24" s="35" t="s">
        <v>228</v>
      </c>
      <c r="C24" s="35" t="s">
        <v>3</v>
      </c>
      <c r="F24" s="154" t="s">
        <v>235</v>
      </c>
    </row>
    <row r="25" spans="2:3" s="35" customFormat="1" ht="12.75">
      <c r="B25" s="35" t="s">
        <v>229</v>
      </c>
      <c r="C25" s="35" t="s">
        <v>236</v>
      </c>
    </row>
    <row r="26" spans="3:6" s="35" customFormat="1" ht="12.75">
      <c r="C26" s="35" t="s">
        <v>237</v>
      </c>
      <c r="F26" s="154" t="s">
        <v>235</v>
      </c>
    </row>
    <row r="27" s="35" customFormat="1" ht="12.75">
      <c r="B27" s="35" t="s">
        <v>244</v>
      </c>
    </row>
    <row r="28" spans="2:6" s="35" customFormat="1" ht="12.75">
      <c r="B28" s="35" t="s">
        <v>245</v>
      </c>
      <c r="F28" s="154" t="s">
        <v>235</v>
      </c>
    </row>
    <row r="29" spans="2:6" s="35" customFormat="1" ht="12.75">
      <c r="B29" s="35" t="s">
        <v>230</v>
      </c>
      <c r="C29" s="35" t="s">
        <v>231</v>
      </c>
      <c r="F29" s="154" t="s">
        <v>235</v>
      </c>
    </row>
    <row r="30" spans="2:3" s="35" customFormat="1" ht="12.75">
      <c r="B30" s="35" t="s">
        <v>232</v>
      </c>
      <c r="C30" s="35" t="s">
        <v>238</v>
      </c>
    </row>
    <row r="31" spans="3:6" s="35" customFormat="1" ht="12.75">
      <c r="C31" s="35" t="s">
        <v>109</v>
      </c>
      <c r="F31" s="154" t="s">
        <v>235</v>
      </c>
    </row>
    <row r="32" s="35" customFormat="1" ht="12.75">
      <c r="F32" s="154"/>
    </row>
    <row r="33" s="35" customFormat="1" ht="12.75">
      <c r="B33" s="35" t="s">
        <v>252</v>
      </c>
    </row>
    <row r="34" s="35" customFormat="1" ht="12.75">
      <c r="B34" s="35" t="s">
        <v>239</v>
      </c>
    </row>
    <row r="35" s="35" customFormat="1" ht="12.75"/>
    <row r="36" spans="1:2" s="35" customFormat="1" ht="15" customHeight="1">
      <c r="A36" s="49" t="s">
        <v>33</v>
      </c>
      <c r="B36" s="49" t="s">
        <v>34</v>
      </c>
    </row>
    <row r="37" spans="1:2" s="35" customFormat="1" ht="15" customHeight="1">
      <c r="A37" s="36"/>
      <c r="B37" s="35" t="s">
        <v>92</v>
      </c>
    </row>
    <row r="38" spans="1:2" s="35" customFormat="1" ht="15" customHeight="1">
      <c r="A38" s="36"/>
      <c r="B38" s="35" t="s">
        <v>93</v>
      </c>
    </row>
    <row r="39" s="35" customFormat="1" ht="15" customHeight="1">
      <c r="A39" s="36"/>
    </row>
    <row r="40" spans="1:2" s="35" customFormat="1" ht="15" customHeight="1">
      <c r="A40" s="49" t="s">
        <v>35</v>
      </c>
      <c r="B40" s="49" t="s">
        <v>36</v>
      </c>
    </row>
    <row r="41" s="30" customFormat="1" ht="12.75">
      <c r="B41" s="30" t="s">
        <v>37</v>
      </c>
    </row>
    <row r="42" s="30" customFormat="1" ht="12.75"/>
    <row r="43" spans="1:2" s="35" customFormat="1" ht="15" customHeight="1">
      <c r="A43" s="49" t="s">
        <v>38</v>
      </c>
      <c r="B43" s="50" t="s">
        <v>39</v>
      </c>
    </row>
    <row r="44" s="35" customFormat="1" ht="14.25" customHeight="1">
      <c r="B44" s="37" t="s">
        <v>94</v>
      </c>
    </row>
    <row r="45" s="35" customFormat="1" ht="14.25" customHeight="1">
      <c r="B45" s="37"/>
    </row>
    <row r="46" spans="1:2" s="52" customFormat="1" ht="13.5" customHeight="1">
      <c r="A46" s="50" t="s">
        <v>40</v>
      </c>
      <c r="B46" s="50" t="s">
        <v>41</v>
      </c>
    </row>
    <row r="47" s="52" customFormat="1" ht="12.75">
      <c r="B47" s="52" t="s">
        <v>95</v>
      </c>
    </row>
    <row r="48" s="30" customFormat="1" ht="12.75">
      <c r="B48" s="30" t="s">
        <v>43</v>
      </c>
    </row>
    <row r="49" s="30" customFormat="1" ht="12.75"/>
    <row r="50" s="30" customFormat="1" ht="12.75"/>
    <row r="51" s="30" customFormat="1" ht="12.75"/>
    <row r="52" s="30" customFormat="1" ht="12.75">
      <c r="B52" s="30" t="s">
        <v>123</v>
      </c>
    </row>
    <row r="53" s="30" customFormat="1" ht="12.75"/>
    <row r="54" spans="1:7" s="30" customFormat="1" ht="12.75">
      <c r="A54" s="50" t="s">
        <v>42</v>
      </c>
      <c r="B54" s="50" t="s">
        <v>243</v>
      </c>
      <c r="C54" s="52"/>
      <c r="D54" s="52"/>
      <c r="E54" s="52"/>
      <c r="F54" s="52"/>
      <c r="G54" s="52"/>
    </row>
    <row r="55" spans="1:7" s="30" customFormat="1" ht="12.75">
      <c r="A55" s="52"/>
      <c r="B55" s="52" t="s">
        <v>248</v>
      </c>
      <c r="C55" s="52"/>
      <c r="D55" s="52"/>
      <c r="E55" s="52"/>
      <c r="F55" s="52"/>
      <c r="G55" s="52"/>
    </row>
    <row r="56" spans="1:7" s="30" customFormat="1" ht="12.75">
      <c r="A56" s="52"/>
      <c r="B56" s="52" t="s">
        <v>249</v>
      </c>
      <c r="C56" s="52"/>
      <c r="D56" s="52"/>
      <c r="E56" s="52"/>
      <c r="F56" s="52"/>
      <c r="G56" s="52"/>
    </row>
    <row r="57" spans="1:7" s="30" customFormat="1" ht="12.75">
      <c r="A57" s="52"/>
      <c r="B57" s="52" t="s">
        <v>250</v>
      </c>
      <c r="C57" s="52"/>
      <c r="D57" s="52"/>
      <c r="E57" s="52"/>
      <c r="F57" s="52"/>
      <c r="G57" s="52"/>
    </row>
    <row r="58" spans="1:7" s="30" customFormat="1" ht="12.75">
      <c r="A58" s="52"/>
      <c r="B58" s="52"/>
      <c r="C58" s="52"/>
      <c r="D58" s="52"/>
      <c r="E58" s="52"/>
      <c r="F58" s="52"/>
      <c r="G58" s="52"/>
    </row>
    <row r="59" spans="1:7" s="49" customFormat="1" ht="12.75">
      <c r="A59" s="50" t="s">
        <v>44</v>
      </c>
      <c r="B59" s="50" t="s">
        <v>45</v>
      </c>
      <c r="C59" s="50"/>
      <c r="D59" s="50"/>
      <c r="E59" s="50"/>
      <c r="F59" s="50"/>
      <c r="G59" s="50"/>
    </row>
    <row r="60" s="30" customFormat="1" ht="12.75">
      <c r="B60" s="30" t="s">
        <v>46</v>
      </c>
    </row>
    <row r="61" s="30" customFormat="1" ht="12.75">
      <c r="B61" s="30" t="s">
        <v>47</v>
      </c>
    </row>
    <row r="62" s="30" customFormat="1" ht="12.75"/>
    <row r="63" spans="1:3" s="30" customFormat="1" ht="12.75">
      <c r="A63" s="49" t="s">
        <v>48</v>
      </c>
      <c r="B63" s="49" t="s">
        <v>49</v>
      </c>
      <c r="C63" s="49"/>
    </row>
    <row r="64" s="30" customFormat="1" ht="12.75">
      <c r="B64" s="30" t="s">
        <v>135</v>
      </c>
    </row>
    <row r="65" s="30" customFormat="1" ht="12.75">
      <c r="B65" s="30" t="s">
        <v>102</v>
      </c>
    </row>
    <row r="66" s="30" customFormat="1" ht="12.75"/>
    <row r="67" spans="1:7" s="30" customFormat="1" ht="12.75">
      <c r="A67" s="49" t="s">
        <v>50</v>
      </c>
      <c r="B67" s="49" t="s">
        <v>51</v>
      </c>
      <c r="C67" s="49"/>
      <c r="D67" s="49"/>
      <c r="E67" s="49"/>
      <c r="F67" s="49"/>
      <c r="G67" s="49"/>
    </row>
    <row r="68" s="30" customFormat="1" ht="12.75">
      <c r="B68" s="30" t="s">
        <v>52</v>
      </c>
    </row>
    <row r="69" s="30" customFormat="1" ht="11.25" customHeight="1"/>
    <row r="70" spans="1:2" s="49" customFormat="1" ht="12.75">
      <c r="A70" s="49" t="s">
        <v>53</v>
      </c>
      <c r="B70" s="49" t="s">
        <v>54</v>
      </c>
    </row>
    <row r="71" s="30" customFormat="1" ht="12.75">
      <c r="B71" s="30" t="s">
        <v>55</v>
      </c>
    </row>
    <row r="72" s="30" customFormat="1" ht="12.75">
      <c r="B72" s="30" t="s">
        <v>56</v>
      </c>
    </row>
    <row r="73" s="30" customFormat="1" ht="12.75"/>
    <row r="74" spans="1:2" s="52" customFormat="1" ht="12.75">
      <c r="A74" s="78" t="s">
        <v>100</v>
      </c>
      <c r="B74" s="78" t="s">
        <v>122</v>
      </c>
    </row>
    <row r="75" s="52" customFormat="1" ht="12.75">
      <c r="B75" s="52" t="s">
        <v>288</v>
      </c>
    </row>
    <row r="76" s="52" customFormat="1" ht="12.75">
      <c r="B76" s="52" t="s">
        <v>289</v>
      </c>
    </row>
    <row r="77" s="52" customFormat="1" ht="12.75">
      <c r="B77" s="52" t="s">
        <v>290</v>
      </c>
    </row>
    <row r="78" s="52" customFormat="1" ht="12.75"/>
    <row r="79" spans="1:3" s="30" customFormat="1" ht="12.75">
      <c r="A79" s="39" t="s">
        <v>120</v>
      </c>
      <c r="B79" s="39" t="s">
        <v>193</v>
      </c>
      <c r="C79" s="39"/>
    </row>
    <row r="80" s="30" customFormat="1" ht="12.75">
      <c r="B80" s="30" t="s">
        <v>156</v>
      </c>
    </row>
    <row r="81" s="30" customFormat="1" ht="12.75"/>
    <row r="82" s="30" customFormat="1" ht="12.75"/>
    <row r="83" s="30" customFormat="1" ht="12.75"/>
    <row r="84" s="30" customFormat="1" ht="12.75"/>
    <row r="85" s="30" customFormat="1" ht="12.75"/>
    <row r="86" s="30" customFormat="1" ht="12.75"/>
    <row r="87" s="30" customFormat="1" ht="12.75"/>
  </sheetData>
  <printOptions/>
  <pageMargins left="0.75" right="0.75" top="1" bottom="1" header="0.5" footer="0.5"/>
  <pageSetup horizontalDpi="180" verticalDpi="1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38"/>
  <sheetViews>
    <sheetView tabSelected="1" workbookViewId="0" topLeftCell="A1">
      <selection activeCell="B103" sqref="B103"/>
    </sheetView>
  </sheetViews>
  <sheetFormatPr defaultColWidth="9.140625" defaultRowHeight="12.75"/>
  <cols>
    <col min="1" max="1" width="4.421875" style="0" customWidth="1"/>
    <col min="2" max="2" width="19.140625" style="0" customWidth="1"/>
    <col min="3" max="3" width="13.8515625" style="10" customWidth="1"/>
    <col min="4" max="4" width="11.7109375" style="0" customWidth="1"/>
    <col min="5" max="5" width="11.7109375" style="10" customWidth="1"/>
    <col min="6" max="6" width="11.7109375" style="0" customWidth="1"/>
    <col min="7" max="7" width="12.421875" style="0" customWidth="1"/>
  </cols>
  <sheetData>
    <row r="1" spans="1:5" s="8" customFormat="1" ht="12.75">
      <c r="A1" s="33" t="s">
        <v>28</v>
      </c>
      <c r="B1" s="5"/>
      <c r="C1" s="30"/>
      <c r="E1" s="30"/>
    </row>
    <row r="2" spans="1:5" s="8" customFormat="1" ht="12.75">
      <c r="A2" s="33" t="s">
        <v>1</v>
      </c>
      <c r="B2" s="5"/>
      <c r="C2" s="30"/>
      <c r="E2" s="30"/>
    </row>
    <row r="3" spans="2:5" s="8" customFormat="1" ht="12.75">
      <c r="B3" s="5"/>
      <c r="C3" s="30"/>
      <c r="E3" s="30"/>
    </row>
    <row r="4" spans="1:5" s="8" customFormat="1" ht="12.75">
      <c r="A4" s="39" t="s">
        <v>96</v>
      </c>
      <c r="B4"/>
      <c r="C4" s="30"/>
      <c r="E4" s="30"/>
    </row>
    <row r="5" spans="1:5" s="8" customFormat="1" ht="12.75">
      <c r="A5" s="39" t="s">
        <v>97</v>
      </c>
      <c r="B5" s="5"/>
      <c r="C5" s="30"/>
      <c r="E5" s="30"/>
    </row>
    <row r="6" spans="1:7" s="40" customFormat="1" ht="13.5" thickBot="1">
      <c r="A6" s="34"/>
      <c r="B6" s="45"/>
      <c r="C6" s="44"/>
      <c r="D6" s="46"/>
      <c r="E6" s="44"/>
      <c r="F6" s="46"/>
      <c r="G6" s="46"/>
    </row>
    <row r="7" s="30" customFormat="1" ht="12.75"/>
    <row r="8" spans="1:2" s="63" customFormat="1" ht="12.75">
      <c r="A8" s="63" t="s">
        <v>57</v>
      </c>
      <c r="B8" s="63" t="s">
        <v>58</v>
      </c>
    </row>
    <row r="9" s="59" customFormat="1" ht="12.75">
      <c r="B9" s="59" t="s">
        <v>293</v>
      </c>
    </row>
    <row r="10" s="59" customFormat="1" ht="12.75">
      <c r="B10" s="59" t="s">
        <v>284</v>
      </c>
    </row>
    <row r="11" s="59" customFormat="1" ht="12.75">
      <c r="B11" s="59" t="s">
        <v>285</v>
      </c>
    </row>
    <row r="12" s="59" customFormat="1" ht="12.75">
      <c r="B12" s="59" t="s">
        <v>299</v>
      </c>
    </row>
    <row r="13" s="59" customFormat="1" ht="12.75"/>
    <row r="14" spans="1:10" s="60" customFormat="1" ht="12.75">
      <c r="A14" s="63" t="s">
        <v>59</v>
      </c>
      <c r="B14" s="63" t="s">
        <v>60</v>
      </c>
      <c r="C14" s="63"/>
      <c r="D14" s="64"/>
      <c r="E14" s="63"/>
      <c r="F14" s="64"/>
      <c r="G14" s="64"/>
      <c r="H14" s="64"/>
      <c r="I14" s="64"/>
      <c r="J14" s="64"/>
    </row>
    <row r="15" spans="1:5" s="60" customFormat="1" ht="12.75">
      <c r="A15" s="59"/>
      <c r="B15" s="59" t="s">
        <v>282</v>
      </c>
      <c r="C15" s="59"/>
      <c r="E15" s="59"/>
    </row>
    <row r="16" spans="1:5" s="60" customFormat="1" ht="12.75">
      <c r="A16" s="59"/>
      <c r="B16" s="59" t="s">
        <v>300</v>
      </c>
      <c r="C16" s="59"/>
      <c r="E16" s="59"/>
    </row>
    <row r="17" spans="1:10" s="63" customFormat="1" ht="12.75">
      <c r="A17" s="59"/>
      <c r="B17" s="59"/>
      <c r="C17" s="59"/>
      <c r="D17" s="60"/>
      <c r="E17" s="59"/>
      <c r="F17" s="60"/>
      <c r="G17" s="60"/>
      <c r="H17" s="60"/>
      <c r="I17" s="60"/>
      <c r="J17" s="60"/>
    </row>
    <row r="18" spans="1:10" s="59" customFormat="1" ht="12.75">
      <c r="A18" s="63" t="s">
        <v>61</v>
      </c>
      <c r="B18" s="63" t="s">
        <v>62</v>
      </c>
      <c r="C18" s="63"/>
      <c r="D18" s="64"/>
      <c r="E18" s="63"/>
      <c r="F18" s="64"/>
      <c r="G18" s="64"/>
      <c r="H18" s="64"/>
      <c r="I18" s="64"/>
      <c r="J18" s="64"/>
    </row>
    <row r="19" spans="2:10" s="10" customFormat="1" ht="12.75">
      <c r="B19" s="10" t="s">
        <v>63</v>
      </c>
      <c r="D19"/>
      <c r="F19"/>
      <c r="G19"/>
      <c r="H19"/>
      <c r="I19"/>
      <c r="J19"/>
    </row>
    <row r="20" spans="2:10" s="10" customFormat="1" ht="12.75">
      <c r="B20" s="10" t="s">
        <v>199</v>
      </c>
      <c r="D20"/>
      <c r="F20"/>
      <c r="G20"/>
      <c r="H20"/>
      <c r="I20"/>
      <c r="J20"/>
    </row>
    <row r="21" spans="4:10" s="10" customFormat="1" ht="12.75">
      <c r="D21"/>
      <c r="F21"/>
      <c r="G21"/>
      <c r="H21"/>
      <c r="I21"/>
      <c r="J21"/>
    </row>
    <row r="22" spans="1:10" s="10" customFormat="1" ht="12.75">
      <c r="A22" s="51" t="s">
        <v>64</v>
      </c>
      <c r="B22" s="51" t="s">
        <v>65</v>
      </c>
      <c r="C22" s="51"/>
      <c r="D22" s="51"/>
      <c r="E22" s="51"/>
      <c r="F22" s="51"/>
      <c r="G22" s="51"/>
      <c r="H22" s="51"/>
      <c r="I22" s="51"/>
      <c r="J22" s="51"/>
    </row>
    <row r="23" s="10" customFormat="1" ht="12.75">
      <c r="B23" s="10" t="s">
        <v>66</v>
      </c>
    </row>
    <row r="24" s="10" customFormat="1" ht="12.75"/>
    <row r="25" spans="1:2" s="10" customFormat="1" ht="12.75">
      <c r="A25" s="63" t="s">
        <v>67</v>
      </c>
      <c r="B25" s="51" t="s">
        <v>4</v>
      </c>
    </row>
    <row r="26" spans="1:2" s="10" customFormat="1" ht="12.75">
      <c r="A26" s="51"/>
      <c r="B26" s="51"/>
    </row>
    <row r="27" spans="2:7" s="10" customFormat="1" ht="12.75">
      <c r="B27"/>
      <c r="D27" s="16" t="s">
        <v>121</v>
      </c>
      <c r="E27" s="16"/>
      <c r="F27" s="16" t="s">
        <v>273</v>
      </c>
      <c r="G27" s="16"/>
    </row>
    <row r="28" spans="2:7" s="10" customFormat="1" ht="12.75">
      <c r="B28" s="10" t="s">
        <v>68</v>
      </c>
      <c r="C28"/>
      <c r="D28" s="47" t="s">
        <v>274</v>
      </c>
      <c r="E28" s="16"/>
      <c r="F28" s="47" t="s">
        <v>274</v>
      </c>
      <c r="G28" s="16"/>
    </row>
    <row r="29" spans="2:7" s="10" customFormat="1" ht="12.75">
      <c r="B29" t="s">
        <v>69</v>
      </c>
      <c r="C29"/>
      <c r="D29" s="48">
        <v>2008</v>
      </c>
      <c r="E29" s="6">
        <v>2007</v>
      </c>
      <c r="F29" s="48">
        <v>2008</v>
      </c>
      <c r="G29" s="6">
        <v>2007</v>
      </c>
    </row>
    <row r="30" spans="3:7" s="10" customFormat="1" ht="12.75">
      <c r="C30"/>
      <c r="D30" s="48" t="s">
        <v>32</v>
      </c>
      <c r="E30" s="48" t="s">
        <v>32</v>
      </c>
      <c r="F30" s="48" t="s">
        <v>32</v>
      </c>
      <c r="G30" s="48" t="s">
        <v>32</v>
      </c>
    </row>
    <row r="31" spans="2:5" s="10" customFormat="1" ht="12.75">
      <c r="B31" s="30" t="s">
        <v>98</v>
      </c>
      <c r="C31"/>
      <c r="E31"/>
    </row>
    <row r="32" spans="1:10" s="59" customFormat="1" ht="12.75">
      <c r="A32" s="10"/>
      <c r="B32" s="65" t="s">
        <v>187</v>
      </c>
      <c r="C32"/>
      <c r="D32" s="114">
        <v>83</v>
      </c>
      <c r="E32" s="43">
        <v>826</v>
      </c>
      <c r="F32" s="114">
        <v>1650</v>
      </c>
      <c r="G32" s="114">
        <v>2144</v>
      </c>
      <c r="H32" s="10"/>
      <c r="I32" s="10"/>
      <c r="J32" s="10"/>
    </row>
    <row r="33" spans="1:10" s="59" customFormat="1" ht="12.75">
      <c r="A33" s="10"/>
      <c r="B33" s="65"/>
      <c r="C33"/>
      <c r="D33" s="114"/>
      <c r="E33" s="43"/>
      <c r="F33" s="114"/>
      <c r="G33" s="114"/>
      <c r="H33" s="10"/>
      <c r="I33" s="10"/>
      <c r="J33" s="10"/>
    </row>
    <row r="34" spans="1:10" s="59" customFormat="1" ht="12.75">
      <c r="A34" s="10"/>
      <c r="B34" s="30" t="s">
        <v>294</v>
      </c>
      <c r="C34"/>
      <c r="D34" s="114">
        <v>283</v>
      </c>
      <c r="E34" s="43">
        <v>131</v>
      </c>
      <c r="F34" s="114">
        <v>232</v>
      </c>
      <c r="G34" s="114">
        <v>249</v>
      </c>
      <c r="H34" s="10"/>
      <c r="I34" s="10"/>
      <c r="J34" s="10"/>
    </row>
    <row r="35" spans="1:10" s="59" customFormat="1" ht="12.75">
      <c r="A35" s="10"/>
      <c r="B35" s="65"/>
      <c r="C35"/>
      <c r="D35" s="114"/>
      <c r="E35" s="43"/>
      <c r="F35" s="114"/>
      <c r="G35" s="114"/>
      <c r="H35" s="10"/>
      <c r="I35" s="10"/>
      <c r="J35" s="10"/>
    </row>
    <row r="36" spans="1:10" s="59" customFormat="1" ht="13.5" thickBot="1">
      <c r="A36" s="10"/>
      <c r="B36" s="65"/>
      <c r="C36"/>
      <c r="D36" s="42">
        <f>SUM(D32:D35)</f>
        <v>366</v>
      </c>
      <c r="E36" s="156">
        <f>SUM(E32:E35)</f>
        <v>957</v>
      </c>
      <c r="F36" s="42">
        <f>SUM(F32:F35)</f>
        <v>1882</v>
      </c>
      <c r="G36" s="42">
        <f>SUM(G32:G35)</f>
        <v>2393</v>
      </c>
      <c r="H36" s="10"/>
      <c r="I36" s="10"/>
      <c r="J36" s="10"/>
    </row>
    <row r="37" spans="1:10" s="59" customFormat="1" ht="13.5" thickTop="1">
      <c r="A37" s="10"/>
      <c r="B37" s="65"/>
      <c r="C37"/>
      <c r="D37" s="114"/>
      <c r="E37" s="43"/>
      <c r="F37" s="114"/>
      <c r="G37" s="114"/>
      <c r="H37" s="10"/>
      <c r="I37" s="10"/>
      <c r="J37" s="10"/>
    </row>
    <row r="38" s="59" customFormat="1" ht="12.75">
      <c r="B38" s="60" t="s">
        <v>265</v>
      </c>
    </row>
    <row r="39" spans="1:10" s="10" customFormat="1" ht="12.75">
      <c r="A39" s="59"/>
      <c r="B39" s="60" t="s">
        <v>266</v>
      </c>
      <c r="C39" s="59"/>
      <c r="D39" s="59"/>
      <c r="E39" s="59"/>
      <c r="F39" s="59"/>
      <c r="G39" s="59"/>
      <c r="H39" s="59"/>
      <c r="I39" s="59"/>
      <c r="J39" s="59"/>
    </row>
    <row r="40" spans="1:10" s="10" customFormat="1" ht="12.75">
      <c r="A40" s="59"/>
      <c r="B40" s="60"/>
      <c r="C40" s="59"/>
      <c r="D40" s="59"/>
      <c r="E40" s="59"/>
      <c r="F40" s="59"/>
      <c r="G40" s="59"/>
      <c r="H40" s="59"/>
      <c r="I40" s="59"/>
      <c r="J40" s="59"/>
    </row>
    <row r="41" spans="1:10" s="10" customFormat="1" ht="12.75">
      <c r="A41" s="59"/>
      <c r="C41" s="59"/>
      <c r="D41" s="59"/>
      <c r="E41" s="59"/>
      <c r="F41" s="59"/>
      <c r="G41" s="59"/>
      <c r="H41" s="59"/>
      <c r="I41" s="59"/>
      <c r="J41" s="59"/>
    </row>
    <row r="42" spans="1:10" s="10" customFormat="1" ht="12.75">
      <c r="A42" s="51" t="s">
        <v>70</v>
      </c>
      <c r="B42" s="51" t="s">
        <v>71</v>
      </c>
      <c r="C42" s="51"/>
      <c r="D42" s="51"/>
      <c r="E42" s="51"/>
      <c r="F42" s="51"/>
      <c r="G42" s="51"/>
      <c r="H42" s="51"/>
      <c r="I42" s="51"/>
      <c r="J42" s="51"/>
    </row>
    <row r="43" spans="1:10" s="10" customFormat="1" ht="12.75">
      <c r="A43" s="51"/>
      <c r="B43" s="59" t="s">
        <v>260</v>
      </c>
      <c r="C43" s="51"/>
      <c r="D43" s="51"/>
      <c r="E43" s="51"/>
      <c r="F43" s="51"/>
      <c r="G43" s="51"/>
      <c r="H43" s="51"/>
      <c r="I43" s="51"/>
      <c r="J43" s="51"/>
    </row>
    <row r="44" spans="1:10" s="10" customFormat="1" ht="12.75">
      <c r="A44" s="51"/>
      <c r="B44" s="56" t="s">
        <v>261</v>
      </c>
      <c r="C44" s="51"/>
      <c r="D44" s="51"/>
      <c r="E44" s="51"/>
      <c r="F44" s="51"/>
      <c r="G44" s="51"/>
      <c r="H44" s="51"/>
      <c r="I44" s="51"/>
      <c r="J44" s="51"/>
    </row>
    <row r="45" spans="2:7" s="10" customFormat="1" ht="12.75">
      <c r="B45"/>
      <c r="D45" s="16" t="s">
        <v>121</v>
      </c>
      <c r="E45" s="16"/>
      <c r="F45" s="16" t="s">
        <v>273</v>
      </c>
      <c r="G45" s="16"/>
    </row>
    <row r="46" spans="2:7" s="10" customFormat="1" ht="12.75">
      <c r="B46" s="10" t="s">
        <v>68</v>
      </c>
      <c r="C46"/>
      <c r="D46" s="47" t="s">
        <v>274</v>
      </c>
      <c r="E46" s="16"/>
      <c r="F46" s="47" t="s">
        <v>274</v>
      </c>
      <c r="G46" s="16"/>
    </row>
    <row r="47" spans="2:7" s="10" customFormat="1" ht="12.75">
      <c r="B47" t="s">
        <v>69</v>
      </c>
      <c r="C47"/>
      <c r="D47" s="48">
        <v>2008</v>
      </c>
      <c r="E47" s="6">
        <v>2007</v>
      </c>
      <c r="F47" s="48">
        <v>2008</v>
      </c>
      <c r="G47" s="6">
        <v>2007</v>
      </c>
    </row>
    <row r="48" spans="3:7" s="10" customFormat="1" ht="12.75">
      <c r="C48"/>
      <c r="D48" s="48" t="s">
        <v>32</v>
      </c>
      <c r="E48" s="48" t="s">
        <v>32</v>
      </c>
      <c r="F48" s="48" t="s">
        <v>32</v>
      </c>
      <c r="G48" s="48" t="s">
        <v>32</v>
      </c>
    </row>
    <row r="49" s="59" customFormat="1" ht="12.75"/>
    <row r="50" spans="2:7" s="59" customFormat="1" ht="12.75">
      <c r="B50" s="59" t="s">
        <v>258</v>
      </c>
      <c r="D50" s="148"/>
      <c r="E50" s="153"/>
      <c r="F50" s="148"/>
      <c r="G50" s="153"/>
    </row>
    <row r="51" spans="2:7" s="59" customFormat="1" ht="12.75">
      <c r="B51" s="59" t="s">
        <v>259</v>
      </c>
      <c r="D51" s="148">
        <v>63</v>
      </c>
      <c r="E51" s="158">
        <v>118</v>
      </c>
      <c r="F51" s="148">
        <v>63</v>
      </c>
      <c r="G51" s="158">
        <v>118</v>
      </c>
    </row>
    <row r="52" spans="4:7" s="59" customFormat="1" ht="12.75">
      <c r="D52" s="148"/>
      <c r="E52" s="158"/>
      <c r="F52" s="148"/>
      <c r="G52" s="158"/>
    </row>
    <row r="53" spans="2:7" s="59" customFormat="1" ht="12.75">
      <c r="B53" s="59" t="s">
        <v>123</v>
      </c>
      <c r="D53" s="148"/>
      <c r="E53" s="153"/>
      <c r="F53" s="148"/>
      <c r="G53" s="153">
        <v>0</v>
      </c>
    </row>
    <row r="54" spans="4:7" s="59" customFormat="1" ht="12.75">
      <c r="D54" s="148"/>
      <c r="E54" s="153"/>
      <c r="F54" s="148"/>
      <c r="G54" s="153"/>
    </row>
    <row r="55" spans="1:10" s="59" customFormat="1" ht="12.75">
      <c r="A55" s="63" t="s">
        <v>72</v>
      </c>
      <c r="B55" s="63" t="s">
        <v>73</v>
      </c>
      <c r="C55" s="63"/>
      <c r="D55" s="63"/>
      <c r="E55" s="63"/>
      <c r="F55" s="63"/>
      <c r="G55" s="63"/>
      <c r="H55" s="63"/>
      <c r="I55" s="63"/>
      <c r="J55" s="63"/>
    </row>
    <row r="56" s="59" customFormat="1" ht="12.75">
      <c r="B56" s="59" t="s">
        <v>219</v>
      </c>
    </row>
    <row r="57" s="59" customFormat="1" ht="12.75"/>
    <row r="58" spans="2:7" s="10" customFormat="1" ht="12.75">
      <c r="B58"/>
      <c r="D58" s="16" t="s">
        <v>121</v>
      </c>
      <c r="E58" s="16"/>
      <c r="F58" s="16" t="s">
        <v>273</v>
      </c>
      <c r="G58" s="16"/>
    </row>
    <row r="59" spans="2:7" s="10" customFormat="1" ht="12.75">
      <c r="B59" s="10" t="s">
        <v>68</v>
      </c>
      <c r="C59"/>
      <c r="D59" s="47" t="s">
        <v>274</v>
      </c>
      <c r="E59" s="16"/>
      <c r="F59" s="47" t="s">
        <v>274</v>
      </c>
      <c r="G59" s="16"/>
    </row>
    <row r="60" spans="2:7" s="10" customFormat="1" ht="12.75">
      <c r="B60" t="s">
        <v>69</v>
      </c>
      <c r="C60"/>
      <c r="D60" s="48">
        <v>2008</v>
      </c>
      <c r="E60" s="6">
        <v>2007</v>
      </c>
      <c r="F60" s="48">
        <v>2008</v>
      </c>
      <c r="G60" s="6">
        <v>2007</v>
      </c>
    </row>
    <row r="61" spans="3:7" s="10" customFormat="1" ht="12.75">
      <c r="C61"/>
      <c r="D61" s="48" t="s">
        <v>32</v>
      </c>
      <c r="E61" s="48" t="s">
        <v>32</v>
      </c>
      <c r="F61" s="48" t="s">
        <v>32</v>
      </c>
      <c r="G61" s="48" t="s">
        <v>32</v>
      </c>
    </row>
    <row r="62" s="59" customFormat="1" ht="12.75"/>
    <row r="63" spans="2:7" s="59" customFormat="1" ht="12.75">
      <c r="B63" s="59" t="s">
        <v>211</v>
      </c>
      <c r="D63" s="148">
        <v>101</v>
      </c>
      <c r="E63" s="153">
        <v>0</v>
      </c>
      <c r="F63" s="148">
        <v>101</v>
      </c>
      <c r="G63" s="153">
        <v>0</v>
      </c>
    </row>
    <row r="64" spans="2:7" s="59" customFormat="1" ht="12.75">
      <c r="B64" s="59" t="s">
        <v>212</v>
      </c>
      <c r="D64" s="148">
        <v>97</v>
      </c>
      <c r="E64" s="153">
        <v>0</v>
      </c>
      <c r="F64" s="148">
        <v>97</v>
      </c>
      <c r="G64" s="153">
        <v>0</v>
      </c>
    </row>
    <row r="65" spans="2:7" s="59" customFormat="1" ht="12.75">
      <c r="B65" s="59" t="s">
        <v>213</v>
      </c>
      <c r="D65" s="148">
        <v>4</v>
      </c>
      <c r="E65" s="153">
        <v>0</v>
      </c>
      <c r="F65" s="148">
        <v>4</v>
      </c>
      <c r="G65" s="153">
        <v>0</v>
      </c>
    </row>
    <row r="66" spans="4:7" s="59" customFormat="1" ht="12.75">
      <c r="D66" s="148"/>
      <c r="E66" s="153"/>
      <c r="F66" s="148"/>
      <c r="G66" s="153"/>
    </row>
    <row r="67" s="10" customFormat="1" ht="12.75">
      <c r="B67" s="10" t="s">
        <v>214</v>
      </c>
    </row>
    <row r="68" s="10" customFormat="1" ht="12.75">
      <c r="G68"/>
    </row>
    <row r="69" spans="5:7" s="10" customFormat="1" ht="12.75">
      <c r="E69" s="48" t="s">
        <v>74</v>
      </c>
      <c r="G69"/>
    </row>
    <row r="70" spans="5:7" s="10" customFormat="1" ht="12.75">
      <c r="E70" s="27"/>
      <c r="G70"/>
    </row>
    <row r="71" spans="1:10" s="51" customFormat="1" ht="12.75">
      <c r="A71" s="10"/>
      <c r="B71" s="10" t="s">
        <v>75</v>
      </c>
      <c r="C71" s="10"/>
      <c r="D71" s="10"/>
      <c r="E71" s="41">
        <v>6744</v>
      </c>
      <c r="F71" s="10"/>
      <c r="G71"/>
      <c r="H71" s="10"/>
      <c r="I71" s="10"/>
      <c r="J71" s="10"/>
    </row>
    <row r="72" spans="2:7" s="10" customFormat="1" ht="12.75">
      <c r="B72" s="10" t="s">
        <v>76</v>
      </c>
      <c r="E72" s="41">
        <v>-5696</v>
      </c>
      <c r="G72"/>
    </row>
    <row r="73" spans="2:7" s="10" customFormat="1" ht="13.5" thickBot="1">
      <c r="B73" s="30" t="s">
        <v>77</v>
      </c>
      <c r="E73" s="42">
        <f>SUM(E71:E72)</f>
        <v>1048</v>
      </c>
      <c r="G73"/>
    </row>
    <row r="74" spans="2:7" s="10" customFormat="1" ht="13.5" thickTop="1">
      <c r="B74" s="30"/>
      <c r="E74" s="41"/>
      <c r="G74"/>
    </row>
    <row r="75" spans="1:7" s="10" customFormat="1" ht="13.5" thickBot="1">
      <c r="A75" s="59"/>
      <c r="B75" s="30" t="s">
        <v>78</v>
      </c>
      <c r="E75" s="97">
        <v>770</v>
      </c>
      <c r="G75"/>
    </row>
    <row r="76" s="10" customFormat="1" ht="13.5" thickTop="1"/>
    <row r="77" spans="1:10" s="30" customFormat="1" ht="12.75">
      <c r="A77" s="51" t="s">
        <v>79</v>
      </c>
      <c r="B77" s="51" t="s">
        <v>80</v>
      </c>
      <c r="C77" s="51"/>
      <c r="D77" s="51"/>
      <c r="E77" s="51"/>
      <c r="F77" s="51"/>
      <c r="G77" s="51"/>
      <c r="H77" s="51"/>
      <c r="I77" s="51"/>
      <c r="J77" s="51"/>
    </row>
    <row r="78" spans="1:10" s="30" customFormat="1" ht="12.75">
      <c r="A78" s="10"/>
      <c r="B78" s="10" t="s">
        <v>218</v>
      </c>
      <c r="C78" s="10"/>
      <c r="D78" s="10"/>
      <c r="E78" s="10"/>
      <c r="F78" s="10"/>
      <c r="G78" s="10"/>
      <c r="H78" s="10"/>
      <c r="I78" s="10"/>
      <c r="J78" s="10"/>
    </row>
    <row r="79" spans="1:10" s="8" customFormat="1" ht="12.75">
      <c r="A79" s="10"/>
      <c r="B79" s="10" t="s">
        <v>81</v>
      </c>
      <c r="C79" s="10"/>
      <c r="D79" s="10"/>
      <c r="E79" s="10"/>
      <c r="F79" s="10"/>
      <c r="G79" s="10"/>
      <c r="H79" s="10"/>
      <c r="I79" s="10"/>
      <c r="J79" s="10"/>
    </row>
    <row r="80" spans="1:10" s="145" customFormat="1" ht="12.75">
      <c r="A80" s="63" t="s">
        <v>82</v>
      </c>
      <c r="B80" s="63" t="s">
        <v>144</v>
      </c>
      <c r="C80" s="59"/>
      <c r="D80" s="59"/>
      <c r="E80" s="59"/>
      <c r="F80" s="59"/>
      <c r="G80" s="59"/>
      <c r="H80" s="59"/>
      <c r="I80" s="59"/>
      <c r="J80" s="59"/>
    </row>
    <row r="81" spans="1:10" s="8" customFormat="1" ht="12.75">
      <c r="A81" s="10"/>
      <c r="B81" s="10" t="s">
        <v>220</v>
      </c>
      <c r="C81" s="10"/>
      <c r="D81" s="10"/>
      <c r="E81" s="10"/>
      <c r="F81" s="10"/>
      <c r="G81" s="10"/>
      <c r="H81" s="10"/>
      <c r="I81" s="10"/>
      <c r="J81" s="10"/>
    </row>
    <row r="82" spans="1:10" s="8" customFormat="1" ht="12.75">
      <c r="A82" s="10"/>
      <c r="B82" s="10" t="s">
        <v>221</v>
      </c>
      <c r="C82" s="10"/>
      <c r="D82" s="10"/>
      <c r="E82" s="59"/>
      <c r="F82" s="10"/>
      <c r="G82" s="10"/>
      <c r="H82" s="10"/>
      <c r="I82" s="10"/>
      <c r="J82" s="10"/>
    </row>
    <row r="83" spans="1:10" s="8" customFormat="1" ht="12.75">
      <c r="A83" s="30"/>
      <c r="B83" s="38"/>
      <c r="C83" s="30"/>
      <c r="D83" s="30"/>
      <c r="E83" s="61" t="s">
        <v>74</v>
      </c>
      <c r="F83" s="30"/>
      <c r="G83"/>
      <c r="H83" s="30"/>
      <c r="I83" s="30"/>
      <c r="J83" s="30"/>
    </row>
    <row r="84" spans="1:10" s="8" customFormat="1" ht="12.75">
      <c r="A84" s="30"/>
      <c r="B84" s="30" t="s">
        <v>241</v>
      </c>
      <c r="C84" s="30"/>
      <c r="D84" s="30"/>
      <c r="E84" s="122"/>
      <c r="F84" s="30"/>
      <c r="G84"/>
      <c r="H84" s="30"/>
      <c r="I84" s="30"/>
      <c r="J84" s="30"/>
    </row>
    <row r="85" spans="2:7" s="8" customFormat="1" ht="12.75">
      <c r="B85" s="35" t="s">
        <v>240</v>
      </c>
      <c r="C85" s="30"/>
      <c r="E85" s="123">
        <v>572</v>
      </c>
      <c r="G85"/>
    </row>
    <row r="86" spans="2:7" s="8" customFormat="1" ht="12.75">
      <c r="B86" s="30" t="s">
        <v>215</v>
      </c>
      <c r="C86" s="30"/>
      <c r="E86" s="123">
        <v>24000</v>
      </c>
      <c r="G86"/>
    </row>
    <row r="87" spans="2:7" s="8" customFormat="1" ht="13.5" thickBot="1">
      <c r="B87" s="30" t="s">
        <v>23</v>
      </c>
      <c r="C87" s="30"/>
      <c r="E87" s="124">
        <f>SUM(E85:E86)</f>
        <v>24572</v>
      </c>
      <c r="G87"/>
    </row>
    <row r="88" spans="1:10" ht="13.5" thickTop="1">
      <c r="A88" s="8"/>
      <c r="B88" s="30"/>
      <c r="C88" s="30"/>
      <c r="D88" s="8"/>
      <c r="E88" s="123"/>
      <c r="F88" s="8"/>
      <c r="H88" s="8"/>
      <c r="I88" s="8"/>
      <c r="J88" s="8"/>
    </row>
    <row r="89" spans="1:10" ht="12.75">
      <c r="A89" s="8"/>
      <c r="B89" s="30" t="s">
        <v>242</v>
      </c>
      <c r="C89" s="30"/>
      <c r="D89" s="8"/>
      <c r="E89" s="123"/>
      <c r="F89" s="8"/>
      <c r="H89" s="8"/>
      <c r="I89" s="8"/>
      <c r="J89" s="8"/>
    </row>
    <row r="90" spans="1:10" s="64" customFormat="1" ht="12.75">
      <c r="A90" s="8"/>
      <c r="B90" s="35" t="s">
        <v>240</v>
      </c>
      <c r="C90" s="30"/>
      <c r="D90" s="8"/>
      <c r="E90" s="123">
        <v>1858</v>
      </c>
      <c r="F90" s="8"/>
      <c r="G90"/>
      <c r="H90" s="8"/>
      <c r="I90" s="8"/>
      <c r="J90" s="8"/>
    </row>
    <row r="91" spans="1:10" s="60" customFormat="1" ht="12.75">
      <c r="A91" s="8"/>
      <c r="B91" s="30" t="s">
        <v>216</v>
      </c>
      <c r="C91" s="30"/>
      <c r="D91" s="8"/>
      <c r="E91" s="123">
        <v>25000</v>
      </c>
      <c r="F91" s="8"/>
      <c r="G91"/>
      <c r="H91" s="8"/>
      <c r="I91" s="8"/>
      <c r="J91" s="8"/>
    </row>
    <row r="92" spans="1:10" ht="13.5" thickBot="1">
      <c r="A92" s="8"/>
      <c r="B92" s="30" t="s">
        <v>23</v>
      </c>
      <c r="C92" s="30"/>
      <c r="D92" s="8"/>
      <c r="E92" s="124">
        <f>SUM(E90:E91)</f>
        <v>26858</v>
      </c>
      <c r="F92" s="8"/>
      <c r="H92" s="8"/>
      <c r="I92" s="8"/>
      <c r="J92" s="8"/>
    </row>
    <row r="93" spans="1:10" ht="13.5" thickTop="1">
      <c r="A93" s="8"/>
      <c r="B93" s="30"/>
      <c r="C93" s="30"/>
      <c r="D93" s="8"/>
      <c r="E93" s="123"/>
      <c r="F93" s="8"/>
      <c r="H93" s="8"/>
      <c r="I93" s="8"/>
      <c r="J93" s="8"/>
    </row>
    <row r="94" spans="1:5" ht="12.75">
      <c r="A94" s="8"/>
      <c r="B94" s="8" t="s">
        <v>83</v>
      </c>
      <c r="E94" s="59"/>
    </row>
    <row r="95" spans="1:5" ht="12.75">
      <c r="A95" s="8"/>
      <c r="B95" s="10"/>
      <c r="E95" s="59"/>
    </row>
    <row r="96" spans="1:5" ht="12.75">
      <c r="A96" s="8"/>
      <c r="B96" s="10"/>
      <c r="E96" s="59"/>
    </row>
    <row r="97" spans="1:5" ht="12.75">
      <c r="A97" s="8"/>
      <c r="B97" s="10"/>
      <c r="E97" s="59"/>
    </row>
    <row r="98" spans="1:5" ht="12.75">
      <c r="A98" s="8"/>
      <c r="B98" s="10" t="s">
        <v>101</v>
      </c>
      <c r="E98" s="59"/>
    </row>
    <row r="99" spans="1:5" ht="12.75">
      <c r="A99" s="8"/>
      <c r="B99" s="10"/>
      <c r="E99" s="59"/>
    </row>
    <row r="100" spans="1:10" ht="12.75">
      <c r="A100" s="50" t="s">
        <v>84</v>
      </c>
      <c r="B100" s="62" t="s">
        <v>138</v>
      </c>
      <c r="C100" s="63"/>
      <c r="D100" s="64"/>
      <c r="E100" s="63"/>
      <c r="F100" s="64"/>
      <c r="G100" s="64"/>
      <c r="H100" s="64"/>
      <c r="I100" s="64"/>
      <c r="J100" s="64"/>
    </row>
    <row r="101" spans="1:10" ht="12.75">
      <c r="A101" s="59"/>
      <c r="B101" s="60" t="s">
        <v>145</v>
      </c>
      <c r="C101" s="59"/>
      <c r="D101" s="60"/>
      <c r="E101" s="59"/>
      <c r="F101" s="60"/>
      <c r="G101" s="60"/>
      <c r="H101" s="60"/>
      <c r="I101" s="60"/>
      <c r="J101" s="60"/>
    </row>
    <row r="102" spans="1:5" ht="12.75">
      <c r="A102" s="10"/>
      <c r="E102" s="59"/>
    </row>
    <row r="103" spans="1:10" s="60" customFormat="1" ht="12.75">
      <c r="A103" s="63" t="s">
        <v>85</v>
      </c>
      <c r="B103" s="64" t="s">
        <v>86</v>
      </c>
      <c r="C103" s="63"/>
      <c r="D103" s="64"/>
      <c r="E103" s="63"/>
      <c r="F103" s="64"/>
      <c r="G103" s="64"/>
      <c r="H103" s="64"/>
      <c r="I103" s="64"/>
      <c r="J103" s="64"/>
    </row>
    <row r="104" spans="1:10" s="60" customFormat="1" ht="12.75">
      <c r="A104" s="59"/>
      <c r="B104" s="60" t="s">
        <v>185</v>
      </c>
      <c r="C104" s="10"/>
      <c r="D104"/>
      <c r="E104" s="10"/>
      <c r="F104"/>
      <c r="G104"/>
      <c r="H104"/>
      <c r="I104"/>
      <c r="J104"/>
    </row>
    <row r="105" spans="1:2" ht="12.75">
      <c r="A105" s="10"/>
      <c r="B105" t="s">
        <v>149</v>
      </c>
    </row>
    <row r="106" spans="1:2" ht="12.75">
      <c r="A106" s="10"/>
      <c r="B106" t="s">
        <v>150</v>
      </c>
    </row>
    <row r="107" spans="1:10" s="6" customFormat="1" ht="12.75">
      <c r="A107" s="10"/>
      <c r="B107" s="60" t="s">
        <v>151</v>
      </c>
      <c r="C107" s="10"/>
      <c r="D107"/>
      <c r="E107" s="10"/>
      <c r="F107"/>
      <c r="G107"/>
      <c r="H107"/>
      <c r="I107"/>
      <c r="J107"/>
    </row>
    <row r="108" spans="1:2" ht="12.75">
      <c r="A108" s="10"/>
      <c r="B108" t="s">
        <v>186</v>
      </c>
    </row>
    <row r="109" spans="1:2" ht="12.75">
      <c r="A109" s="10"/>
      <c r="B109" t="s">
        <v>283</v>
      </c>
    </row>
    <row r="110" spans="1:10" ht="12.75">
      <c r="A110" s="59"/>
      <c r="B110" s="60" t="s">
        <v>152</v>
      </c>
      <c r="C110" s="59"/>
      <c r="D110" s="60"/>
      <c r="E110" s="59"/>
      <c r="F110" s="60"/>
      <c r="G110" s="60"/>
      <c r="H110" s="60"/>
      <c r="I110" s="60"/>
      <c r="J110" s="60"/>
    </row>
    <row r="111" ht="12.75">
      <c r="B111" s="60" t="s">
        <v>286</v>
      </c>
    </row>
    <row r="112" ht="12.75">
      <c r="B112" s="60"/>
    </row>
    <row r="113" spans="1:10" s="60" customFormat="1" ht="12.75">
      <c r="A113" s="63" t="s">
        <v>87</v>
      </c>
      <c r="B113" s="64" t="s">
        <v>88</v>
      </c>
      <c r="C113" s="63"/>
      <c r="D113" s="64"/>
      <c r="E113" s="63"/>
      <c r="F113" s="64"/>
      <c r="G113" s="64"/>
      <c r="H113" s="64"/>
      <c r="I113" s="64"/>
      <c r="J113" s="64"/>
    </row>
    <row r="114" spans="1:5" s="60" customFormat="1" ht="12.75">
      <c r="A114" s="59"/>
      <c r="B114" s="60" t="s">
        <v>201</v>
      </c>
      <c r="C114" s="59"/>
      <c r="E114" s="59"/>
    </row>
    <row r="115" spans="1:10" s="60" customFormat="1" ht="12.75">
      <c r="A115" s="10"/>
      <c r="B115" t="s">
        <v>209</v>
      </c>
      <c r="C115" s="10"/>
      <c r="D115"/>
      <c r="E115" s="10"/>
      <c r="F115"/>
      <c r="G115"/>
      <c r="H115"/>
      <c r="I115"/>
      <c r="J115"/>
    </row>
    <row r="116" spans="1:10" s="60" customFormat="1" ht="12.75">
      <c r="A116" s="10"/>
      <c r="B116"/>
      <c r="C116" s="10"/>
      <c r="D116"/>
      <c r="E116" s="10"/>
      <c r="F116"/>
      <c r="G116"/>
      <c r="H116"/>
      <c r="I116"/>
      <c r="J116"/>
    </row>
    <row r="117" spans="1:5" s="60" customFormat="1" ht="12.75">
      <c r="A117" s="63" t="s">
        <v>89</v>
      </c>
      <c r="B117" s="64" t="s">
        <v>90</v>
      </c>
      <c r="C117" s="59"/>
      <c r="E117" s="59"/>
    </row>
    <row r="118" spans="1:5" s="60" customFormat="1" ht="12.75">
      <c r="A118" s="63"/>
      <c r="B118" s="146" t="s">
        <v>148</v>
      </c>
      <c r="C118" s="59"/>
      <c r="E118" s="59"/>
    </row>
    <row r="119" spans="1:5" s="60" customFormat="1" ht="12.75">
      <c r="A119" s="63"/>
      <c r="B119" s="146" t="s">
        <v>210</v>
      </c>
      <c r="C119" s="59"/>
      <c r="E119" s="59"/>
    </row>
    <row r="120" spans="3:5" s="60" customFormat="1" ht="12.75">
      <c r="C120" s="59"/>
      <c r="E120" s="59"/>
    </row>
    <row r="121" spans="3:7" s="60" customFormat="1" ht="12.75">
      <c r="C121" s="59"/>
      <c r="D121" s="16" t="s">
        <v>121</v>
      </c>
      <c r="E121" s="16"/>
      <c r="F121" s="16" t="s">
        <v>273</v>
      </c>
      <c r="G121" s="16"/>
    </row>
    <row r="122" spans="3:7" s="60" customFormat="1" ht="12.75">
      <c r="C122" s="59"/>
      <c r="D122" s="47" t="s">
        <v>274</v>
      </c>
      <c r="E122" s="16"/>
      <c r="F122" s="47" t="s">
        <v>274</v>
      </c>
      <c r="G122" s="16"/>
    </row>
    <row r="123" spans="3:7" s="60" customFormat="1" ht="12.75">
      <c r="C123" s="59"/>
      <c r="D123" s="48">
        <v>2008</v>
      </c>
      <c r="E123" s="6">
        <v>2007</v>
      </c>
      <c r="F123" s="48">
        <v>2008</v>
      </c>
      <c r="G123" s="6">
        <v>2007</v>
      </c>
    </row>
    <row r="124" spans="3:7" s="60" customFormat="1" ht="12.75">
      <c r="C124" s="59"/>
      <c r="D124" s="48"/>
      <c r="E124" s="48"/>
      <c r="F124" s="48"/>
      <c r="G124" s="48"/>
    </row>
    <row r="125" spans="1:10" s="145" customFormat="1" ht="12.75">
      <c r="A125" s="60"/>
      <c r="B125" s="60" t="s">
        <v>217</v>
      </c>
      <c r="C125" s="59"/>
      <c r="D125" s="160">
        <v>129</v>
      </c>
      <c r="E125" s="161">
        <v>2104</v>
      </c>
      <c r="F125" s="160">
        <v>4908</v>
      </c>
      <c r="G125" s="160">
        <v>5989</v>
      </c>
      <c r="H125" s="60"/>
      <c r="I125" s="60"/>
      <c r="J125" s="60"/>
    </row>
    <row r="126" spans="3:5" s="60" customFormat="1" ht="12.75">
      <c r="C126" s="59"/>
      <c r="D126" s="148"/>
      <c r="E126" s="148"/>
    </row>
    <row r="127" spans="2:5" s="60" customFormat="1" ht="12.75">
      <c r="B127" s="60" t="s">
        <v>191</v>
      </c>
      <c r="C127" s="59"/>
      <c r="D127" s="148"/>
      <c r="E127" s="148"/>
    </row>
    <row r="128" spans="2:7" s="60" customFormat="1" ht="12.75">
      <c r="B128" s="145" t="s">
        <v>296</v>
      </c>
      <c r="C128" s="52"/>
      <c r="D128" s="162">
        <v>191198</v>
      </c>
      <c r="E128" s="162">
        <v>191596</v>
      </c>
      <c r="F128" s="162">
        <v>191198</v>
      </c>
      <c r="G128" s="162">
        <v>191596</v>
      </c>
    </row>
    <row r="129" spans="1:10" ht="12.75">
      <c r="A129" s="60"/>
      <c r="B129" s="145" t="s">
        <v>198</v>
      </c>
      <c r="C129" s="59"/>
      <c r="D129" s="163">
        <v>0</v>
      </c>
      <c r="E129" s="147">
        <v>-657</v>
      </c>
      <c r="F129" s="165">
        <v>0</v>
      </c>
      <c r="G129" s="147">
        <v>-283</v>
      </c>
      <c r="H129" s="60"/>
      <c r="I129" s="60"/>
      <c r="J129" s="60"/>
    </row>
    <row r="130" spans="1:10" ht="12.75">
      <c r="A130" s="60"/>
      <c r="B130" s="145" t="s">
        <v>192</v>
      </c>
      <c r="C130" s="59"/>
      <c r="D130" s="149"/>
      <c r="E130" s="149"/>
      <c r="F130" s="145"/>
      <c r="G130" s="145"/>
      <c r="H130" s="60"/>
      <c r="I130" s="60"/>
      <c r="J130" s="60"/>
    </row>
    <row r="131" spans="1:10" ht="12.75">
      <c r="A131" s="145"/>
      <c r="B131" s="145" t="s">
        <v>281</v>
      </c>
      <c r="C131" s="145"/>
      <c r="D131" s="150">
        <f>SUM(D128:D130)</f>
        <v>191198</v>
      </c>
      <c r="E131" s="150">
        <f>SUM(E128:E130)</f>
        <v>190939</v>
      </c>
      <c r="F131" s="150">
        <f>SUM(F128:F130)</f>
        <v>191198</v>
      </c>
      <c r="G131" s="150">
        <f>SUM(G128:G130)</f>
        <v>191313</v>
      </c>
      <c r="H131" s="145"/>
      <c r="I131" s="145"/>
      <c r="J131" s="145"/>
    </row>
    <row r="132" spans="1:10" ht="12.75">
      <c r="A132" s="60"/>
      <c r="B132" s="60"/>
      <c r="C132" s="59"/>
      <c r="D132" s="148"/>
      <c r="E132" s="148"/>
      <c r="F132" s="60"/>
      <c r="G132" s="60"/>
      <c r="H132" s="60"/>
      <c r="I132" s="60"/>
      <c r="J132" s="60"/>
    </row>
    <row r="133" spans="1:10" ht="13.5" thickBot="1">
      <c r="A133" s="60"/>
      <c r="B133" s="60" t="s">
        <v>139</v>
      </c>
      <c r="C133" s="59"/>
      <c r="D133" s="164">
        <v>0.07</v>
      </c>
      <c r="E133" s="164">
        <v>1.1</v>
      </c>
      <c r="F133" s="164">
        <v>2.57</v>
      </c>
      <c r="G133" s="164">
        <v>3.13</v>
      </c>
      <c r="H133" s="60"/>
      <c r="I133" s="60"/>
      <c r="J133" s="60"/>
    </row>
    <row r="134" spans="1:10" ht="13.5" thickTop="1">
      <c r="A134" s="60"/>
      <c r="B134" s="60"/>
      <c r="C134" s="59"/>
      <c r="D134" s="60"/>
      <c r="E134" s="59"/>
      <c r="F134" s="60"/>
      <c r="G134" s="60"/>
      <c r="H134" s="60"/>
      <c r="I134" s="60"/>
      <c r="J134" s="60"/>
    </row>
    <row r="136" spans="1:2" ht="12.75">
      <c r="A136" s="66" t="s">
        <v>140</v>
      </c>
      <c r="B136" s="66" t="s">
        <v>141</v>
      </c>
    </row>
    <row r="137" ht="12.75">
      <c r="B137" t="s">
        <v>147</v>
      </c>
    </row>
    <row r="138" ht="12.75">
      <c r="B138" t="s">
        <v>280</v>
      </c>
    </row>
  </sheetData>
  <printOptions/>
  <pageMargins left="0.75" right="0.75" top="1" bottom="1" header="0.5" footer="0.5"/>
  <pageSetup horizontalDpi="180" verticalDpi="18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Asas Dunia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OOI</dc:creator>
  <cp:keywords/>
  <dc:description/>
  <cp:lastModifiedBy>LKLim</cp:lastModifiedBy>
  <cp:lastPrinted>2008-11-14T00:46:51Z</cp:lastPrinted>
  <dcterms:created xsi:type="dcterms:W3CDTF">2002-10-15T04:41:28Z</dcterms:created>
  <dcterms:modified xsi:type="dcterms:W3CDTF">2008-11-14T00:47:48Z</dcterms:modified>
  <cp:category/>
  <cp:version/>
  <cp:contentType/>
  <cp:contentStatus/>
</cp:coreProperties>
</file>