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firstSheet="3" activeTab="5"/>
  </bookViews>
  <sheets>
    <sheet name="PL" sheetId="1" r:id="rId1"/>
    <sheet name="BS" sheetId="2" r:id="rId2"/>
    <sheet name="cash-flow" sheetId="3" r:id="rId3"/>
    <sheet name="ch-equity" sheetId="4" r:id="rId4"/>
    <sheet name="NT-MASB26" sheetId="5" r:id="rId5"/>
    <sheet name="NT-KLSE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5">'NT-KLSE'!$1:$6</definedName>
    <definedName name="_xlnm.Print_Titles" localSheetId="4">'NT-MASB26'!$1:$6</definedName>
  </definedNames>
  <calcPr fullCalcOnLoad="1"/>
</workbook>
</file>

<file path=xl/sharedStrings.xml><?xml version="1.0" encoding="utf-8"?>
<sst xmlns="http://schemas.openxmlformats.org/spreadsheetml/2006/main" count="295" uniqueCount="232">
  <si>
    <t>ASAS  DUNIA  BERHAD</t>
  </si>
  <si>
    <t>(company no. 94528-T)</t>
  </si>
  <si>
    <t>Condensed Consolidated Income Statement</t>
  </si>
  <si>
    <t>for the period ended 30 September 2002</t>
  </si>
  <si>
    <t>3 months ended</t>
  </si>
  <si>
    <t>9 months ended</t>
  </si>
  <si>
    <t>30th September</t>
  </si>
  <si>
    <t>RM '000</t>
  </si>
  <si>
    <t>Revenue</t>
  </si>
  <si>
    <t>Operating profit /(loss)</t>
  </si>
  <si>
    <t>Interest expense</t>
  </si>
  <si>
    <t>Interest income</t>
  </si>
  <si>
    <t>Share of profit/(loss) of</t>
  </si>
  <si>
    <t xml:space="preserve">  associated companies</t>
  </si>
  <si>
    <t>Profit/(Loss) before taxation</t>
  </si>
  <si>
    <t>Tax expense</t>
  </si>
  <si>
    <t>Profit /(Loss)after taxation</t>
  </si>
  <si>
    <t>Less: Minority interest</t>
  </si>
  <si>
    <t>Net profit/(loss) for the period</t>
  </si>
  <si>
    <t xml:space="preserve">Basic earnings per </t>
  </si>
  <si>
    <t xml:space="preserve">     ordinary share(sen)</t>
  </si>
  <si>
    <t>(The Condensed Consolidated Income Statement should be read in conjunction with the Annual</t>
  </si>
  <si>
    <t>Financial Report for the year ended 31st December 2001)</t>
  </si>
  <si>
    <t>(company no.94528-T)</t>
  </si>
  <si>
    <t>Condensed Consolidated Balance Sheet</t>
  </si>
  <si>
    <t>As at 30 September 2002</t>
  </si>
  <si>
    <t>As At</t>
  </si>
  <si>
    <t xml:space="preserve">Period ended </t>
  </si>
  <si>
    <t xml:space="preserve">Year ended </t>
  </si>
  <si>
    <t>30th Sep. 2002</t>
  </si>
  <si>
    <t>31st Dec. 2001</t>
  </si>
  <si>
    <t>(RM' 000)</t>
  </si>
  <si>
    <t>Property, plant &amp; equipment</t>
  </si>
  <si>
    <t>Land held for development</t>
  </si>
  <si>
    <t>Investment properties</t>
  </si>
  <si>
    <t>Associated companies</t>
  </si>
  <si>
    <t>Other investments</t>
  </si>
  <si>
    <t>Goodwill arising on consolidation</t>
  </si>
  <si>
    <t>CURRENT ASSETS</t>
  </si>
  <si>
    <t>Development properties</t>
  </si>
  <si>
    <t>Inventories</t>
  </si>
  <si>
    <t>Trade receivables</t>
  </si>
  <si>
    <t>Other receivables</t>
  </si>
  <si>
    <t>Deposits with licensed banks</t>
  </si>
  <si>
    <t>Cash and bank balances</t>
  </si>
  <si>
    <t>CURRENT LIABILITIES</t>
  </si>
  <si>
    <t>Provision for liability</t>
  </si>
  <si>
    <t>Short term borrowings (unsecured)</t>
  </si>
  <si>
    <t>Trade payables</t>
  </si>
  <si>
    <t>Other payables</t>
  </si>
  <si>
    <t>Taxation</t>
  </si>
  <si>
    <t>NET CURRENT ASSETS</t>
  </si>
  <si>
    <t>(continued)</t>
  </si>
  <si>
    <t>FINANCED BY:</t>
  </si>
  <si>
    <t>Share capital</t>
  </si>
  <si>
    <t>Reserves</t>
  </si>
  <si>
    <t>Shareholders' equity</t>
  </si>
  <si>
    <t>Minority interests</t>
  </si>
  <si>
    <t>(The Condensed Consolidated Balance Sheet should be read in conjunction with the</t>
  </si>
  <si>
    <t>Annual Financial Report for the year ended 31st December 2001)</t>
  </si>
  <si>
    <t>Condensed Consolidated Cash Flow Statement</t>
  </si>
  <si>
    <t>for the nine months ended 30 September 2002</t>
  </si>
  <si>
    <t>Net cash inflow from operating activities</t>
  </si>
  <si>
    <t>Net cash inflow from investing activities</t>
  </si>
  <si>
    <t>Net cash outflow from financing activities</t>
  </si>
  <si>
    <t>Net increase in cash and cash equivalents</t>
  </si>
  <si>
    <t>Cash and cash equivalents at 1st January 2002</t>
  </si>
  <si>
    <t>Cash and cash equivalents at 30th September 2002</t>
  </si>
  <si>
    <t>(The Condensed Consolidated Cash Flow Statement should be read in conjunction with the</t>
  </si>
  <si>
    <t>Annual Financial Report for the year ended 31st December 2001.)</t>
  </si>
  <si>
    <t>Condensed Consolidated Statement of Changes in Equity</t>
  </si>
  <si>
    <t>For the period ended 30 September 2002</t>
  </si>
  <si>
    <t>---------Non Distributable---------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</si>
  <si>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</si>
  <si>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</si>
  <si>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</si>
  <si>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</si>
  <si>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</si>
  <si>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</si>
  <si>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</si>
  <si>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</si>
  <si>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</si>
  <si>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</si>
  <si>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</si>
  <si>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(RM '000)</t>
  </si>
  <si>
    <t>At 1 January 2002</t>
  </si>
  <si>
    <t>Transfer from retained profits</t>
  </si>
  <si>
    <t xml:space="preserve">  to revaluation reserve</t>
  </si>
  <si>
    <t>Net profit for the period</t>
  </si>
  <si>
    <t>Revaluation reserve realised</t>
  </si>
  <si>
    <t>Surplus on revaluation of</t>
  </si>
  <si>
    <t xml:space="preserve">    investment properties</t>
  </si>
  <si>
    <t>At 30 September 2002</t>
  </si>
  <si>
    <t>(The Condensed Consolidated Statement of Changes in Equity should be read in conjunction with the</t>
  </si>
  <si>
    <t>ASAS DUNIA BERHAD</t>
  </si>
  <si>
    <t>(A) NOTES TO THE INTERIM FINANCIAL REPORT</t>
  </si>
  <si>
    <t>A1</t>
  </si>
  <si>
    <t>Basis of preparation</t>
  </si>
  <si>
    <t>The interim financial report is unaudited and has been prepared in compliance with MASB 26,</t>
  </si>
  <si>
    <t>Interim Financial Reporting and should be read in conjunction with the audited financial statement</t>
  </si>
  <si>
    <t>of the Group for the year ended 31 December 2001.</t>
  </si>
  <si>
    <t>The accounting policies and methods of computation adopted by the Group in this interim financial</t>
  </si>
  <si>
    <t>report are consistent with those adopted in the financial statements for the year ended 31st</t>
  </si>
  <si>
    <t>December 2001.</t>
  </si>
  <si>
    <t>A2</t>
  </si>
  <si>
    <t>Seasonal or cyclical factors</t>
  </si>
  <si>
    <t>The business of the Group was not affected by any significant seasonal or cyclical factors.</t>
  </si>
  <si>
    <t>A3</t>
  </si>
  <si>
    <t>Unusual incidence or transaction</t>
  </si>
  <si>
    <t xml:space="preserve">There were no unusual incidence or transaction for this financial period under review. </t>
  </si>
  <si>
    <t>A4</t>
  </si>
  <si>
    <t>Changes in estimates</t>
  </si>
  <si>
    <t>There were no significant effect in the changes of estimation in this financial period under review.</t>
  </si>
  <si>
    <t>A5</t>
  </si>
  <si>
    <t>Debts and equity securities</t>
  </si>
  <si>
    <t>There were no issuances or repayments of debts or equity securities for this financial period under</t>
  </si>
  <si>
    <t>review.</t>
  </si>
  <si>
    <t>A6</t>
  </si>
  <si>
    <t>Segment information</t>
  </si>
  <si>
    <t>Segment information is presented in respect of the Group's business segments:</t>
  </si>
  <si>
    <t>Operating profit</t>
  </si>
  <si>
    <t>before taxation</t>
  </si>
  <si>
    <t>RM'000</t>
  </si>
  <si>
    <t>Property development and construction</t>
  </si>
  <si>
    <t xml:space="preserve">Investment holding   </t>
  </si>
  <si>
    <t xml:space="preserve">Total      </t>
  </si>
  <si>
    <t>A7</t>
  </si>
  <si>
    <t>Revaluation of property</t>
  </si>
  <si>
    <t>The revaluation of the Group investment properties resulted in a surplus of RM617,000 in this</t>
  </si>
  <si>
    <t>interim financial period.</t>
  </si>
  <si>
    <t>continue/…</t>
  </si>
  <si>
    <t>A8</t>
  </si>
  <si>
    <t>Events subsequent to the balance sheet date</t>
  </si>
  <si>
    <t>On 8 October 2002, a piece of land owned by a wholly owned subsidiary company Fung Yik Sdn</t>
  </si>
  <si>
    <t>Bhd, bearing title no. Lot 8257 HS(D) 2590, Mk.14 S.P.T was compulsorily acquired by the</t>
  </si>
  <si>
    <t>government at an offer price of RM1.6 million and this will result in a profit of RM1.3 million to the</t>
  </si>
  <si>
    <t>Group.</t>
  </si>
  <si>
    <t>A9</t>
  </si>
  <si>
    <t>Changes in composition of the Group</t>
  </si>
  <si>
    <t>There were no significant changes in the composition of the Group during the period under review.</t>
  </si>
  <si>
    <t>A10</t>
  </si>
  <si>
    <t>Changes in contingent liabilities or assets</t>
  </si>
  <si>
    <t>There were no changes in contingent liabilities or contingent assets since the last annual balance</t>
  </si>
  <si>
    <t>sheet date.</t>
  </si>
  <si>
    <t>(B) Additional information required by the KLSE Listing Requirements</t>
  </si>
  <si>
    <t>B1</t>
  </si>
  <si>
    <t>Review of performance</t>
  </si>
  <si>
    <t>The Group's profit before taxation for the third quarter and the nine months ended 30th</t>
  </si>
  <si>
    <t>September 2002 have increased as compared to the previous year mainly due to overall</t>
  </si>
  <si>
    <t>improvement in sales and no further provision for diminution in value of quoted shares.</t>
  </si>
  <si>
    <t>The Group turnover for the third quarter and the nine months ended 30th September 2002 have</t>
  </si>
  <si>
    <t>decreased as compared to the previous year mainly due to the cessation of supermarket and</t>
  </si>
  <si>
    <t>departmental store activities since Nov 2001.</t>
  </si>
  <si>
    <t>B2</t>
  </si>
  <si>
    <t>Variation of result against preceding quarter</t>
  </si>
  <si>
    <t>For the quarter under review, the Group recorded a profit before tax of RM2.0 million compared</t>
  </si>
  <si>
    <t>to RM2.8 million in the previous quarter.The decrease in profit was mainly due to decrease in</t>
  </si>
  <si>
    <t>sales.</t>
  </si>
  <si>
    <t>B3</t>
  </si>
  <si>
    <t>Current year prospects</t>
  </si>
  <si>
    <t>The directors are of the opinion that barring unforeseen circumstances, the result of the Group's</t>
  </si>
  <si>
    <t>operations for the year ending 31st December 2002 is expected to improve.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</si>
  <si>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</si>
  <si>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</si>
  <si>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</si>
  <si>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</si>
  <si>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</si>
  <si>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>30 September</t>
  </si>
  <si>
    <t xml:space="preserve">                                                         </t>
  </si>
  <si>
    <t>2002</t>
  </si>
  <si>
    <t>2001</t>
  </si>
  <si>
    <t>Current provision</t>
  </si>
  <si>
    <t>Over provision</t>
  </si>
  <si>
    <t>The disproportionate tax charge in relation to the financial results for the period is due to</t>
  </si>
  <si>
    <t>utilisation of unabsorbed tax losses in the subsidiary company.</t>
  </si>
  <si>
    <t>B6</t>
  </si>
  <si>
    <t>Unquoted investments and properties</t>
  </si>
  <si>
    <t>The gain/(loss) on disposal of  unquoted investment/properties for the interim financial period</t>
  </si>
  <si>
    <t>under review were as follows:-</t>
  </si>
  <si>
    <t xml:space="preserve">Loss on disposal of investment </t>
  </si>
  <si>
    <t xml:space="preserve">     properties</t>
  </si>
  <si>
    <t xml:space="preserve">Gain on disposal of land held </t>
  </si>
  <si>
    <t xml:space="preserve">     for development</t>
  </si>
  <si>
    <t>B7</t>
  </si>
  <si>
    <t>Quoted investments</t>
  </si>
  <si>
    <t>(a) The transactions in quoted investments for the period were as follows:-</t>
  </si>
  <si>
    <t xml:space="preserve">Total purchase consideration          </t>
  </si>
  <si>
    <t xml:space="preserve">Total sales proceeds </t>
  </si>
  <si>
    <t xml:space="preserve">Gain  on disposal       </t>
  </si>
  <si>
    <t>(b) The particulars of quoted investments as at the end of the reporting period were as follows;-</t>
  </si>
  <si>
    <t>Total investments</t>
  </si>
  <si>
    <t xml:space="preserve">Provision for diminution in value   </t>
  </si>
  <si>
    <t xml:space="preserve">Total investments in book value      </t>
  </si>
  <si>
    <t xml:space="preserve">Total investments in market value      </t>
  </si>
  <si>
    <t>B8</t>
  </si>
  <si>
    <t>Corporate proposals</t>
  </si>
  <si>
    <t>There were no corporate proposals announced during the period under review.</t>
  </si>
  <si>
    <t>continue/….</t>
  </si>
  <si>
    <t>B9</t>
  </si>
  <si>
    <t>Borrowing and debts securities</t>
  </si>
  <si>
    <t>Bank borrowing and debt securities of the Group as at the end of the reporting period were as</t>
  </si>
  <si>
    <t>follows:</t>
  </si>
  <si>
    <t>Revolving credit (unsecured)</t>
  </si>
  <si>
    <t>Lease Payable(secured)</t>
  </si>
  <si>
    <t>Borrowings are denominated in Ringgit Malaysia.</t>
  </si>
  <si>
    <t>B10</t>
  </si>
  <si>
    <t>Off Balance Sheet Financial Instrutment</t>
  </si>
  <si>
    <t>During the financial year to date, the Group did not enter into any contract involving off balance</t>
  </si>
  <si>
    <t>sheet financial instruments.</t>
  </si>
  <si>
    <t>B11</t>
  </si>
  <si>
    <t>Changes in material litigation</t>
  </si>
  <si>
    <t>Material litigations pending as at 30 September 2002 were as follows:</t>
  </si>
  <si>
    <t>Certain purchasers have initiated legal suits against the Company to rescind the Sales and</t>
  </si>
  <si>
    <t>Purchase Agreements and to seek refund of the progress payments paid amounting to</t>
  </si>
  <si>
    <t>RM2,601,649 together with the interest to be accrued. The Company is disputing and</t>
  </si>
  <si>
    <t>contesting the claim.The case is pending and the outcome of the matter cannot be ascertained</t>
  </si>
  <si>
    <t>at this juncture. As at 25th November 2002, the outstanding progress billings including late</t>
  </si>
  <si>
    <t>payment interest owing to the Company by these purchasers amounted to RM1,169,000.</t>
  </si>
  <si>
    <t>B12</t>
  </si>
  <si>
    <t>Dividend</t>
  </si>
  <si>
    <t>The directors do not recommend the payment of any interim dividend in respect of the current</t>
  </si>
  <si>
    <t>financial period.</t>
  </si>
  <si>
    <t>B13</t>
  </si>
  <si>
    <t>Earnings per share</t>
  </si>
  <si>
    <t>The calculation of basic earnings per share for the quarter is based on the net profit attributable</t>
  </si>
  <si>
    <t>to ordinary shareholders of RM2,295,000 and the number of the ordinary shares outstanding</t>
  </si>
  <si>
    <t>during the quarter of 191,595,776.</t>
  </si>
  <si>
    <t>By order of the Board</t>
  </si>
  <si>
    <t>Chan Fook Sun</t>
  </si>
  <si>
    <t>Director</t>
  </si>
  <si>
    <t>PENANG</t>
  </si>
  <si>
    <t>Dated:27th November,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</si>
</sst>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165" fontId="0" fillId="0" borderId="9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43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165" fontId="1" fillId="0" borderId="0" xfId="15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10" xfId="15" applyNumberFormat="1" applyBorder="1" applyAlignment="1">
      <alignment horizontal="right"/>
    </xf>
    <xf numFmtId="165" fontId="0" fillId="0" borderId="0" xfId="15" applyNumberFormat="1" applyAlignment="1">
      <alignment horizontal="left"/>
    </xf>
    <xf numFmtId="165" fontId="0" fillId="0" borderId="10" xfId="15" applyNumberFormat="1" applyBorder="1" applyAlignment="1">
      <alignment horizontal="left"/>
    </xf>
    <xf numFmtId="165" fontId="0" fillId="0" borderId="2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16" fontId="1" fillId="0" borderId="0" xfId="0" applyNumberFormat="1" applyFont="1" applyAlignment="1" quotePrefix="1">
      <alignment horizontal="centerContinuous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pane xSplit="1" ySplit="9" topLeftCell="F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5" sqref="A35:A36"/>
    </sheetView>
  </sheetViews>
  <sheetFormatPr defaultColWidth="9.140625" defaultRowHeight="12.75"/>
  <cols>
    <col min="1" max="1" width="25.00390625" style="0" customWidth="1"/>
    <col min="2" max="3" width="11.7109375" style="0" customWidth="1"/>
    <col min="4" max="4" width="5.8515625" style="0" customWidth="1"/>
    <col min="5" max="6" width="11.7109375" style="0" customWidth="1"/>
    <col min="7" max="7" width="10.28125" style="0" customWidth="1"/>
  </cols>
  <sheetData>
    <row r="1" ht="12.75">
      <c r="A1" s="14" t="s">
        <v>0</v>
      </c>
    </row>
    <row r="2" ht="12.75">
      <c r="A2" s="51" t="s">
        <v>1</v>
      </c>
    </row>
    <row r="4" ht="12.75">
      <c r="A4" s="5" t="s">
        <v>2</v>
      </c>
    </row>
    <row r="5" ht="12.75">
      <c r="A5" s="10" t="s">
        <v>3</v>
      </c>
    </row>
    <row r="6" ht="12.75">
      <c r="C6" s="2"/>
    </row>
    <row r="7" spans="2:7" ht="12.75">
      <c r="B7" s="30" t="s">
        <v>4</v>
      </c>
      <c r="C7" s="31"/>
      <c r="E7" s="30" t="s">
        <v>5</v>
      </c>
      <c r="F7" s="31"/>
      <c r="G7" s="4"/>
    </row>
    <row r="8" spans="2:7" ht="12.75">
      <c r="B8" s="32" t="s">
        <v>6</v>
      </c>
      <c r="C8" s="33"/>
      <c r="E8" s="32" t="s">
        <v>6</v>
      </c>
      <c r="F8" s="33"/>
      <c r="G8" s="2"/>
    </row>
    <row r="9" spans="2:7" ht="12.75">
      <c r="B9" s="15">
        <v>2002</v>
      </c>
      <c r="C9" s="15">
        <v>2001</v>
      </c>
      <c r="E9" s="15">
        <v>2002</v>
      </c>
      <c r="F9" s="15">
        <v>2001</v>
      </c>
      <c r="G9" s="2"/>
    </row>
    <row r="10" spans="2:7" ht="12.75">
      <c r="B10" s="34" t="s">
        <v>7</v>
      </c>
      <c r="C10" s="34" t="s">
        <v>7</v>
      </c>
      <c r="E10" s="34" t="s">
        <v>7</v>
      </c>
      <c r="F10" s="34" t="s">
        <v>7</v>
      </c>
      <c r="G10" s="3"/>
    </row>
    <row r="11" spans="1:7" ht="13.5" thickBot="1">
      <c r="A11" s="19"/>
      <c r="B11" s="35"/>
      <c r="C11" s="35"/>
      <c r="D11" s="19"/>
      <c r="E11" s="35"/>
      <c r="F11" s="19"/>
      <c r="G11" s="2"/>
    </row>
    <row r="13" spans="1:6" ht="15" customHeight="1">
      <c r="A13" s="6" t="s">
        <v>8</v>
      </c>
      <c r="B13" s="36">
        <f>22071-14639</f>
        <v>7432</v>
      </c>
      <c r="C13" s="36">
        <v>11886</v>
      </c>
      <c r="D13" s="36"/>
      <c r="E13" s="36">
        <v>22071</v>
      </c>
      <c r="F13" s="36">
        <v>23047</v>
      </c>
    </row>
    <row r="14" spans="2:6" ht="15" customHeight="1">
      <c r="B14" s="37"/>
      <c r="C14" s="37"/>
      <c r="D14" s="37"/>
      <c r="E14" s="37"/>
      <c r="F14" s="37"/>
    </row>
    <row r="15" spans="1:6" ht="15" customHeight="1">
      <c r="A15" t="s">
        <v>9</v>
      </c>
      <c r="B15" s="41">
        <f>6617-4508</f>
        <v>2109</v>
      </c>
      <c r="C15" s="37">
        <v>-1398</v>
      </c>
      <c r="D15" s="37"/>
      <c r="E15" s="37">
        <v>6617</v>
      </c>
      <c r="F15" s="37">
        <v>-6603</v>
      </c>
    </row>
    <row r="16" spans="2:6" ht="15" customHeight="1">
      <c r="B16" s="37"/>
      <c r="C16" s="37"/>
      <c r="D16" s="37"/>
      <c r="E16" s="37"/>
      <c r="F16" s="37"/>
    </row>
    <row r="17" spans="1:6" ht="15" customHeight="1">
      <c r="A17" t="s">
        <v>10</v>
      </c>
      <c r="B17" s="37">
        <f>+E17+247</f>
        <v>-118</v>
      </c>
      <c r="C17" s="37">
        <v>-160</v>
      </c>
      <c r="D17" s="37"/>
      <c r="E17" s="37">
        <v>-365</v>
      </c>
      <c r="F17" s="37">
        <v>-282</v>
      </c>
    </row>
    <row r="18" spans="1:6" ht="15" customHeight="1">
      <c r="A18" t="s">
        <v>11</v>
      </c>
      <c r="B18" s="37">
        <f>+E18-47</f>
        <v>35</v>
      </c>
      <c r="C18" s="37">
        <v>13</v>
      </c>
      <c r="D18" s="37"/>
      <c r="E18" s="37">
        <v>82</v>
      </c>
      <c r="F18" s="37">
        <v>201</v>
      </c>
    </row>
    <row r="19" spans="1:6" ht="15" customHeight="1">
      <c r="A19" t="s">
        <v>12</v>
      </c>
      <c r="B19" s="37"/>
      <c r="C19" s="37"/>
      <c r="D19" s="37"/>
      <c r="E19" s="37"/>
      <c r="F19" s="37"/>
    </row>
    <row r="20" spans="1:6" ht="15" customHeight="1">
      <c r="A20" s="20" t="s">
        <v>13</v>
      </c>
      <c r="B20" s="39">
        <f>+E20+13</f>
        <v>5</v>
      </c>
      <c r="C20" s="36">
        <v>22</v>
      </c>
      <c r="D20" s="36"/>
      <c r="E20" s="36">
        <v>-8</v>
      </c>
      <c r="F20" s="36">
        <v>-29</v>
      </c>
    </row>
    <row r="21" spans="2:6" ht="15" customHeight="1">
      <c r="B21" s="37"/>
      <c r="C21" s="37"/>
      <c r="D21" s="37"/>
      <c r="E21" s="37"/>
      <c r="F21" s="37"/>
    </row>
    <row r="22" spans="1:6" ht="15" customHeight="1">
      <c r="A22" t="s">
        <v>14</v>
      </c>
      <c r="B22" s="37">
        <f>SUM(B15:B20)</f>
        <v>2031</v>
      </c>
      <c r="C22" s="37">
        <f>SUM(C15:C20)</f>
        <v>-1523</v>
      </c>
      <c r="D22" s="37"/>
      <c r="E22" s="37">
        <f>SUM(E15:E20)</f>
        <v>6326</v>
      </c>
      <c r="F22" s="37">
        <f>SUM(F15:F20)</f>
        <v>-6713</v>
      </c>
    </row>
    <row r="23" spans="1:6" ht="15" customHeight="1">
      <c r="A23" s="6" t="s">
        <v>15</v>
      </c>
      <c r="B23" s="36">
        <v>264</v>
      </c>
      <c r="C23" s="36">
        <v>-342</v>
      </c>
      <c r="D23" s="36"/>
      <c r="E23" s="36">
        <v>-904</v>
      </c>
      <c r="F23" s="36">
        <v>-561</v>
      </c>
    </row>
    <row r="24" spans="2:5" ht="15" customHeight="1">
      <c r="B24" s="37"/>
      <c r="D24" s="37"/>
      <c r="E24" s="37"/>
    </row>
    <row r="25" spans="1:6" ht="12.75">
      <c r="A25" t="s">
        <v>16</v>
      </c>
      <c r="B25" s="37">
        <f>SUM(B22:B23)</f>
        <v>2295</v>
      </c>
      <c r="C25" s="37">
        <f>SUM(C22:C23)</f>
        <v>-1865</v>
      </c>
      <c r="D25" s="37"/>
      <c r="E25" s="37">
        <f>SUM(E22:E23)</f>
        <v>5422</v>
      </c>
      <c r="F25" s="37">
        <f>SUM(F22:F23)</f>
        <v>-7274</v>
      </c>
    </row>
    <row r="26" spans="1:6" ht="12.75">
      <c r="A26" s="6" t="s">
        <v>17</v>
      </c>
      <c r="B26" s="36">
        <v>0</v>
      </c>
      <c r="C26" s="36">
        <v>3</v>
      </c>
      <c r="D26" s="36"/>
      <c r="E26" s="36">
        <v>-2</v>
      </c>
      <c r="F26" s="36">
        <v>-2</v>
      </c>
    </row>
    <row r="27" spans="2:6" ht="12.75">
      <c r="B27" s="37"/>
      <c r="C27" s="37"/>
      <c r="D27" s="37"/>
      <c r="E27" s="37"/>
      <c r="F27" s="37"/>
    </row>
    <row r="28" spans="1:6" ht="13.5" thickBot="1">
      <c r="A28" s="19" t="s">
        <v>18</v>
      </c>
      <c r="B28" s="38">
        <f>SUM(B25:B26)</f>
        <v>2295</v>
      </c>
      <c r="C28" s="38">
        <f>SUM(C25:C26)</f>
        <v>-1862</v>
      </c>
      <c r="D28" s="38"/>
      <c r="E28" s="38">
        <f>SUM(E25:E26)</f>
        <v>5420</v>
      </c>
      <c r="F28" s="38">
        <f>SUM(F25:F26)</f>
        <v>-7276</v>
      </c>
    </row>
    <row r="29" spans="2:6" ht="12.75">
      <c r="B29" s="37"/>
      <c r="C29" s="37"/>
      <c r="D29" s="37"/>
      <c r="E29" s="37"/>
      <c r="F29" s="37"/>
    </row>
    <row r="30" spans="2:6" ht="12.75">
      <c r="B30" s="37"/>
      <c r="C30" s="37"/>
      <c r="D30" s="37"/>
      <c r="E30" s="37"/>
      <c r="F30" s="37"/>
    </row>
    <row r="31" spans="1:6" ht="12.75">
      <c r="A31" t="s">
        <v>19</v>
      </c>
      <c r="B31" s="37"/>
      <c r="C31" s="37"/>
      <c r="D31" s="37"/>
      <c r="E31" s="37"/>
      <c r="F31" s="37"/>
    </row>
    <row r="32" spans="1:6" ht="12.75">
      <c r="A32" s="6" t="s">
        <v>20</v>
      </c>
      <c r="B32" s="40">
        <f>+B28/191595776*1000*100</f>
        <v>1.197834340565003</v>
      </c>
      <c r="C32" s="40">
        <f>+C28/191595776*1000*100</f>
        <v>-0.9718377089899934</v>
      </c>
      <c r="D32" s="36"/>
      <c r="E32" s="40">
        <f>+E28/191595776*1000*100</f>
        <v>2.8288723859966516</v>
      </c>
      <c r="F32" s="40">
        <f>+F28/191595776*1000*100</f>
        <v>-3.7975785019394164</v>
      </c>
    </row>
    <row r="33" spans="2:6" ht="12" customHeight="1">
      <c r="B33" s="37"/>
      <c r="C33" s="37"/>
      <c r="D33" s="37"/>
      <c r="E33" s="37"/>
      <c r="F33" s="37"/>
    </row>
    <row r="35" spans="1:7" ht="12.75">
      <c r="A35" s="9" t="s">
        <v>21</v>
      </c>
      <c r="B35" s="9"/>
      <c r="C35" s="9"/>
      <c r="D35" s="9"/>
      <c r="E35" s="9"/>
      <c r="F35" s="9"/>
      <c r="G35" s="9"/>
    </row>
    <row r="36" spans="1:7" ht="12.75">
      <c r="A36" s="9" t="s">
        <v>22</v>
      </c>
      <c r="B36" s="9"/>
      <c r="C36" s="9"/>
      <c r="D36" s="9"/>
      <c r="E36" s="9"/>
      <c r="F36" s="9"/>
      <c r="G36" s="9"/>
    </row>
  </sheetData>
  <printOptions/>
  <pageMargins left="0.75" right="0.75" top="1" bottom="1" header="0.5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62">
      <selection activeCell="A67" sqref="A67:A68"/>
    </sheetView>
  </sheetViews>
  <sheetFormatPr defaultColWidth="9.140625" defaultRowHeight="12.75"/>
  <cols>
    <col min="1" max="1" width="40.8515625" style="0" customWidth="1"/>
    <col min="2" max="2" width="16.00390625" style="2" customWidth="1"/>
    <col min="3" max="3" width="15.421875" style="0" customWidth="1"/>
  </cols>
  <sheetData>
    <row r="1" ht="12.75">
      <c r="A1" s="14" t="s">
        <v>0</v>
      </c>
    </row>
    <row r="2" ht="12.75">
      <c r="A2" s="51" t="s">
        <v>23</v>
      </c>
    </row>
    <row r="4" ht="12.75">
      <c r="A4" s="12" t="s">
        <v>24</v>
      </c>
    </row>
    <row r="5" ht="12.75">
      <c r="A5" s="10" t="s">
        <v>25</v>
      </c>
    </row>
    <row r="7" spans="2:3" ht="12.75">
      <c r="B7" s="15" t="s">
        <v>26</v>
      </c>
      <c r="C7" s="15" t="s">
        <v>26</v>
      </c>
    </row>
    <row r="8" spans="2:3" ht="12.75">
      <c r="B8" s="15" t="s">
        <v>27</v>
      </c>
      <c r="C8" s="15" t="s">
        <v>28</v>
      </c>
    </row>
    <row r="9" spans="2:3" ht="12.75">
      <c r="B9" s="15" t="s">
        <v>29</v>
      </c>
      <c r="C9" s="15" t="s">
        <v>30</v>
      </c>
    </row>
    <row r="10" spans="1:3" ht="13.5" thickBot="1">
      <c r="A10" s="19"/>
      <c r="B10" s="44" t="s">
        <v>31</v>
      </c>
      <c r="C10" s="44" t="s">
        <v>31</v>
      </c>
    </row>
    <row r="11" ht="12.75">
      <c r="B11" s="16"/>
    </row>
    <row r="12" spans="1:3" ht="15" customHeight="1">
      <c r="A12" t="s">
        <v>32</v>
      </c>
      <c r="B12" s="16">
        <v>9100</v>
      </c>
      <c r="C12" s="16">
        <v>9249</v>
      </c>
    </row>
    <row r="13" spans="1:3" ht="15" customHeight="1">
      <c r="A13" t="s">
        <v>33</v>
      </c>
      <c r="B13" s="16">
        <v>148715</v>
      </c>
      <c r="C13" s="16">
        <v>150850</v>
      </c>
    </row>
    <row r="14" spans="1:3" ht="15" customHeight="1">
      <c r="A14" t="s">
        <v>34</v>
      </c>
      <c r="B14" s="16">
        <v>13555</v>
      </c>
      <c r="C14" s="16">
        <v>13693</v>
      </c>
    </row>
    <row r="15" spans="1:3" ht="15" customHeight="1">
      <c r="A15" t="s">
        <v>35</v>
      </c>
      <c r="B15" s="16">
        <v>295</v>
      </c>
      <c r="C15" s="16">
        <v>303</v>
      </c>
    </row>
    <row r="16" spans="1:3" ht="15" customHeight="1">
      <c r="A16" s="13" t="s">
        <v>36</v>
      </c>
      <c r="B16" s="16">
        <v>1913</v>
      </c>
      <c r="C16" s="16">
        <v>3211</v>
      </c>
    </row>
    <row r="17" spans="1:3" ht="15" customHeight="1">
      <c r="A17" s="13" t="s">
        <v>37</v>
      </c>
      <c r="B17" s="16">
        <v>2106</v>
      </c>
      <c r="C17" s="16">
        <v>1884</v>
      </c>
    </row>
    <row r="18" spans="1:3" ht="15" customHeight="1">
      <c r="A18" s="20"/>
      <c r="B18" s="18"/>
      <c r="C18" s="18"/>
    </row>
    <row r="19" spans="1:3" ht="15" customHeight="1">
      <c r="A19" s="13"/>
      <c r="B19" s="16"/>
      <c r="C19" s="16"/>
    </row>
    <row r="20" spans="1:3" ht="15" customHeight="1">
      <c r="A20" s="9" t="s">
        <v>38</v>
      </c>
      <c r="B20" s="16"/>
      <c r="C20" s="16"/>
    </row>
    <row r="21" spans="1:3" ht="15" customHeight="1">
      <c r="A21" s="9"/>
      <c r="B21" s="16"/>
      <c r="C21" s="16"/>
    </row>
    <row r="22" spans="1:3" ht="15" customHeight="1">
      <c r="A22" s="13" t="s">
        <v>39</v>
      </c>
      <c r="B22" s="24">
        <v>63812</v>
      </c>
      <c r="C22" s="25">
        <v>56591</v>
      </c>
    </row>
    <row r="23" spans="1:3" ht="15" customHeight="1">
      <c r="A23" s="13" t="s">
        <v>40</v>
      </c>
      <c r="B23" s="26">
        <v>59124</v>
      </c>
      <c r="C23" s="27">
        <v>62664</v>
      </c>
    </row>
    <row r="24" spans="1:3" ht="15" customHeight="1">
      <c r="A24" s="13" t="s">
        <v>41</v>
      </c>
      <c r="B24" s="26">
        <v>8015</v>
      </c>
      <c r="C24" s="27">
        <v>8423</v>
      </c>
    </row>
    <row r="25" spans="1:3" ht="15" customHeight="1">
      <c r="A25" s="13" t="s">
        <v>42</v>
      </c>
      <c r="B25" s="26">
        <v>9344</v>
      </c>
      <c r="C25" s="27">
        <v>14945</v>
      </c>
    </row>
    <row r="26" spans="1:3" ht="15" customHeight="1">
      <c r="A26" s="13" t="s">
        <v>43</v>
      </c>
      <c r="B26" s="26">
        <v>10200</v>
      </c>
      <c r="C26" s="27">
        <v>8470</v>
      </c>
    </row>
    <row r="27" spans="1:3" ht="15" customHeight="1">
      <c r="A27" s="13" t="s">
        <v>44</v>
      </c>
      <c r="B27" s="26">
        <v>627</v>
      </c>
      <c r="C27" s="27">
        <v>530</v>
      </c>
    </row>
    <row r="28" spans="1:3" ht="15" customHeight="1">
      <c r="A28" s="13"/>
      <c r="B28" s="26"/>
      <c r="C28" s="27"/>
    </row>
    <row r="29" spans="1:3" ht="12.75">
      <c r="A29" s="21"/>
      <c r="B29" s="28">
        <f>SUM(B22:B27)</f>
        <v>151122</v>
      </c>
      <c r="C29" s="29">
        <f>SUM(C22:C27)</f>
        <v>151623</v>
      </c>
    </row>
    <row r="30" spans="2:3" ht="12.75">
      <c r="B30" s="26"/>
      <c r="C30" s="27"/>
    </row>
    <row r="31" spans="1:3" ht="12.75">
      <c r="A31" s="9" t="s">
        <v>45</v>
      </c>
      <c r="B31" s="26"/>
      <c r="C31" s="27"/>
    </row>
    <row r="32" spans="1:3" ht="12.75">
      <c r="A32" s="9"/>
      <c r="B32" s="26"/>
      <c r="C32" s="27"/>
    </row>
    <row r="33" spans="1:3" ht="12.75">
      <c r="A33" s="13" t="s">
        <v>46</v>
      </c>
      <c r="B33" s="26">
        <v>2292</v>
      </c>
      <c r="C33" s="27">
        <v>2586</v>
      </c>
    </row>
    <row r="34" spans="1:3" ht="12.75">
      <c r="A34" s="13" t="s">
        <v>47</v>
      </c>
      <c r="B34" s="26">
        <v>5012</v>
      </c>
      <c r="C34" s="27">
        <v>10206</v>
      </c>
    </row>
    <row r="35" spans="1:3" ht="12.75">
      <c r="A35" s="13" t="s">
        <v>48</v>
      </c>
      <c r="B35" s="26">
        <v>7305</v>
      </c>
      <c r="C35" s="27">
        <v>9475</v>
      </c>
    </row>
    <row r="36" spans="1:3" ht="12.75">
      <c r="A36" s="13" t="s">
        <v>49</v>
      </c>
      <c r="B36" s="26">
        <v>1753</v>
      </c>
      <c r="C36" s="27">
        <v>3586</v>
      </c>
    </row>
    <row r="37" spans="1:3" ht="12.75">
      <c r="A37" s="13" t="s">
        <v>50</v>
      </c>
      <c r="B37" s="26">
        <v>213</v>
      </c>
      <c r="C37" s="27">
        <v>351</v>
      </c>
    </row>
    <row r="38" spans="1:3" ht="12.75">
      <c r="A38" s="1"/>
      <c r="B38" s="26"/>
      <c r="C38" s="27"/>
    </row>
    <row r="39" spans="1:3" ht="12.75">
      <c r="A39" s="21"/>
      <c r="B39" s="28">
        <f>SUM(B33:B38)</f>
        <v>16575</v>
      </c>
      <c r="C39" s="29">
        <f>SUM(C33:C38)</f>
        <v>26204</v>
      </c>
    </row>
    <row r="40" spans="2:3" ht="12.75">
      <c r="B40" s="17"/>
      <c r="C40" s="16"/>
    </row>
    <row r="41" spans="1:3" ht="12.75">
      <c r="A41" s="22" t="s">
        <v>51</v>
      </c>
      <c r="B41" s="18">
        <f>+B29-+B39</f>
        <v>134547</v>
      </c>
      <c r="C41" s="18">
        <f>+C29-+C39</f>
        <v>125419</v>
      </c>
    </row>
    <row r="42" spans="2:3" ht="12.75">
      <c r="B42" s="17"/>
      <c r="C42" s="17"/>
    </row>
    <row r="43" spans="1:3" ht="13.5" thickBot="1">
      <c r="A43" s="19"/>
      <c r="B43" s="23">
        <f>+B12+B13+B14+B15+B16+B17+B41</f>
        <v>310231</v>
      </c>
      <c r="C43" s="23">
        <f>+C12+C13+C14+C15+C16+C17+C41</f>
        <v>304609</v>
      </c>
    </row>
    <row r="44" spans="2:3" ht="12.75">
      <c r="B44" s="17"/>
      <c r="C44" s="16"/>
    </row>
    <row r="45" spans="2:3" ht="12.75">
      <c r="B45" s="17"/>
      <c r="C45" s="16"/>
    </row>
    <row r="46" spans="2:3" ht="12.75">
      <c r="B46" s="17"/>
      <c r="C46" s="16"/>
    </row>
    <row r="47" spans="2:3" ht="12.75">
      <c r="B47" s="17"/>
      <c r="C47" s="16"/>
    </row>
    <row r="48" spans="2:3" ht="12.75">
      <c r="B48" s="17"/>
      <c r="C48" s="16"/>
    </row>
    <row r="49" spans="2:3" ht="12.75">
      <c r="B49" s="17"/>
      <c r="C49" s="16"/>
    </row>
    <row r="50" spans="1:3" ht="12.75">
      <c r="A50" t="s">
        <v>52</v>
      </c>
      <c r="B50" s="17"/>
      <c r="C50" s="16"/>
    </row>
    <row r="51" spans="2:3" ht="12.75">
      <c r="B51" s="17"/>
      <c r="C51" s="16"/>
    </row>
    <row r="52" spans="1:3" ht="12.75">
      <c r="A52" s="9" t="s">
        <v>53</v>
      </c>
      <c r="B52" s="16"/>
      <c r="C52" s="16"/>
    </row>
    <row r="53" spans="2:3" ht="12.75">
      <c r="B53" s="16"/>
      <c r="C53" s="16"/>
    </row>
    <row r="54" spans="1:3" ht="12.75">
      <c r="A54" t="s">
        <v>54</v>
      </c>
      <c r="B54" s="16">
        <v>191596</v>
      </c>
      <c r="C54" s="16">
        <v>191596</v>
      </c>
    </row>
    <row r="55" spans="1:3" ht="12.75">
      <c r="A55" s="6" t="s">
        <v>55</v>
      </c>
      <c r="B55" s="18">
        <v>118635</v>
      </c>
      <c r="C55" s="18">
        <v>112598</v>
      </c>
    </row>
    <row r="56" spans="2:3" ht="12.75">
      <c r="B56" s="17"/>
      <c r="C56" s="17"/>
    </row>
    <row r="57" spans="1:3" ht="12.75">
      <c r="A57" t="s">
        <v>56</v>
      </c>
      <c r="B57" s="16">
        <f>SUM(B54:B55)</f>
        <v>310231</v>
      </c>
      <c r="C57" s="16">
        <f>SUM(C54:C55)</f>
        <v>304194</v>
      </c>
    </row>
    <row r="58" spans="2:3" ht="12.75">
      <c r="B58" s="16"/>
      <c r="C58" s="16"/>
    </row>
    <row r="59" spans="1:3" ht="12.75">
      <c r="A59" t="s">
        <v>57</v>
      </c>
      <c r="B59" s="16">
        <v>0</v>
      </c>
      <c r="C59" s="16">
        <v>415</v>
      </c>
    </row>
    <row r="60" spans="1:3" ht="12.75">
      <c r="A60" s="11"/>
      <c r="B60" s="17"/>
      <c r="C60" s="17"/>
    </row>
    <row r="61" spans="1:3" ht="12.75">
      <c r="A61" s="6"/>
      <c r="B61" s="18"/>
      <c r="C61" s="18"/>
    </row>
    <row r="62" spans="2:3" ht="12.75">
      <c r="B62" s="16"/>
      <c r="C62" s="16"/>
    </row>
    <row r="63" spans="1:3" ht="13.5" thickBot="1">
      <c r="A63" s="19"/>
      <c r="B63" s="23">
        <f>+B57+B59</f>
        <v>310231</v>
      </c>
      <c r="C63" s="23">
        <f>+C57+C59</f>
        <v>304609</v>
      </c>
    </row>
    <row r="64" spans="2:3" ht="12.75">
      <c r="B64" s="16"/>
      <c r="C64" s="16"/>
    </row>
    <row r="65" spans="2:3" ht="12.75">
      <c r="B65" s="16"/>
      <c r="C65" s="16"/>
    </row>
    <row r="66" ht="12.75">
      <c r="B66" s="16"/>
    </row>
    <row r="67" spans="1:4" ht="12.75">
      <c r="A67" s="9" t="s">
        <v>58</v>
      </c>
      <c r="B67" s="56"/>
      <c r="C67" s="9"/>
      <c r="D67" s="9"/>
    </row>
    <row r="68" spans="1:4" ht="12.75">
      <c r="A68" s="9" t="s">
        <v>59</v>
      </c>
      <c r="B68" s="56"/>
      <c r="C68" s="9"/>
      <c r="D68" s="9"/>
    </row>
    <row r="69" spans="1:4" ht="12.75">
      <c r="A69" s="9"/>
      <c r="B69" s="56"/>
      <c r="C69" s="9"/>
      <c r="D69" s="9"/>
    </row>
    <row r="70" ht="12.75">
      <c r="B70" s="16"/>
    </row>
    <row r="71" ht="12.75">
      <c r="B71" s="16"/>
    </row>
    <row r="72" ht="12.75">
      <c r="B72" s="16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7">
      <selection activeCell="A18" sqref="A18"/>
    </sheetView>
  </sheetViews>
  <sheetFormatPr defaultColWidth="9.140625" defaultRowHeight="12.75"/>
  <cols>
    <col min="1" max="1" width="45.7109375" style="0" customWidth="1"/>
    <col min="2" max="2" width="9.140625" style="2" customWidth="1"/>
    <col min="3" max="3" width="19.140625" style="0" customWidth="1"/>
    <col min="4" max="4" width="9.140625" style="0" customWidth="1"/>
  </cols>
  <sheetData>
    <row r="1" ht="12.75">
      <c r="A1" s="14" t="s">
        <v>0</v>
      </c>
    </row>
    <row r="2" ht="12.75">
      <c r="A2" s="51" t="s">
        <v>23</v>
      </c>
    </row>
    <row r="4" ht="12.75">
      <c r="A4" s="12" t="s">
        <v>60</v>
      </c>
    </row>
    <row r="5" ht="12.75">
      <c r="A5" s="12" t="s">
        <v>61</v>
      </c>
    </row>
    <row r="6" ht="12.75">
      <c r="C6" s="30" t="s">
        <v>5</v>
      </c>
    </row>
    <row r="7" ht="12.75">
      <c r="C7" s="52" t="s">
        <v>29</v>
      </c>
    </row>
    <row r="8" ht="12.75">
      <c r="C8" s="30" t="s">
        <v>7</v>
      </c>
    </row>
    <row r="9" spans="1:3" ht="13.5" thickBot="1">
      <c r="A9" s="19"/>
      <c r="B9" s="35"/>
      <c r="C9" s="54"/>
    </row>
    <row r="10" ht="12.75">
      <c r="C10" s="53"/>
    </row>
    <row r="11" ht="12.75">
      <c r="C11" s="53"/>
    </row>
    <row r="12" spans="1:3" ht="12.75">
      <c r="A12" t="s">
        <v>62</v>
      </c>
      <c r="C12" s="37">
        <v>4497</v>
      </c>
    </row>
    <row r="13" ht="12.75">
      <c r="C13" s="37"/>
    </row>
    <row r="14" spans="1:3" ht="12.75">
      <c r="A14" t="s">
        <v>63</v>
      </c>
      <c r="C14" s="37">
        <v>2523</v>
      </c>
    </row>
    <row r="15" ht="12.75">
      <c r="C15" s="37"/>
    </row>
    <row r="16" spans="1:3" ht="12.75">
      <c r="A16" t="s">
        <v>64</v>
      </c>
      <c r="C16" s="37">
        <v>-5193</v>
      </c>
    </row>
    <row r="17" spans="1:3" ht="12.75">
      <c r="A17" s="6"/>
      <c r="B17" s="7"/>
      <c r="C17" s="36"/>
    </row>
    <row r="18" ht="12.75">
      <c r="C18" s="37"/>
    </row>
    <row r="19" spans="1:3" ht="12.75">
      <c r="A19" t="s">
        <v>65</v>
      </c>
      <c r="C19" s="37">
        <f>SUM(C12:C17)</f>
        <v>1827</v>
      </c>
    </row>
    <row r="21" spans="1:3" ht="12.75">
      <c r="A21" t="s">
        <v>66</v>
      </c>
      <c r="C21" s="37">
        <v>9000</v>
      </c>
    </row>
    <row r="22" spans="1:3" ht="12.75">
      <c r="A22" s="6"/>
      <c r="B22" s="7"/>
      <c r="C22" s="36"/>
    </row>
    <row r="23" spans="1:3" ht="12.75">
      <c r="A23" t="s">
        <v>67</v>
      </c>
      <c r="C23" s="37">
        <f>SUM(C19:C21)</f>
        <v>10827</v>
      </c>
    </row>
    <row r="24" spans="1:3" ht="13.5" thickBot="1">
      <c r="A24" s="19"/>
      <c r="B24" s="35"/>
      <c r="C24" s="38"/>
    </row>
    <row r="25" ht="12.75">
      <c r="C25" s="37"/>
    </row>
    <row r="26" ht="12.75">
      <c r="C26" s="37"/>
    </row>
    <row r="28" ht="12.75">
      <c r="A28" s="9" t="s">
        <v>68</v>
      </c>
    </row>
    <row r="29" spans="1:3" ht="12.75">
      <c r="A29" s="9" t="s">
        <v>69</v>
      </c>
      <c r="B29" s="15"/>
      <c r="C29" s="9"/>
    </row>
    <row r="30" spans="1:3" ht="12.75">
      <c r="A30" s="9"/>
      <c r="B30" s="15"/>
      <c r="C30" s="9"/>
    </row>
  </sheetData>
  <printOptions/>
  <pageMargins left="0.75" right="0.7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11.7109375" style="2" customWidth="1"/>
    <col min="3" max="5" width="11.7109375" style="0" customWidth="1"/>
    <col min="6" max="6" width="12.28125" style="0" customWidth="1"/>
    <col min="7" max="7" width="11.7109375" style="0" customWidth="1"/>
  </cols>
  <sheetData>
    <row r="1" ht="12.75">
      <c r="A1" s="14" t="s">
        <v>0</v>
      </c>
    </row>
    <row r="2" ht="12.75">
      <c r="A2" s="51" t="s">
        <v>23</v>
      </c>
    </row>
    <row r="4" ht="12.75">
      <c r="A4" s="10" t="s">
        <v>70</v>
      </c>
    </row>
    <row r="5" ht="12.75">
      <c r="A5" s="10" t="s">
        <v>71</v>
      </c>
    </row>
    <row r="7" spans="2:6" ht="12.75">
      <c r="B7" s="4"/>
      <c r="C7" s="33" t="s">
        <v>72</v>
      </c>
      <c r="D7" s="45"/>
      <c r="E7" s="45"/>
      <c r="F7" s="9" t="s">
        <v>73</v>
      </c>
    </row>
    <row r="8" spans="3:5" ht="12.75">
      <c r="C8" s="2"/>
      <c r="D8" s="2"/>
      <c r="E8" s="2"/>
    </row>
    <row r="9" spans="2:7" ht="12.75">
      <c r="B9" s="15" t="s">
        <v>74</v>
      </c>
      <c r="C9" s="15" t="s">
        <v>75</v>
      </c>
      <c r="D9" s="15" t="s">
        <v>76</v>
      </c>
      <c r="E9" s="15" t="s">
        <v>77</v>
      </c>
      <c r="F9" s="15" t="s">
        <v>78</v>
      </c>
      <c r="G9" s="15" t="s">
        <v>79</v>
      </c>
    </row>
    <row r="10" spans="2:7" ht="12.75">
      <c r="B10" s="42" t="s">
        <v>80</v>
      </c>
      <c r="C10" s="42" t="s">
        <v>81</v>
      </c>
      <c r="D10" s="42" t="s">
        <v>82</v>
      </c>
      <c r="E10" s="42" t="s">
        <v>82</v>
      </c>
      <c r="F10" s="43" t="s">
        <v>83</v>
      </c>
      <c r="G10" s="9"/>
    </row>
    <row r="11" spans="2:7" ht="13.5" thickBot="1">
      <c r="B11" s="44" t="s">
        <v>84</v>
      </c>
      <c r="C11" s="44" t="s">
        <v>84</v>
      </c>
      <c r="D11" s="44" t="s">
        <v>84</v>
      </c>
      <c r="E11" s="44" t="s">
        <v>84</v>
      </c>
      <c r="F11" s="44" t="s">
        <v>84</v>
      </c>
      <c r="G11" s="44" t="s">
        <v>84</v>
      </c>
    </row>
    <row r="13" spans="2:7" ht="15" customHeight="1">
      <c r="B13" s="47"/>
      <c r="C13" s="47"/>
      <c r="D13" s="47"/>
      <c r="E13" s="47"/>
      <c r="F13" s="47"/>
      <c r="G13" s="47"/>
    </row>
    <row r="14" spans="1:7" ht="15" customHeight="1">
      <c r="A14" s="46" t="s">
        <v>85</v>
      </c>
      <c r="B14" s="16">
        <v>191596</v>
      </c>
      <c r="C14" s="16">
        <v>15960</v>
      </c>
      <c r="D14" s="16">
        <v>186</v>
      </c>
      <c r="E14" s="16">
        <v>500</v>
      </c>
      <c r="F14" s="16">
        <v>95952</v>
      </c>
      <c r="G14" s="16">
        <f>SUM(B14:F14)</f>
        <v>304194</v>
      </c>
    </row>
    <row r="15" spans="1:7" ht="15" customHeight="1">
      <c r="A15" s="46"/>
      <c r="B15" s="16"/>
      <c r="C15" s="16"/>
      <c r="D15" s="16"/>
      <c r="E15" s="16"/>
      <c r="F15" s="16"/>
      <c r="G15" s="16"/>
    </row>
    <row r="16" spans="1:7" ht="15" customHeight="1">
      <c r="A16" s="46" t="s">
        <v>86</v>
      </c>
      <c r="B16" s="16"/>
      <c r="C16" s="16"/>
      <c r="D16" s="16"/>
      <c r="E16" s="16"/>
      <c r="F16" s="16"/>
      <c r="G16" s="16"/>
    </row>
    <row r="17" spans="1:7" ht="15" customHeight="1">
      <c r="A17" t="s">
        <v>87</v>
      </c>
      <c r="B17" s="16"/>
      <c r="C17" s="16"/>
      <c r="D17" s="16">
        <v>1366</v>
      </c>
      <c r="E17" s="16"/>
      <c r="F17" s="16">
        <v>-1366</v>
      </c>
      <c r="G17" s="16"/>
    </row>
    <row r="18" spans="2:7" ht="15" customHeight="1">
      <c r="B18" s="16"/>
      <c r="C18" s="16"/>
      <c r="D18" s="16"/>
      <c r="E18" s="16"/>
      <c r="F18" s="16"/>
      <c r="G18" s="16"/>
    </row>
    <row r="19" spans="1:7" ht="15" customHeight="1">
      <c r="A19" t="s">
        <v>88</v>
      </c>
      <c r="B19" s="16"/>
      <c r="C19" s="16"/>
      <c r="D19" s="16"/>
      <c r="E19" s="16"/>
      <c r="F19" s="16">
        <v>5420</v>
      </c>
      <c r="G19" s="16">
        <f>SUM(B19:F19)</f>
        <v>5420</v>
      </c>
    </row>
    <row r="20" spans="2:7" ht="15" customHeight="1">
      <c r="B20" s="16"/>
      <c r="C20" s="16"/>
      <c r="D20" s="16"/>
      <c r="E20" s="16"/>
      <c r="F20" s="16"/>
      <c r="G20" s="16"/>
    </row>
    <row r="21" spans="1:7" ht="15" customHeight="1">
      <c r="A21" t="s">
        <v>89</v>
      </c>
      <c r="B21" s="16"/>
      <c r="C21" s="16"/>
      <c r="D21" s="16">
        <v>-231</v>
      </c>
      <c r="E21" s="16"/>
      <c r="F21" s="16">
        <v>231</v>
      </c>
      <c r="G21" s="16">
        <f>SUM(B21:F21)</f>
        <v>0</v>
      </c>
    </row>
    <row r="22" spans="2:7" ht="15" customHeight="1">
      <c r="B22" s="16"/>
      <c r="C22" s="16"/>
      <c r="D22" s="16"/>
      <c r="E22" s="16"/>
      <c r="F22" s="16"/>
      <c r="G22" s="16"/>
    </row>
    <row r="23" spans="1:7" ht="15" customHeight="1">
      <c r="A23" t="s">
        <v>90</v>
      </c>
      <c r="B23" s="16"/>
      <c r="C23" s="16"/>
      <c r="D23" s="16"/>
      <c r="E23" s="16"/>
      <c r="F23" s="16"/>
      <c r="G23" s="16"/>
    </row>
    <row r="24" spans="1:7" ht="15" customHeight="1">
      <c r="A24" t="s">
        <v>91</v>
      </c>
      <c r="B24" s="16"/>
      <c r="C24" s="16"/>
      <c r="D24" s="16">
        <v>617</v>
      </c>
      <c r="E24" s="16"/>
      <c r="F24" s="16"/>
      <c r="G24" s="16">
        <f>SUM(B24:F24)</f>
        <v>617</v>
      </c>
    </row>
    <row r="25" spans="2:7" ht="15" customHeight="1">
      <c r="B25" s="16"/>
      <c r="C25" s="16"/>
      <c r="D25" s="16"/>
      <c r="E25" s="16"/>
      <c r="F25" s="16"/>
      <c r="G25" s="16"/>
    </row>
    <row r="26" spans="2:7" ht="15" customHeight="1">
      <c r="B26" s="18"/>
      <c r="C26" s="18"/>
      <c r="D26" s="18"/>
      <c r="E26" s="18"/>
      <c r="F26" s="18"/>
      <c r="G26" s="18"/>
    </row>
    <row r="27" spans="2:7" ht="15" customHeight="1">
      <c r="B27" s="16"/>
      <c r="C27" s="16"/>
      <c r="D27" s="16"/>
      <c r="E27" s="16"/>
      <c r="F27" s="16"/>
      <c r="G27" s="16"/>
    </row>
    <row r="28" spans="1:7" ht="15" customHeight="1" thickBot="1">
      <c r="A28" s="13" t="s">
        <v>92</v>
      </c>
      <c r="B28" s="23">
        <f aca="true" t="shared" si="0" ref="B28:G28">SUM(B14:B26)</f>
        <v>191596</v>
      </c>
      <c r="C28" s="23">
        <f t="shared" si="0"/>
        <v>15960</v>
      </c>
      <c r="D28" s="23">
        <f t="shared" si="0"/>
        <v>1938</v>
      </c>
      <c r="E28" s="23">
        <f t="shared" si="0"/>
        <v>500</v>
      </c>
      <c r="F28" s="23">
        <f t="shared" si="0"/>
        <v>100237</v>
      </c>
      <c r="G28" s="23">
        <f t="shared" si="0"/>
        <v>310231</v>
      </c>
    </row>
    <row r="29" spans="2:7" ht="15" customHeight="1">
      <c r="B29" s="47"/>
      <c r="C29" s="47"/>
      <c r="D29" s="47"/>
      <c r="E29" s="47"/>
      <c r="F29" s="47"/>
      <c r="G29" s="47"/>
    </row>
    <row r="30" spans="2:7" ht="12.75">
      <c r="B30" s="47"/>
      <c r="C30" s="47"/>
      <c r="D30" s="47"/>
      <c r="E30" s="47"/>
      <c r="F30" s="47"/>
      <c r="G30" s="47"/>
    </row>
    <row r="31" spans="2:7" ht="12.75">
      <c r="B31" s="47"/>
      <c r="C31" s="47"/>
      <c r="D31" s="47"/>
      <c r="E31" s="47"/>
      <c r="F31" s="47"/>
      <c r="G31" s="47"/>
    </row>
    <row r="32" ht="12.75">
      <c r="A32" s="9" t="s">
        <v>93</v>
      </c>
    </row>
    <row r="33" ht="12.75">
      <c r="A33" s="55" t="s">
        <v>69</v>
      </c>
    </row>
  </sheetData>
  <printOptions/>
  <pageMargins left="0.5" right="0.5" top="0.75" bottom="0.75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8">
      <selection activeCell="B61" sqref="B61"/>
    </sheetView>
  </sheetViews>
  <sheetFormatPr defaultColWidth="9.140625" defaultRowHeight="12.75"/>
  <cols>
    <col min="1" max="1" width="4.28125" style="11" customWidth="1"/>
    <col min="2" max="2" width="10.140625" style="8" customWidth="1"/>
    <col min="3" max="3" width="16.140625" style="11" customWidth="1"/>
    <col min="4" max="4" width="9.140625" style="11" customWidth="1"/>
    <col min="5" max="5" width="10.57421875" style="11" customWidth="1"/>
    <col min="6" max="6" width="14.7109375" style="11" customWidth="1"/>
    <col min="7" max="7" width="6.00390625" style="11" customWidth="1"/>
    <col min="8" max="8" width="14.7109375" style="11" customWidth="1"/>
    <col min="9" max="16384" width="9.140625" style="11" customWidth="1"/>
  </cols>
  <sheetData>
    <row r="1" ht="12.75">
      <c r="A1" s="57" t="s">
        <v>94</v>
      </c>
    </row>
    <row r="2" ht="12.75">
      <c r="A2" s="57" t="s">
        <v>1</v>
      </c>
    </row>
    <row r="4" spans="1:2" ht="12.75">
      <c r="A4" s="9" t="s">
        <v>95</v>
      </c>
      <c r="B4" s="48"/>
    </row>
    <row r="5" spans="1:8" ht="13.5" thickBot="1">
      <c r="A5" s="88"/>
      <c r="B5" s="35"/>
      <c r="C5" s="19"/>
      <c r="D5" s="19"/>
      <c r="E5" s="19"/>
      <c r="F5" s="19"/>
      <c r="G5" s="19"/>
      <c r="H5" s="19"/>
    </row>
    <row r="6" ht="12.75">
      <c r="A6" s="48"/>
    </row>
    <row r="8" spans="1:3" ht="12.75">
      <c r="A8" s="84" t="s">
        <v>96</v>
      </c>
      <c r="B8" s="84" t="s">
        <v>97</v>
      </c>
      <c r="C8" s="49"/>
    </row>
    <row r="9" s="59" customFormat="1" ht="12.75">
      <c r="B9" s="59" t="s">
        <v>98</v>
      </c>
    </row>
    <row r="10" spans="2:3" s="59" customFormat="1" ht="12.75">
      <c r="B10" s="60" t="s">
        <v>99</v>
      </c>
      <c r="C10" s="60"/>
    </row>
    <row r="11" s="59" customFormat="1" ht="12.75">
      <c r="B11" s="59" t="s">
        <v>100</v>
      </c>
    </row>
    <row r="12" s="59" customFormat="1" ht="15" customHeight="1"/>
    <row r="13" s="59" customFormat="1" ht="15" customHeight="1">
      <c r="B13" s="59" t="s">
        <v>101</v>
      </c>
    </row>
    <row r="14" s="59" customFormat="1" ht="15" customHeight="1">
      <c r="B14" s="59" t="s">
        <v>102</v>
      </c>
    </row>
    <row r="15" s="59" customFormat="1" ht="15" customHeight="1">
      <c r="B15" s="59" t="s">
        <v>103</v>
      </c>
    </row>
    <row r="16" s="59" customFormat="1" ht="15" customHeight="1">
      <c r="A16" s="60"/>
    </row>
    <row r="17" spans="1:2" s="59" customFormat="1" ht="15" customHeight="1">
      <c r="A17" s="84" t="s">
        <v>104</v>
      </c>
      <c r="B17" s="84" t="s">
        <v>105</v>
      </c>
    </row>
    <row r="18" s="50" customFormat="1" ht="12.75">
      <c r="B18" s="50" t="s">
        <v>106</v>
      </c>
    </row>
    <row r="19" s="50" customFormat="1" ht="12.75"/>
    <row r="20" spans="1:2" s="59" customFormat="1" ht="15" customHeight="1">
      <c r="A20" s="84" t="s">
        <v>107</v>
      </c>
      <c r="B20" s="85" t="s">
        <v>108</v>
      </c>
    </row>
    <row r="21" s="59" customFormat="1" ht="14.25" customHeight="1">
      <c r="B21" s="61" t="s">
        <v>109</v>
      </c>
    </row>
    <row r="22" s="59" customFormat="1" ht="12.75">
      <c r="B22" s="61"/>
    </row>
    <row r="23" spans="1:2" s="87" customFormat="1" ht="13.5" customHeight="1">
      <c r="A23" s="85" t="s">
        <v>110</v>
      </c>
      <c r="B23" s="85" t="s">
        <v>111</v>
      </c>
    </row>
    <row r="24" s="87" customFormat="1" ht="12.75">
      <c r="B24" s="87" t="s">
        <v>112</v>
      </c>
    </row>
    <row r="25" s="50" customFormat="1" ht="12.75"/>
    <row r="26" spans="1:2" s="50" customFormat="1" ht="12.75">
      <c r="A26" s="84" t="s">
        <v>113</v>
      </c>
      <c r="B26" s="84" t="s">
        <v>114</v>
      </c>
    </row>
    <row r="27" s="50" customFormat="1" ht="12.75">
      <c r="B27" s="50" t="s">
        <v>115</v>
      </c>
    </row>
    <row r="28" s="50" customFormat="1" ht="12.75">
      <c r="B28" s="50" t="s">
        <v>116</v>
      </c>
    </row>
    <row r="29" s="50" customFormat="1" ht="12.75"/>
    <row r="30" spans="1:2" s="84" customFormat="1" ht="12.75">
      <c r="A30" s="84" t="s">
        <v>117</v>
      </c>
      <c r="B30" s="84" t="s">
        <v>118</v>
      </c>
    </row>
    <row r="31" s="50" customFormat="1" ht="12.75">
      <c r="B31" s="50" t="s">
        <v>119</v>
      </c>
    </row>
    <row r="32" s="50" customFormat="1" ht="12.75"/>
    <row r="33" spans="6:8" s="50" customFormat="1" ht="11.25" customHeight="1">
      <c r="F33"/>
      <c r="H33" s="43" t="s">
        <v>120</v>
      </c>
    </row>
    <row r="34" spans="6:8" s="50" customFormat="1" ht="12.75">
      <c r="F34" s="43" t="s">
        <v>8</v>
      </c>
      <c r="H34" s="15" t="s">
        <v>121</v>
      </c>
    </row>
    <row r="35" spans="6:8" s="50" customFormat="1" ht="12.75">
      <c r="F35" s="43" t="s">
        <v>122</v>
      </c>
      <c r="H35" s="43" t="s">
        <v>122</v>
      </c>
    </row>
    <row r="36" s="50" customFormat="1" ht="12.75"/>
    <row r="37" spans="2:8" s="50" customFormat="1" ht="12.75">
      <c r="B37" s="50" t="s">
        <v>123</v>
      </c>
      <c r="F37" s="71">
        <v>22035</v>
      </c>
      <c r="H37" s="17">
        <v>6581</v>
      </c>
    </row>
    <row r="38" spans="6:8" s="50" customFormat="1" ht="12.75">
      <c r="F38" s="71"/>
      <c r="H38" s="17"/>
    </row>
    <row r="39" spans="2:8" s="50" customFormat="1" ht="12.75">
      <c r="B39" s="50" t="s">
        <v>124</v>
      </c>
      <c r="F39" s="71">
        <v>36</v>
      </c>
      <c r="H39" s="17">
        <v>36</v>
      </c>
    </row>
    <row r="40" spans="6:8" s="50" customFormat="1" ht="12.75">
      <c r="F40" s="71"/>
      <c r="H40" s="17"/>
    </row>
    <row r="41" spans="2:8" s="50" customFormat="1" ht="13.5" thickBot="1">
      <c r="B41" s="50" t="s">
        <v>125</v>
      </c>
      <c r="F41" s="67">
        <f>SUM(F37:F40)</f>
        <v>22071</v>
      </c>
      <c r="H41" s="65">
        <f>SUM(H37:H40)</f>
        <v>6617</v>
      </c>
    </row>
    <row r="42" s="50" customFormat="1" ht="13.5" thickTop="1"/>
    <row r="43" spans="1:3" s="50" customFormat="1" ht="12.75">
      <c r="A43" s="84" t="s">
        <v>126</v>
      </c>
      <c r="B43" s="84" t="s">
        <v>127</v>
      </c>
      <c r="C43" s="84"/>
    </row>
    <row r="44" s="50" customFormat="1" ht="12.75">
      <c r="B44" s="50" t="s">
        <v>128</v>
      </c>
    </row>
    <row r="45" s="50" customFormat="1" ht="12.75">
      <c r="B45" s="50" t="s">
        <v>129</v>
      </c>
    </row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>
      <c r="A52" s="50" t="s">
        <v>130</v>
      </c>
    </row>
    <row r="53" s="50" customFormat="1" ht="12.75"/>
    <row r="54" spans="1:2" s="84" customFormat="1" ht="12.75">
      <c r="A54" s="84" t="s">
        <v>131</v>
      </c>
      <c r="B54" s="84" t="s">
        <v>132</v>
      </c>
    </row>
    <row r="55" s="50" customFormat="1" ht="12.75">
      <c r="B55" s="50" t="s">
        <v>133</v>
      </c>
    </row>
    <row r="56" s="50" customFormat="1" ht="12.75">
      <c r="B56" s="50" t="s">
        <v>134</v>
      </c>
    </row>
    <row r="57" s="50" customFormat="1" ht="12.75">
      <c r="B57" s="50" t="s">
        <v>135</v>
      </c>
    </row>
    <row r="58" s="50" customFormat="1" ht="12.75">
      <c r="B58" s="50" t="s">
        <v>136</v>
      </c>
    </row>
    <row r="59" s="50" customFormat="1" ht="12.75"/>
    <row r="60" spans="1:2" s="84" customFormat="1" ht="12.75">
      <c r="A60" s="84" t="s">
        <v>137</v>
      </c>
      <c r="B60" s="84" t="s">
        <v>138</v>
      </c>
    </row>
    <row r="61" s="50" customFormat="1" ht="12.75">
      <c r="B61" s="50" t="s">
        <v>139</v>
      </c>
    </row>
    <row r="62" s="50" customFormat="1" ht="12.75"/>
    <row r="63" spans="1:2" s="84" customFormat="1" ht="12.75">
      <c r="A63" s="84" t="s">
        <v>140</v>
      </c>
      <c r="B63" s="84" t="s">
        <v>141</v>
      </c>
    </row>
    <row r="64" s="50" customFormat="1" ht="12.75">
      <c r="B64" s="50" t="s">
        <v>142</v>
      </c>
    </row>
    <row r="65" s="50" customFormat="1" ht="12.75">
      <c r="B65" s="50" t="s">
        <v>143</v>
      </c>
    </row>
    <row r="66" s="50" customFormat="1" ht="12.75"/>
    <row r="67" spans="1:2" s="50" customFormat="1" ht="12.75">
      <c r="A67" s="84"/>
      <c r="B67" s="84"/>
    </row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="50" customFormat="1" ht="12.75"/>
    <row r="77" s="50" customFormat="1" ht="12.75"/>
    <row r="78" s="50" customFormat="1" ht="12.75"/>
    <row r="79" s="50" customFormat="1" ht="12.75"/>
    <row r="80" s="50" customFormat="1" ht="12.75"/>
    <row r="81" s="50" customFormat="1" ht="12.75"/>
    <row r="82" s="50" customFormat="1" ht="12.75"/>
    <row r="83" s="50" customFormat="1" ht="12.75"/>
    <row r="84" s="50" customFormat="1" ht="12.75"/>
    <row r="85" s="50" customFormat="1" ht="12.75"/>
    <row r="86" s="50" customFormat="1" ht="12.75"/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="50" customFormat="1" ht="12.75"/>
    <row r="93" s="50" customFormat="1" ht="12.75"/>
    <row r="94" s="50" customFormat="1" ht="12.7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33">
      <selection activeCell="B143" sqref="B14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3" customWidth="1"/>
    <col min="4" max="4" width="11.7109375" style="0" customWidth="1"/>
    <col min="5" max="5" width="11.7109375" style="13" customWidth="1"/>
    <col min="6" max="6" width="11.7109375" style="0" customWidth="1"/>
    <col min="7" max="7" width="11.57421875" style="0" customWidth="1"/>
  </cols>
  <sheetData>
    <row r="1" spans="1:5" s="11" customFormat="1" ht="12.75">
      <c r="A1" s="57" t="s">
        <v>94</v>
      </c>
      <c r="B1" s="8"/>
      <c r="C1" s="50"/>
      <c r="E1" s="50"/>
    </row>
    <row r="2" spans="1:5" s="11" customFormat="1" ht="12.75">
      <c r="A2" s="57" t="s">
        <v>1</v>
      </c>
      <c r="B2" s="8"/>
      <c r="C2" s="50"/>
      <c r="E2" s="50"/>
    </row>
    <row r="3" spans="2:5" s="11" customFormat="1" ht="12.75">
      <c r="B3" s="8"/>
      <c r="C3" s="50"/>
      <c r="E3" s="50"/>
    </row>
    <row r="4" spans="1:5" s="11" customFormat="1" ht="12.75">
      <c r="A4" s="63" t="s">
        <v>144</v>
      </c>
      <c r="B4"/>
      <c r="C4" s="50"/>
      <c r="E4" s="50"/>
    </row>
    <row r="5" spans="1:5" s="11" customFormat="1" ht="12.75">
      <c r="A5" s="63"/>
      <c r="B5" s="8"/>
      <c r="C5" s="50"/>
      <c r="E5" s="50"/>
    </row>
    <row r="6" spans="1:7" s="64" customFormat="1" ht="13.5" thickBot="1">
      <c r="A6" s="58"/>
      <c r="B6" s="73"/>
      <c r="C6" s="72"/>
      <c r="D6" s="74"/>
      <c r="E6" s="72"/>
      <c r="F6" s="74"/>
      <c r="G6" s="74"/>
    </row>
    <row r="7" s="50" customFormat="1" ht="12.75"/>
    <row r="8" spans="1:2" s="86" customFormat="1" ht="12.75">
      <c r="A8" s="86" t="s">
        <v>145</v>
      </c>
      <c r="B8" s="86" t="s">
        <v>146</v>
      </c>
    </row>
    <row r="9" s="13" customFormat="1" ht="12.75">
      <c r="B9" s="13" t="s">
        <v>147</v>
      </c>
    </row>
    <row r="10" s="13" customFormat="1" ht="12.75">
      <c r="B10" s="13" t="s">
        <v>148</v>
      </c>
    </row>
    <row r="11" s="13" customFormat="1" ht="12.75">
      <c r="B11" s="13" t="s">
        <v>149</v>
      </c>
    </row>
    <row r="12" s="13" customFormat="1" ht="12.75"/>
    <row r="13" s="13" customFormat="1" ht="12.75">
      <c r="B13" s="13" t="s">
        <v>150</v>
      </c>
    </row>
    <row r="14" s="13" customFormat="1" ht="12.75">
      <c r="B14" s="13" t="s">
        <v>151</v>
      </c>
    </row>
    <row r="15" spans="1:2" ht="12.75">
      <c r="A15" s="13"/>
      <c r="B15" s="13" t="s">
        <v>152</v>
      </c>
    </row>
    <row r="16" spans="1:2" ht="12.75">
      <c r="A16" s="13"/>
      <c r="B16" s="13"/>
    </row>
    <row r="17" spans="1:5" s="9" customFormat="1" ht="12.75">
      <c r="A17" s="86" t="s">
        <v>153</v>
      </c>
      <c r="B17" s="86" t="s">
        <v>154</v>
      </c>
      <c r="C17" s="86"/>
      <c r="E17" s="86"/>
    </row>
    <row r="18" spans="1:2" ht="12.75">
      <c r="A18" s="13"/>
      <c r="B18" s="13" t="s">
        <v>155</v>
      </c>
    </row>
    <row r="19" spans="1:2" ht="12.75">
      <c r="A19" s="13"/>
      <c r="B19" s="13" t="s">
        <v>156</v>
      </c>
    </row>
    <row r="20" spans="1:2" ht="12.75">
      <c r="A20" s="13"/>
      <c r="B20" s="13" t="s">
        <v>157</v>
      </c>
    </row>
    <row r="21" spans="1:2" ht="12.75">
      <c r="A21" s="13"/>
      <c r="B21" s="13"/>
    </row>
    <row r="22" spans="1:5" s="9" customFormat="1" ht="12.75">
      <c r="A22" s="86" t="s">
        <v>158</v>
      </c>
      <c r="B22" s="86" t="s">
        <v>159</v>
      </c>
      <c r="C22" s="86"/>
      <c r="E22" s="86"/>
    </row>
    <row r="23" spans="1:2" ht="12.75">
      <c r="A23" s="13"/>
      <c r="B23" s="13" t="s">
        <v>160</v>
      </c>
    </row>
    <row r="24" spans="1:2" ht="12.75">
      <c r="A24" s="13"/>
      <c r="B24" s="13" t="s">
        <v>161</v>
      </c>
    </row>
    <row r="25" spans="1:2" ht="12.75">
      <c r="A25" s="13"/>
      <c r="B25" s="13"/>
    </row>
    <row r="26" spans="1:2" s="86" customFormat="1" ht="12.75">
      <c r="A26" s="86" t="s">
        <v>162</v>
      </c>
      <c r="B26" s="86" t="s">
        <v>163</v>
      </c>
    </row>
    <row r="27" s="13" customFormat="1" ht="12.75">
      <c r="B27" s="13" t="s">
        <v>164</v>
      </c>
    </row>
    <row r="28" s="13" customFormat="1" ht="12.75"/>
    <row r="29" spans="1:2" s="13" customFormat="1" ht="12.75">
      <c r="A29" s="86" t="s">
        <v>165</v>
      </c>
      <c r="B29" s="86" t="s">
        <v>15</v>
      </c>
    </row>
    <row r="30" spans="1:2" s="13" customFormat="1" ht="12.75">
      <c r="A30" s="86"/>
      <c r="B30" s="86"/>
    </row>
    <row r="31" spans="2:7" s="13" customFormat="1" ht="12.75">
      <c r="B31"/>
      <c r="D31" s="30" t="s">
        <v>4</v>
      </c>
      <c r="E31" s="30"/>
      <c r="F31" s="30" t="s">
        <v>5</v>
      </c>
      <c r="G31" s="30"/>
    </row>
    <row r="32" spans="2:7" s="13" customFormat="1" ht="12.75">
      <c r="B32" s="13" t="s">
        <v>166</v>
      </c>
      <c r="C32"/>
      <c r="D32" s="77" t="s">
        <v>167</v>
      </c>
      <c r="E32" s="30"/>
      <c r="F32" s="77" t="s">
        <v>167</v>
      </c>
      <c r="G32" s="30"/>
    </row>
    <row r="33" spans="2:7" s="13" customFormat="1" ht="12.75">
      <c r="B33" t="s">
        <v>168</v>
      </c>
      <c r="C33"/>
      <c r="D33" s="78" t="s">
        <v>169</v>
      </c>
      <c r="E33" s="9">
        <v>2001</v>
      </c>
      <c r="F33" s="79" t="s">
        <v>169</v>
      </c>
      <c r="G33" s="79" t="s">
        <v>170</v>
      </c>
    </row>
    <row r="34" spans="3:7" s="13" customFormat="1" ht="12.75">
      <c r="C34"/>
      <c r="D34" s="80" t="s">
        <v>7</v>
      </c>
      <c r="E34" s="80" t="s">
        <v>7</v>
      </c>
      <c r="F34" s="80" t="s">
        <v>7</v>
      </c>
      <c r="G34" s="80" t="s">
        <v>7</v>
      </c>
    </row>
    <row r="35" spans="3:5" s="13" customFormat="1" ht="12.75">
      <c r="C35"/>
      <c r="E35"/>
    </row>
    <row r="36" spans="2:7" s="13" customFormat="1" ht="12.75">
      <c r="B36" s="50" t="s">
        <v>171</v>
      </c>
      <c r="C36"/>
      <c r="D36" s="75">
        <v>285</v>
      </c>
      <c r="E36">
        <v>342</v>
      </c>
      <c r="F36" s="16">
        <v>1161</v>
      </c>
      <c r="G36">
        <v>561</v>
      </c>
    </row>
    <row r="37" spans="2:7" s="13" customFormat="1" ht="12.75">
      <c r="B37" s="50" t="s">
        <v>172</v>
      </c>
      <c r="C37"/>
      <c r="D37" s="75">
        <v>-549</v>
      </c>
      <c r="E37" s="81">
        <v>0</v>
      </c>
      <c r="F37" s="16">
        <v>-257</v>
      </c>
      <c r="G37" s="81">
        <v>0</v>
      </c>
    </row>
    <row r="38" spans="2:7" s="13" customFormat="1" ht="13.5" thickBot="1">
      <c r="B38" s="59" t="s">
        <v>79</v>
      </c>
      <c r="C38"/>
      <c r="D38" s="76">
        <f>SUM(D36:D37)</f>
        <v>-264</v>
      </c>
      <c r="E38" s="76">
        <f>SUM(E36:E37)</f>
        <v>342</v>
      </c>
      <c r="F38" s="76">
        <f>SUM(F36:F37)</f>
        <v>904</v>
      </c>
      <c r="G38" s="76">
        <f>SUM(G36:G37)</f>
        <v>561</v>
      </c>
    </row>
    <row r="39" s="13" customFormat="1" ht="13.5" thickTop="1">
      <c r="B39"/>
    </row>
    <row r="40" s="13" customFormat="1" ht="12.75">
      <c r="B40" s="13" t="s">
        <v>173</v>
      </c>
    </row>
    <row r="41" s="13" customFormat="1" ht="12.75">
      <c r="B41" s="13" t="s">
        <v>174</v>
      </c>
    </row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>
      <c r="A53" s="13" t="s">
        <v>130</v>
      </c>
    </row>
    <row r="54" s="13" customFormat="1" ht="12.75"/>
    <row r="55" spans="1:2" s="86" customFormat="1" ht="12.75">
      <c r="A55" s="86" t="s">
        <v>175</v>
      </c>
      <c r="B55" s="86" t="s">
        <v>176</v>
      </c>
    </row>
    <row r="56" s="13" customFormat="1" ht="12.75">
      <c r="B56" s="13" t="s">
        <v>177</v>
      </c>
    </row>
    <row r="57" s="13" customFormat="1" ht="12.75">
      <c r="B57" s="13" t="s">
        <v>178</v>
      </c>
    </row>
    <row r="58" s="13" customFormat="1" ht="12.75"/>
    <row r="59" spans="4:7" s="13" customFormat="1" ht="12.75">
      <c r="D59" s="30" t="s">
        <v>4</v>
      </c>
      <c r="E59" s="30"/>
      <c r="F59" s="30" t="s">
        <v>5</v>
      </c>
      <c r="G59" s="30"/>
    </row>
    <row r="60" spans="4:7" s="13" customFormat="1" ht="12.75">
      <c r="D60" s="77" t="s">
        <v>167</v>
      </c>
      <c r="E60" s="30"/>
      <c r="F60" s="77" t="s">
        <v>167</v>
      </c>
      <c r="G60" s="30"/>
    </row>
    <row r="61" spans="2:7" s="13" customFormat="1" ht="12.75">
      <c r="B61"/>
      <c r="D61" s="78" t="s">
        <v>169</v>
      </c>
      <c r="E61" s="9">
        <v>2001</v>
      </c>
      <c r="F61" s="79" t="s">
        <v>169</v>
      </c>
      <c r="G61" s="79" t="s">
        <v>170</v>
      </c>
    </row>
    <row r="62" spans="2:7" s="13" customFormat="1" ht="12.75">
      <c r="B62"/>
      <c r="D62" s="80" t="s">
        <v>7</v>
      </c>
      <c r="E62" s="80" t="s">
        <v>7</v>
      </c>
      <c r="F62" s="80" t="s">
        <v>7</v>
      </c>
      <c r="G62" s="80" t="s">
        <v>7</v>
      </c>
    </row>
    <row r="63" spans="2:7" s="13" customFormat="1" ht="12.75">
      <c r="B63" s="13" t="s">
        <v>179</v>
      </c>
      <c r="E63" s="47"/>
      <c r="G63" s="47"/>
    </row>
    <row r="64" spans="2:7" s="13" customFormat="1" ht="12.75">
      <c r="B64" s="13" t="s">
        <v>180</v>
      </c>
      <c r="D64" s="47">
        <v>8</v>
      </c>
      <c r="E64" s="82">
        <v>0</v>
      </c>
      <c r="F64" s="47">
        <v>143</v>
      </c>
      <c r="G64" s="82">
        <v>0</v>
      </c>
    </row>
    <row r="65" spans="2:7" s="13" customFormat="1" ht="12.75">
      <c r="B65" s="13" t="s">
        <v>181</v>
      </c>
      <c r="D65" s="47"/>
      <c r="E65" s="82"/>
      <c r="F65" s="47"/>
      <c r="G65" s="82"/>
    </row>
    <row r="66" spans="2:7" s="13" customFormat="1" ht="12.75">
      <c r="B66" s="13" t="s">
        <v>182</v>
      </c>
      <c r="D66" s="47">
        <v>519</v>
      </c>
      <c r="E66" s="83">
        <v>0</v>
      </c>
      <c r="F66" s="47">
        <v>519</v>
      </c>
      <c r="G66" s="83">
        <v>0</v>
      </c>
    </row>
    <row r="67" s="13" customFormat="1" ht="12.75"/>
    <row r="68" spans="1:2" s="86" customFormat="1" ht="12.75">
      <c r="A68" s="86" t="s">
        <v>183</v>
      </c>
      <c r="B68" s="86" t="s">
        <v>184</v>
      </c>
    </row>
    <row r="69" s="13" customFormat="1" ht="12.75">
      <c r="B69" s="13" t="s">
        <v>185</v>
      </c>
    </row>
    <row r="70" s="13" customFormat="1" ht="12.75"/>
    <row r="71" spans="4:7" s="13" customFormat="1" ht="12.75">
      <c r="D71" s="30" t="s">
        <v>4</v>
      </c>
      <c r="E71" s="30"/>
      <c r="F71" s="30" t="s">
        <v>5</v>
      </c>
      <c r="G71" s="30"/>
    </row>
    <row r="72" spans="2:7" s="13" customFormat="1" ht="12.75">
      <c r="B72"/>
      <c r="D72" s="77" t="s">
        <v>167</v>
      </c>
      <c r="E72" s="30"/>
      <c r="F72" s="77" t="s">
        <v>167</v>
      </c>
      <c r="G72" s="30"/>
    </row>
    <row r="73" spans="4:7" s="13" customFormat="1" ht="12.75">
      <c r="D73" s="78" t="s">
        <v>169</v>
      </c>
      <c r="E73" s="9">
        <v>2001</v>
      </c>
      <c r="F73" s="79" t="s">
        <v>169</v>
      </c>
      <c r="G73" s="79" t="s">
        <v>170</v>
      </c>
    </row>
    <row r="74" spans="4:7" s="13" customFormat="1" ht="12.75">
      <c r="D74" s="80" t="s">
        <v>7</v>
      </c>
      <c r="E74" s="80" t="s">
        <v>7</v>
      </c>
      <c r="F74" s="80" t="s">
        <v>7</v>
      </c>
      <c r="G74" s="80" t="s">
        <v>7</v>
      </c>
    </row>
    <row r="75" spans="2:7" s="13" customFormat="1" ht="12.75">
      <c r="B75" s="13" t="s">
        <v>186</v>
      </c>
      <c r="D75" s="66">
        <v>2</v>
      </c>
      <c r="E75" s="81">
        <v>0</v>
      </c>
      <c r="F75" s="66">
        <v>2</v>
      </c>
      <c r="G75" s="81">
        <v>0</v>
      </c>
    </row>
    <row r="76" spans="2:7" s="13" customFormat="1" ht="12.75">
      <c r="B76" s="13" t="s">
        <v>187</v>
      </c>
      <c r="D76" s="66">
        <v>0</v>
      </c>
      <c r="E76" s="81">
        <v>0</v>
      </c>
      <c r="F76" s="66">
        <v>1389</v>
      </c>
      <c r="G76" s="81">
        <v>0</v>
      </c>
    </row>
    <row r="77" spans="2:7" s="13" customFormat="1" ht="12.75">
      <c r="B77" s="13" t="s">
        <v>188</v>
      </c>
      <c r="D77" s="66">
        <v>0</v>
      </c>
      <c r="E77" s="81">
        <v>0</v>
      </c>
      <c r="F77" s="66">
        <v>89</v>
      </c>
      <c r="G77" s="81">
        <v>0</v>
      </c>
    </row>
    <row r="78" s="13" customFormat="1" ht="12.75"/>
    <row r="79" s="13" customFormat="1" ht="12.75">
      <c r="B79" s="13" t="s">
        <v>189</v>
      </c>
    </row>
    <row r="80" s="13" customFormat="1" ht="12.75">
      <c r="G80"/>
    </row>
    <row r="81" spans="5:7" s="13" customFormat="1" ht="12.75">
      <c r="E81" s="80" t="s">
        <v>122</v>
      </c>
      <c r="G81"/>
    </row>
    <row r="82" spans="5:7" s="13" customFormat="1" ht="12.75">
      <c r="E82" s="47"/>
      <c r="G82"/>
    </row>
    <row r="83" spans="2:7" s="13" customFormat="1" ht="12.75">
      <c r="B83" s="13" t="s">
        <v>190</v>
      </c>
      <c r="E83" s="66">
        <v>7120</v>
      </c>
      <c r="G83"/>
    </row>
    <row r="84" spans="2:7" s="13" customFormat="1" ht="12.75">
      <c r="B84" s="13" t="s">
        <v>191</v>
      </c>
      <c r="E84" s="66">
        <v>-5207</v>
      </c>
      <c r="G84"/>
    </row>
    <row r="85" spans="2:7" s="13" customFormat="1" ht="13.5" thickBot="1">
      <c r="B85" s="50" t="s">
        <v>192</v>
      </c>
      <c r="E85" s="67">
        <v>1913</v>
      </c>
      <c r="G85"/>
    </row>
    <row r="86" spans="2:7" s="13" customFormat="1" ht="13.5" thickTop="1">
      <c r="B86" s="50"/>
      <c r="E86" s="66"/>
      <c r="G86"/>
    </row>
    <row r="87" spans="2:7" s="13" customFormat="1" ht="13.5" thickBot="1">
      <c r="B87" s="50" t="s">
        <v>193</v>
      </c>
      <c r="E87" s="68">
        <v>1000</v>
      </c>
      <c r="G87"/>
    </row>
    <row r="88" s="13" customFormat="1" ht="12.75"/>
    <row r="89" spans="1:2" s="86" customFormat="1" ht="12.75">
      <c r="A89" s="86" t="s">
        <v>194</v>
      </c>
      <c r="B89" s="86" t="s">
        <v>195</v>
      </c>
    </row>
    <row r="90" s="13" customFormat="1" ht="12.75">
      <c r="B90" s="13" t="s">
        <v>196</v>
      </c>
    </row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>
      <c r="A99" s="13" t="s">
        <v>197</v>
      </c>
    </row>
    <row r="100" s="13" customFormat="1" ht="12.75"/>
    <row r="101" spans="1:2" s="13" customFormat="1" ht="12.75">
      <c r="A101" s="86" t="s">
        <v>198</v>
      </c>
      <c r="B101" s="86" t="s">
        <v>199</v>
      </c>
    </row>
    <row r="102" s="13" customFormat="1" ht="12.75">
      <c r="B102" s="13" t="s">
        <v>200</v>
      </c>
    </row>
    <row r="103" s="13" customFormat="1" ht="12.75">
      <c r="B103" s="13" t="s">
        <v>201</v>
      </c>
    </row>
    <row r="104" s="13" customFormat="1" ht="12.75"/>
    <row r="105" spans="2:7" s="50" customFormat="1" ht="12.75">
      <c r="B105" s="62"/>
      <c r="E105" s="80" t="s">
        <v>122</v>
      </c>
      <c r="G105"/>
    </row>
    <row r="106" spans="2:7" s="11" customFormat="1" ht="12.75">
      <c r="B106" s="59" t="s">
        <v>202</v>
      </c>
      <c r="C106" s="50"/>
      <c r="E106" s="69">
        <v>5000</v>
      </c>
      <c r="G106"/>
    </row>
    <row r="107" spans="2:7" s="11" customFormat="1" ht="12.75">
      <c r="B107" s="50" t="s">
        <v>203</v>
      </c>
      <c r="C107" s="50"/>
      <c r="E107" s="69">
        <v>12</v>
      </c>
      <c r="G107"/>
    </row>
    <row r="108" spans="2:7" s="11" customFormat="1" ht="13.5" thickBot="1">
      <c r="B108" s="50" t="s">
        <v>79</v>
      </c>
      <c r="C108" s="50"/>
      <c r="E108" s="70">
        <f>SUM(E106:E107)</f>
        <v>5012</v>
      </c>
      <c r="G108"/>
    </row>
    <row r="109" spans="1:2" ht="13.5" thickTop="1">
      <c r="A109" s="11"/>
      <c r="B109" s="11" t="s">
        <v>204</v>
      </c>
    </row>
    <row r="110" ht="12.75">
      <c r="A110" s="11"/>
    </row>
    <row r="111" spans="1:5" s="9" customFormat="1" ht="12.75">
      <c r="A111" s="84" t="s">
        <v>205</v>
      </c>
      <c r="B111" s="64" t="s">
        <v>206</v>
      </c>
      <c r="C111" s="86"/>
      <c r="E111" s="86"/>
    </row>
    <row r="112" spans="1:2" ht="12.75">
      <c r="A112" s="13"/>
      <c r="B112" t="s">
        <v>207</v>
      </c>
    </row>
    <row r="113" spans="1:2" ht="12.75">
      <c r="A113" s="13"/>
      <c r="B113" t="s">
        <v>208</v>
      </c>
    </row>
    <row r="114" ht="12.75">
      <c r="A114" s="13"/>
    </row>
    <row r="115" spans="1:5" s="9" customFormat="1" ht="12.75">
      <c r="A115" s="86" t="s">
        <v>209</v>
      </c>
      <c r="B115" s="9" t="s">
        <v>210</v>
      </c>
      <c r="C115" s="86"/>
      <c r="E115" s="86"/>
    </row>
    <row r="116" spans="1:2" ht="12.75">
      <c r="A116" s="13"/>
      <c r="B116" t="s">
        <v>211</v>
      </c>
    </row>
    <row r="117" ht="12.75">
      <c r="A117" s="13"/>
    </row>
    <row r="118" spans="1:2" ht="12.75">
      <c r="A118" s="13"/>
      <c r="B118" t="s">
        <v>212</v>
      </c>
    </row>
    <row r="119" spans="1:2" ht="12.75">
      <c r="A119" s="13"/>
      <c r="B119" t="s">
        <v>213</v>
      </c>
    </row>
    <row r="120" spans="1:2" ht="12.75">
      <c r="A120" s="13"/>
      <c r="B120" t="s">
        <v>214</v>
      </c>
    </row>
    <row r="121" spans="1:2" ht="12.75">
      <c r="A121" s="13"/>
      <c r="B121" t="s">
        <v>215</v>
      </c>
    </row>
    <row r="122" spans="1:2" ht="12.75">
      <c r="A122" s="13"/>
      <c r="B122" t="s">
        <v>216</v>
      </c>
    </row>
    <row r="123" spans="1:2" ht="12.75">
      <c r="A123" s="13"/>
      <c r="B123" t="s">
        <v>217</v>
      </c>
    </row>
    <row r="125" spans="1:5" s="9" customFormat="1" ht="12.75">
      <c r="A125" s="86" t="s">
        <v>218</v>
      </c>
      <c r="B125" s="9" t="s">
        <v>219</v>
      </c>
      <c r="C125" s="86"/>
      <c r="E125" s="86"/>
    </row>
    <row r="126" spans="1:2" ht="12.75">
      <c r="A126" s="13"/>
      <c r="B126" t="s">
        <v>220</v>
      </c>
    </row>
    <row r="127" ht="12.75">
      <c r="B127" t="s">
        <v>221</v>
      </c>
    </row>
    <row r="129" spans="1:2" ht="12.75">
      <c r="A129" s="86" t="s">
        <v>222</v>
      </c>
      <c r="B129" s="9" t="s">
        <v>223</v>
      </c>
    </row>
    <row r="130" ht="12.75">
      <c r="B130" t="s">
        <v>224</v>
      </c>
    </row>
    <row r="131" ht="12.75">
      <c r="B131" t="s">
        <v>225</v>
      </c>
    </row>
    <row r="132" ht="12.75">
      <c r="B132" t="s">
        <v>226</v>
      </c>
    </row>
    <row r="135" ht="12.75">
      <c r="B135" t="s">
        <v>227</v>
      </c>
    </row>
    <row r="136" ht="12.75">
      <c r="B136" t="s">
        <v>94</v>
      </c>
    </row>
    <row r="140" ht="12.75">
      <c r="B140" t="s">
        <v>228</v>
      </c>
    </row>
    <row r="141" ht="12.75">
      <c r="B141" t="s">
        <v>229</v>
      </c>
    </row>
    <row r="142" ht="12.75">
      <c r="B142" t="s">
        <v>230</v>
      </c>
    </row>
    <row r="143" ht="12.75">
      <c r="B143" t="s">
        <v>231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2002-11-26T03:46:43Z</cp:lastPrinted>
  <dcterms:created xsi:type="dcterms:W3CDTF">2002-10-15T04:41:28Z</dcterms:created>
  <dcterms:modified xsi:type="dcterms:W3CDTF">2002-11-27T10:11:58Z</dcterms:modified>
  <cp:category/>
  <cp:version/>
  <cp:contentType/>
  <cp:contentStatus/>
</cp:coreProperties>
</file>