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3920" windowHeight="1785" activeTab="2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</externalReferences>
  <definedNames>
    <definedName name="CO">#REF!</definedName>
    <definedName name="_xlnm.Print_Area" localSheetId="0">'Cond.IncomeStmt'!$A$1:$I$56</definedName>
    <definedName name="_xlnm.Print_Area" localSheetId="2">'Cond.Stmt.Equity.Chgs'!$A$1:$K$42</definedName>
  </definedNames>
  <calcPr fullCalcOnLoad="1"/>
</workbook>
</file>

<file path=xl/sharedStrings.xml><?xml version="1.0" encoding="utf-8"?>
<sst xmlns="http://schemas.openxmlformats.org/spreadsheetml/2006/main" count="166" uniqueCount="118">
  <si>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</si>
  <si>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</si>
  <si>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</si>
  <si>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</si>
  <si>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</si>
  <si>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</si>
  <si>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</si>
  <si>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</si>
  <si>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</si>
  <si>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</si>
  <si>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(ii)</t>
  </si>
  <si>
    <t>(i)</t>
  </si>
  <si>
    <t>deducting any provision for preference</t>
  </si>
  <si>
    <t>dividends, if any:-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</si>
  <si>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</si>
  <si>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</si>
  <si>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</si>
  <si>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</si>
  <si>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</si>
  <si>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</si>
  <si>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</si>
  <si>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</si>
  <si>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</si>
  <si>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</si>
  <si>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</si>
  <si>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</si>
  <si>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</si>
  <si>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</si>
  <si>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</si>
  <si>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</si>
  <si>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</si>
  <si>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</si>
  <si>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</si>
  <si>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</si>
  <si>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</si>
  <si>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</si>
  <si>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</si>
  <si>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</si>
  <si>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</si>
  <si>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</si>
  <si>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</si>
  <si>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</si>
  <si>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Ordinary share capital</t>
  </si>
  <si>
    <t>Share premium</t>
  </si>
  <si>
    <t>Revaluation reserve</t>
  </si>
  <si>
    <t>Accumulated losses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</si>
  <si>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</si>
  <si>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</si>
  <si>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</si>
  <si>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</si>
  <si>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</si>
  <si>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</si>
  <si>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Net profit for the financial period</t>
  </si>
  <si>
    <t>Dividends</t>
  </si>
  <si>
    <t>CASH FLOWS FROM OPERATING ACTIVITIES</t>
  </si>
  <si>
    <t>Adjustments for non cash flows:</t>
  </si>
  <si>
    <t>Non cash items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</si>
  <si>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</si>
  <si>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</si>
  <si>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</si>
  <si>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</si>
  <si>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Other investments</t>
  </si>
  <si>
    <t>Net cashflow from investing activities</t>
  </si>
  <si>
    <t>CASH FLOWS FROM FINANCING ACTIVITIES</t>
  </si>
  <si>
    <t>Borrowings</t>
  </si>
  <si>
    <t>Net cashflow from financing activities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</si>
  <si>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</si>
  <si>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</si>
  <si>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</si>
  <si>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</si>
  <si>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</si>
  <si>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</si>
  <si>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</si>
  <si>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</si>
  <si>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</si>
  <si>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</si>
  <si>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</si>
  <si>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The unaudited Condensed Consolidated Income Statement should be read in conjunction with the annual financial statements</t>
  </si>
  <si>
    <t>Proft before taxation</t>
  </si>
  <si>
    <t>UNAUDITED CONDENSED CONSOLIDATED BALANCE SHEET</t>
  </si>
  <si>
    <t>Deferred tax assets</t>
  </si>
  <si>
    <t>Basic (See Note 2 below)</t>
  </si>
  <si>
    <t>At 1 January 2005</t>
  </si>
  <si>
    <t xml:space="preserve">Net assets per share attributable to ordinary </t>
  </si>
  <si>
    <t>At 1 January 2006</t>
  </si>
  <si>
    <t>Total Equity</t>
  </si>
  <si>
    <t>Attributable to equity holders of the parent</t>
  </si>
  <si>
    <t>Attributable to:</t>
  </si>
  <si>
    <t>Equity holders of the parent</t>
  </si>
  <si>
    <t>Prepaid interest in leased land</t>
  </si>
  <si>
    <t>Equity attributable to equity holders of the parent</t>
  </si>
  <si>
    <t>Equity</t>
  </si>
  <si>
    <t>equity holders of the parent (RM)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</si>
  <si>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</si>
  <si>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</si>
  <si>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Net profit/(loss) for the financial period</t>
  </si>
  <si>
    <r>
      <t xml:space="preserve">Earnings per share based on </t>
    </r>
    <r>
      <rPr>
        <sz val="11"/>
        <rFont val="Arial Narrow"/>
        <family val="2"/>
      </rPr>
      <t>9 above after</t>
    </r>
  </si>
  <si>
    <t>The weighted average number of shares used in 10 above is computed : 157,658,076 shares.</t>
  </si>
  <si>
    <t>31/12/2006</t>
  </si>
  <si>
    <t>Quarterly report on consolidated results for the financial quarter ended 31 March 2007</t>
  </si>
  <si>
    <t>UNAUDITED CONDENSED CONSOLIDATED INCOME STATEMENT FOR THE PERIOD ENDED 31 MARCH 2007</t>
  </si>
  <si>
    <t>31/03/2007</t>
  </si>
  <si>
    <t>31/03/2006</t>
  </si>
  <si>
    <t>UNAUDITED CONDENSED CONSOLIDATED STATEMENT OF CHANGES IN EQUITY FOR THE PERIOD ENDED 31 MARCH 2007</t>
  </si>
  <si>
    <t>QUARTER ENDED 31 MARCH 2007</t>
  </si>
  <si>
    <t>QUARTER ENDED 31 MARCH 2006</t>
  </si>
  <si>
    <t>FOR THE PERIOD ENDED 31 MARCH 2007</t>
  </si>
  <si>
    <t>Period ended 31/03/07</t>
  </si>
  <si>
    <t>Period ended 31/03/06</t>
  </si>
  <si>
    <t xml:space="preserve">  for the year ended 31 December 2006.</t>
  </si>
  <si>
    <t>financial statements for the year ended 31 December 2006.</t>
  </si>
  <si>
    <t>The unaudited Condensed Consolidated Statement of Changes in Equity should be read in conjunction with the annual financial statements for the year ended 31 December 2006.</t>
  </si>
  <si>
    <t>Net (loss)/profit for the period</t>
  </si>
  <si>
    <t>(Loss)/Profit after taxation</t>
  </si>
  <si>
    <t>Non operating (income)</t>
  </si>
  <si>
    <t>NET (DECREASE)/INCREASE IN C &amp; C EQUIV</t>
  </si>
  <si>
    <t>At 31 March 2007</t>
  </si>
  <si>
    <t>At 31 March 2006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</si>
</sst>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  <numFmt numFmtId="207" formatCode="0.000%"/>
  </numFmts>
  <fonts count="1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sz val="13"/>
      <name val="Book Antiqua"/>
      <family val="0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0" fontId="15" fillId="0" borderId="0" xfId="23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6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8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 quotePrefix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5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0" fillId="0" borderId="6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180" fontId="8" fillId="0" borderId="14" xfId="15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6" xfId="0" applyNumberFormat="1" applyFont="1" applyBorder="1" applyAlignment="1">
      <alignment/>
    </xf>
    <xf numFmtId="0" fontId="15" fillId="0" borderId="0" xfId="23" applyFill="1">
      <alignment/>
      <protection/>
    </xf>
    <xf numFmtId="0" fontId="16" fillId="0" borderId="0" xfId="23" applyFont="1" applyFill="1">
      <alignment/>
      <protection/>
    </xf>
    <xf numFmtId="37" fontId="17" fillId="0" borderId="0" xfId="0" applyNumberFormat="1" applyFont="1" applyAlignment="1">
      <alignment/>
    </xf>
    <xf numFmtId="207" fontId="5" fillId="0" borderId="0" xfId="25" applyNumberFormat="1" applyFont="1" applyFill="1" applyBorder="1" applyAlignment="1">
      <alignment/>
    </xf>
    <xf numFmtId="193" fontId="1" fillId="0" borderId="0" xfId="24" applyNumberFormat="1" applyFont="1">
      <alignment/>
      <protection/>
    </xf>
    <xf numFmtId="0" fontId="0" fillId="0" borderId="0" xfId="0" applyFill="1" applyAlignment="1">
      <alignment/>
    </xf>
    <xf numFmtId="180" fontId="1" fillId="0" borderId="9" xfId="15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1" fontId="1" fillId="0" borderId="6" xfId="0" applyNumberFormat="1" applyFont="1" applyFill="1" applyBorder="1" applyAlignment="1">
      <alignment/>
    </xf>
    <xf numFmtId="180" fontId="1" fillId="0" borderId="5" xfId="17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1" fillId="0" borderId="0" xfId="18" applyNumberFormat="1" applyFont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9" fillId="0" borderId="0" xfId="24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5" xfId="18" applyNumberFormat="1" applyFont="1" applyBorder="1" applyAlignment="1">
      <alignment horizontal="center" wrapText="1"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0"/>
  <sheetViews>
    <sheetView workbookViewId="0" topLeftCell="A21">
      <selection activeCell="E48" sqref="E48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ht="19.5">
      <c r="A1" s="1" t="s">
        <v>93</v>
      </c>
    </row>
    <row r="2" ht="17.25">
      <c r="A2" s="121" t="s">
        <v>94</v>
      </c>
    </row>
    <row r="3" spans="1:9" s="2" customFormat="1" ht="10.5" customHeight="1">
      <c r="A3" s="3" t="s">
        <v>0</v>
      </c>
      <c r="E3" s="14"/>
      <c r="F3" s="14"/>
      <c r="G3" s="14"/>
      <c r="H3" s="14"/>
      <c r="I3" s="14"/>
    </row>
    <row r="4" spans="5:9" s="2" customFormat="1" ht="11.25" customHeight="1">
      <c r="E4" s="14"/>
      <c r="F4" s="14"/>
      <c r="G4" s="14"/>
      <c r="H4" s="14"/>
      <c r="I4" s="14"/>
    </row>
    <row r="5" spans="1:9" s="2" customFormat="1" ht="15" customHeight="1">
      <c r="A5" s="4" t="s">
        <v>1</v>
      </c>
      <c r="E5" s="14"/>
      <c r="F5" s="14"/>
      <c r="G5" s="14"/>
      <c r="H5" s="14"/>
      <c r="I5" s="14"/>
    </row>
    <row r="6" spans="1:9" s="2" customFormat="1" ht="15" customHeight="1">
      <c r="A6" s="5" t="s">
        <v>99</v>
      </c>
      <c r="E6" s="14"/>
      <c r="F6" s="14"/>
      <c r="G6" s="14"/>
      <c r="H6" s="14"/>
      <c r="I6" s="14"/>
    </row>
    <row r="7" spans="1:9" s="2" customFormat="1" ht="6.75" customHeight="1">
      <c r="A7" s="5"/>
      <c r="E7" s="14"/>
      <c r="F7" s="14"/>
      <c r="G7" s="14"/>
      <c r="H7" s="14"/>
      <c r="I7" s="14"/>
    </row>
    <row r="8" spans="5:9" s="2" customFormat="1" ht="10.5" customHeight="1">
      <c r="E8" s="14"/>
      <c r="F8" s="14"/>
      <c r="G8" s="14"/>
      <c r="H8" s="14"/>
      <c r="I8" s="14"/>
    </row>
    <row r="9" spans="1:9" s="2" customFormat="1" ht="15" customHeight="1">
      <c r="A9" s="2" t="s">
        <v>100</v>
      </c>
      <c r="E9" s="14"/>
      <c r="F9" s="14"/>
      <c r="G9" s="14"/>
      <c r="H9" s="14"/>
      <c r="I9" s="14"/>
    </row>
    <row r="10" spans="5:9" s="5" customFormat="1" ht="15" customHeight="1">
      <c r="E10" s="136" t="s">
        <v>2</v>
      </c>
      <c r="F10" s="137"/>
      <c r="G10" s="15"/>
      <c r="H10" s="136" t="s">
        <v>3</v>
      </c>
      <c r="I10" s="137"/>
    </row>
    <row r="11" spans="5:9" s="5" customFormat="1" ht="15" customHeight="1">
      <c r="E11" s="6" t="s">
        <v>4</v>
      </c>
      <c r="F11" s="7" t="s">
        <v>8</v>
      </c>
      <c r="G11" s="15"/>
      <c r="H11" s="6" t="s">
        <v>4</v>
      </c>
      <c r="I11" s="7" t="s">
        <v>8</v>
      </c>
    </row>
    <row r="12" spans="5:9" s="5" customFormat="1" ht="15" customHeight="1">
      <c r="E12" s="6" t="s">
        <v>5</v>
      </c>
      <c r="F12" s="7" t="s">
        <v>9</v>
      </c>
      <c r="G12" s="15"/>
      <c r="H12" s="6" t="s">
        <v>5</v>
      </c>
      <c r="I12" s="7" t="s">
        <v>9</v>
      </c>
    </row>
    <row r="13" spans="5:9" s="5" customFormat="1" ht="15" customHeight="1">
      <c r="E13" s="6" t="s">
        <v>6</v>
      </c>
      <c r="F13" s="7" t="s">
        <v>6</v>
      </c>
      <c r="G13" s="15"/>
      <c r="H13" s="6" t="s">
        <v>14</v>
      </c>
      <c r="I13" s="7" t="s">
        <v>15</v>
      </c>
    </row>
    <row r="14" spans="5:9" s="5" customFormat="1" ht="15" customHeight="1">
      <c r="E14" s="8" t="s">
        <v>101</v>
      </c>
      <c r="F14" s="9" t="s">
        <v>102</v>
      </c>
      <c r="G14" s="15"/>
      <c r="H14" s="8" t="s">
        <v>101</v>
      </c>
      <c r="I14" s="9" t="s">
        <v>102</v>
      </c>
    </row>
    <row r="15" spans="5:9" s="5" customFormat="1" ht="15" customHeight="1">
      <c r="E15" s="10" t="s">
        <v>7</v>
      </c>
      <c r="F15" s="11" t="s">
        <v>7</v>
      </c>
      <c r="G15" s="15"/>
      <c r="H15" s="10" t="s">
        <v>7</v>
      </c>
      <c r="I15" s="11" t="s">
        <v>7</v>
      </c>
    </row>
    <row r="16" spans="5:9" s="5" customFormat="1" ht="15" customHeight="1">
      <c r="E16" s="122"/>
      <c r="F16" s="114"/>
      <c r="G16" s="115"/>
      <c r="H16" s="116"/>
      <c r="I16" s="26"/>
    </row>
    <row r="17" spans="1:9" s="5" customFormat="1" ht="15" customHeight="1">
      <c r="A17" s="5">
        <v>1</v>
      </c>
      <c r="C17" s="138" t="s">
        <v>19</v>
      </c>
      <c r="D17" s="138"/>
      <c r="E17" s="27">
        <v>788556</v>
      </c>
      <c r="F17" s="27">
        <v>740084</v>
      </c>
      <c r="G17" s="27"/>
      <c r="H17" s="27">
        <v>788556</v>
      </c>
      <c r="I17" s="21">
        <v>740084</v>
      </c>
    </row>
    <row r="18" spans="5:9" s="5" customFormat="1" ht="15" customHeight="1">
      <c r="E18" s="27"/>
      <c r="F18" s="27"/>
      <c r="G18" s="27"/>
      <c r="H18" s="27"/>
      <c r="I18" s="21"/>
    </row>
    <row r="19" spans="1:9" s="5" customFormat="1" ht="15" customHeight="1">
      <c r="A19" s="5">
        <v>2</v>
      </c>
      <c r="C19" s="138" t="s">
        <v>23</v>
      </c>
      <c r="D19" s="138"/>
      <c r="E19" s="27">
        <v>-784373</v>
      </c>
      <c r="F19" s="27">
        <v>-734118</v>
      </c>
      <c r="G19" s="27"/>
      <c r="H19" s="27">
        <v>-784373</v>
      </c>
      <c r="I19" s="21">
        <v>-734118</v>
      </c>
    </row>
    <row r="20" spans="5:9" s="5" customFormat="1" ht="15" customHeight="1">
      <c r="E20" s="27"/>
      <c r="F20" s="27"/>
      <c r="G20" s="27"/>
      <c r="H20" s="27"/>
      <c r="I20" s="21"/>
    </row>
    <row r="21" spans="1:9" s="5" customFormat="1" ht="15" customHeight="1">
      <c r="A21" s="5">
        <v>3</v>
      </c>
      <c r="C21" s="138" t="s">
        <v>24</v>
      </c>
      <c r="D21" s="138"/>
      <c r="E21" s="27">
        <v>580</v>
      </c>
      <c r="F21" s="27">
        <v>392</v>
      </c>
      <c r="G21" s="27"/>
      <c r="H21" s="27">
        <v>580</v>
      </c>
      <c r="I21" s="21">
        <v>392</v>
      </c>
    </row>
    <row r="22" spans="5:9" s="5" customFormat="1" ht="10.5" customHeight="1">
      <c r="E22" s="82"/>
      <c r="F22" s="82"/>
      <c r="G22" s="27"/>
      <c r="H22" s="82"/>
      <c r="I22" s="20"/>
    </row>
    <row r="23" spans="5:9" s="5" customFormat="1" ht="10.5" customHeight="1">
      <c r="E23" s="27"/>
      <c r="F23" s="27"/>
      <c r="G23" s="27"/>
      <c r="H23" s="27"/>
      <c r="I23" s="21"/>
    </row>
    <row r="24" spans="1:9" s="5" customFormat="1" ht="15" customHeight="1">
      <c r="A24" s="5">
        <v>4</v>
      </c>
      <c r="B24" s="12"/>
      <c r="C24" s="138" t="s">
        <v>25</v>
      </c>
      <c r="D24" s="138"/>
      <c r="E24" s="27">
        <f>E17+E19+E21</f>
        <v>4763</v>
      </c>
      <c r="F24" s="27">
        <f>SUM(F17:F21)</f>
        <v>6358</v>
      </c>
      <c r="G24" s="27"/>
      <c r="H24" s="27">
        <f>H17+H19+H21</f>
        <v>4763</v>
      </c>
      <c r="I24" s="21">
        <f>SUM(I17:I21)</f>
        <v>6358</v>
      </c>
    </row>
    <row r="25" spans="2:9" s="5" customFormat="1" ht="15" customHeight="1">
      <c r="B25" s="12"/>
      <c r="E25" s="27"/>
      <c r="F25" s="27"/>
      <c r="G25" s="81"/>
      <c r="H25" s="27"/>
      <c r="I25" s="21"/>
    </row>
    <row r="26" spans="1:9" s="5" customFormat="1" ht="15" customHeight="1">
      <c r="A26" s="5">
        <v>5</v>
      </c>
      <c r="C26" s="138" t="s">
        <v>20</v>
      </c>
      <c r="D26" s="138"/>
      <c r="E26" s="27">
        <v>-4716</v>
      </c>
      <c r="F26" s="27">
        <v>-3609</v>
      </c>
      <c r="G26" s="81"/>
      <c r="H26" s="81">
        <v>-4716</v>
      </c>
      <c r="I26" s="81">
        <v>-3609</v>
      </c>
    </row>
    <row r="27" spans="5:9" s="5" customFormat="1" ht="10.5" customHeight="1">
      <c r="E27" s="82"/>
      <c r="F27" s="82"/>
      <c r="G27" s="81"/>
      <c r="H27" s="82"/>
      <c r="I27" s="20"/>
    </row>
    <row r="28" spans="5:9" s="5" customFormat="1" ht="10.5" customHeight="1">
      <c r="E28" s="27"/>
      <c r="F28" s="27"/>
      <c r="G28" s="81"/>
      <c r="H28" s="27"/>
      <c r="I28" s="21"/>
    </row>
    <row r="29" spans="1:9" s="5" customFormat="1" ht="15" customHeight="1">
      <c r="A29" s="5">
        <v>6</v>
      </c>
      <c r="C29" s="138" t="s">
        <v>78</v>
      </c>
      <c r="D29" s="138"/>
      <c r="E29" s="81">
        <f>SUM(E24:E26)</f>
        <v>47</v>
      </c>
      <c r="F29" s="81">
        <f>SUM(F24:F26)</f>
        <v>2749</v>
      </c>
      <c r="G29" s="81"/>
      <c r="H29" s="81">
        <f>SUM(H24:H26)</f>
        <v>47</v>
      </c>
      <c r="I29" s="19">
        <f>SUM(I24:I26)</f>
        <v>2749</v>
      </c>
    </row>
    <row r="30" spans="5:9" s="5" customFormat="1" ht="15" customHeight="1">
      <c r="E30" s="27"/>
      <c r="F30" s="27"/>
      <c r="G30" s="27"/>
      <c r="H30" s="27"/>
      <c r="I30" s="21"/>
    </row>
    <row r="31" spans="1:9" s="5" customFormat="1" ht="15" customHeight="1">
      <c r="A31" s="5">
        <v>7</v>
      </c>
      <c r="C31" s="138" t="s">
        <v>39</v>
      </c>
      <c r="D31" s="138"/>
      <c r="E31" s="27">
        <v>-1011</v>
      </c>
      <c r="F31" s="27">
        <v>-780</v>
      </c>
      <c r="G31" s="81"/>
      <c r="H31" s="81">
        <v>-1011</v>
      </c>
      <c r="I31" s="81">
        <v>-780</v>
      </c>
    </row>
    <row r="32" spans="5:9" s="5" customFormat="1" ht="10.5" customHeight="1">
      <c r="E32" s="82"/>
      <c r="F32" s="82"/>
      <c r="G32" s="81"/>
      <c r="H32" s="82"/>
      <c r="I32" s="20"/>
    </row>
    <row r="33" spans="5:9" s="5" customFormat="1" ht="9.75" customHeight="1">
      <c r="E33" s="27"/>
      <c r="F33" s="27"/>
      <c r="G33" s="81"/>
      <c r="H33" s="27"/>
      <c r="I33" s="21"/>
    </row>
    <row r="34" spans="1:9" s="5" customFormat="1" ht="15" customHeight="1">
      <c r="A34" s="5">
        <v>8</v>
      </c>
      <c r="C34" s="138" t="s">
        <v>112</v>
      </c>
      <c r="D34" s="138"/>
      <c r="E34" s="81">
        <f>SUM(E29:E32)</f>
        <v>-964</v>
      </c>
      <c r="F34" s="81">
        <f>SUM(F29:F32)</f>
        <v>1969</v>
      </c>
      <c r="G34" s="81">
        <f>SUM(C29:C31)</f>
        <v>0</v>
      </c>
      <c r="H34" s="81">
        <f>SUM(H29:H32)</f>
        <v>-964</v>
      </c>
      <c r="I34" s="19">
        <f>SUM(I29:I32)</f>
        <v>1969</v>
      </c>
    </row>
    <row r="35" spans="5:9" ht="10.5" customHeight="1" thickBot="1">
      <c r="E35" s="104"/>
      <c r="F35" s="104"/>
      <c r="G35" s="105"/>
      <c r="H35" s="104"/>
      <c r="I35" s="28"/>
    </row>
    <row r="36" spans="3:9" s="5" customFormat="1" ht="15" customHeight="1" thickTop="1">
      <c r="C36" s="138"/>
      <c r="D36" s="138"/>
      <c r="E36" s="81"/>
      <c r="F36" s="81"/>
      <c r="G36" s="81"/>
      <c r="H36" s="81"/>
      <c r="I36" s="19"/>
    </row>
    <row r="37" spans="1:9" s="5" customFormat="1" ht="15" customHeight="1">
      <c r="A37" s="5">
        <v>9</v>
      </c>
      <c r="C37" s="138" t="s">
        <v>87</v>
      </c>
      <c r="D37" s="138"/>
      <c r="E37" s="81"/>
      <c r="F37" s="81"/>
      <c r="G37" s="81"/>
      <c r="H37" s="81"/>
      <c r="I37" s="19"/>
    </row>
    <row r="38" spans="3:9" s="5" customFormat="1" ht="15" customHeight="1">
      <c r="C38" s="5" t="s">
        <v>88</v>
      </c>
      <c r="E38" s="81">
        <v>-1603</v>
      </c>
      <c r="F38" s="27">
        <v>1461</v>
      </c>
      <c r="G38" s="81"/>
      <c r="H38" s="81">
        <v>-1603</v>
      </c>
      <c r="I38" s="19">
        <v>1461</v>
      </c>
    </row>
    <row r="39" spans="3:9" s="5" customFormat="1" ht="15" customHeight="1">
      <c r="C39" s="138" t="s">
        <v>22</v>
      </c>
      <c r="D39" s="138"/>
      <c r="E39" s="81">
        <v>639</v>
      </c>
      <c r="F39" s="27">
        <v>508</v>
      </c>
      <c r="G39" s="81"/>
      <c r="H39" s="81">
        <v>639</v>
      </c>
      <c r="I39" s="19">
        <v>508</v>
      </c>
    </row>
    <row r="40" spans="5:9" s="5" customFormat="1" ht="10.5" customHeight="1">
      <c r="E40" s="82"/>
      <c r="F40" s="82"/>
      <c r="G40" s="81"/>
      <c r="H40" s="82"/>
      <c r="I40" s="20"/>
    </row>
    <row r="41" spans="5:9" s="5" customFormat="1" ht="10.5" customHeight="1">
      <c r="E41" s="81"/>
      <c r="F41" s="81"/>
      <c r="G41" s="81"/>
      <c r="H41" s="81"/>
      <c r="I41" s="19"/>
    </row>
    <row r="42" spans="3:9" s="5" customFormat="1" ht="15" customHeight="1">
      <c r="C42" s="138" t="s">
        <v>112</v>
      </c>
      <c r="D42" s="138"/>
      <c r="E42" s="27">
        <f>SUM(E38:E41)</f>
        <v>-964</v>
      </c>
      <c r="F42" s="21">
        <f>SUM(F38:F41)</f>
        <v>1969</v>
      </c>
      <c r="G42" s="81"/>
      <c r="H42" s="27">
        <f>SUM(H38:H41)</f>
        <v>-964</v>
      </c>
      <c r="I42" s="21">
        <f>SUM(I38:I41)</f>
        <v>1969</v>
      </c>
    </row>
    <row r="43" spans="5:9" ht="10.5" customHeight="1" thickBot="1">
      <c r="E43" s="104"/>
      <c r="F43" s="104"/>
      <c r="G43" s="105"/>
      <c r="H43" s="104"/>
      <c r="I43" s="28"/>
    </row>
    <row r="44" spans="5:9" s="5" customFormat="1" ht="15" customHeight="1" thickTop="1">
      <c r="E44" s="27"/>
      <c r="F44" s="27"/>
      <c r="G44" s="81"/>
      <c r="H44" s="27"/>
      <c r="I44" s="21"/>
    </row>
    <row r="45" spans="1:9" s="5" customFormat="1" ht="15" customHeight="1">
      <c r="A45" s="5">
        <v>10</v>
      </c>
      <c r="B45" s="138" t="s">
        <v>96</v>
      </c>
      <c r="C45" s="138"/>
      <c r="D45" s="138"/>
      <c r="E45" s="19"/>
      <c r="F45" s="19"/>
      <c r="G45" s="19"/>
      <c r="H45" s="19"/>
      <c r="I45" s="19"/>
    </row>
    <row r="46" spans="2:9" s="5" customFormat="1" ht="15" customHeight="1">
      <c r="B46" s="138" t="s">
        <v>12</v>
      </c>
      <c r="C46" s="138"/>
      <c r="D46" s="138"/>
      <c r="E46" s="19"/>
      <c r="F46" s="19"/>
      <c r="G46" s="19"/>
      <c r="H46" s="19"/>
      <c r="I46" s="19"/>
    </row>
    <row r="47" spans="2:9" s="5" customFormat="1" ht="15" customHeight="1">
      <c r="B47" s="138" t="s">
        <v>13</v>
      </c>
      <c r="C47" s="138"/>
      <c r="D47" s="138"/>
      <c r="E47" s="19"/>
      <c r="F47" s="19"/>
      <c r="G47" s="19"/>
      <c r="H47" s="19"/>
      <c r="I47" s="19"/>
    </row>
    <row r="48" spans="3:9" s="5" customFormat="1" ht="15" customHeight="1" thickBot="1">
      <c r="C48" s="5" t="s">
        <v>11</v>
      </c>
      <c r="D48" s="5" t="s">
        <v>81</v>
      </c>
      <c r="E48" s="24">
        <f>(E38/157658)*100</f>
        <v>-1.0167577921830797</v>
      </c>
      <c r="F48" s="24">
        <f>(F38)/157658*100</f>
        <v>0.9266894163315531</v>
      </c>
      <c r="G48" s="25"/>
      <c r="H48" s="24">
        <f>(H38/157658)*100</f>
        <v>-1.0167577921830797</v>
      </c>
      <c r="I48" s="24">
        <f>(I38)/157658*100</f>
        <v>0.9266894163315531</v>
      </c>
    </row>
    <row r="49" spans="3:9" s="5" customFormat="1" ht="15" customHeight="1" thickBot="1" thickTop="1">
      <c r="C49" s="5" t="s">
        <v>10</v>
      </c>
      <c r="D49" s="5" t="s">
        <v>16</v>
      </c>
      <c r="E49" s="23" t="s">
        <v>17</v>
      </c>
      <c r="F49" s="23" t="s">
        <v>17</v>
      </c>
      <c r="G49" s="19"/>
      <c r="H49" s="22" t="s">
        <v>17</v>
      </c>
      <c r="I49" s="23" t="s">
        <v>17</v>
      </c>
    </row>
    <row r="50" spans="5:9" s="5" customFormat="1" ht="15" customHeight="1" thickTop="1">
      <c r="E50" s="21"/>
      <c r="F50" s="21"/>
      <c r="G50" s="19"/>
      <c r="H50" s="21"/>
      <c r="I50" s="21"/>
    </row>
    <row r="51" spans="1:9" s="5" customFormat="1" ht="15" customHeight="1">
      <c r="A51" s="18" t="s">
        <v>18</v>
      </c>
      <c r="E51" s="16"/>
      <c r="F51" s="16"/>
      <c r="G51" s="16"/>
      <c r="H51" s="16"/>
      <c r="I51" s="16"/>
    </row>
    <row r="52" spans="1:9" s="5" customFormat="1" ht="16.5">
      <c r="A52" s="5">
        <v>1</v>
      </c>
      <c r="B52" s="5" t="s">
        <v>21</v>
      </c>
      <c r="E52" s="16"/>
      <c r="F52" s="16"/>
      <c r="G52" s="16"/>
      <c r="H52" s="16"/>
      <c r="I52" s="16"/>
    </row>
    <row r="53" spans="1:9" s="5" customFormat="1" ht="16.5">
      <c r="A53" s="5">
        <v>2</v>
      </c>
      <c r="B53" s="5" t="s">
        <v>97</v>
      </c>
      <c r="E53" s="16"/>
      <c r="F53" s="16"/>
      <c r="G53" s="16"/>
      <c r="H53" s="16"/>
      <c r="I53" s="16"/>
    </row>
    <row r="54" spans="5:9" s="5" customFormat="1" ht="16.5">
      <c r="E54" s="16"/>
      <c r="F54" s="16"/>
      <c r="G54" s="16"/>
      <c r="H54" s="16"/>
      <c r="I54" s="16"/>
    </row>
    <row r="55" spans="1:9" s="5" customFormat="1" ht="16.5">
      <c r="A55" s="70" t="s">
        <v>77</v>
      </c>
      <c r="E55" s="16"/>
      <c r="F55" s="16"/>
      <c r="G55" s="16"/>
      <c r="H55" s="16"/>
      <c r="I55" s="16"/>
    </row>
    <row r="56" spans="1:9" s="5" customFormat="1" ht="16.5">
      <c r="A56" s="73" t="s">
        <v>109</v>
      </c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  <row r="340" spans="5:9" s="2" customFormat="1" ht="15.75">
      <c r="E340" s="14"/>
      <c r="F340" s="14"/>
      <c r="G340" s="14"/>
      <c r="H340" s="14"/>
      <c r="I340" s="14"/>
    </row>
  </sheetData>
  <sheetProtection/>
  <mergeCells count="17">
    <mergeCell ref="B47:D47"/>
    <mergeCell ref="C31:D31"/>
    <mergeCell ref="C34:D34"/>
    <mergeCell ref="C39:D39"/>
    <mergeCell ref="C42:D42"/>
    <mergeCell ref="C36:D36"/>
    <mergeCell ref="C37:D37"/>
    <mergeCell ref="B45:D45"/>
    <mergeCell ref="H10:I10"/>
    <mergeCell ref="E10:F10"/>
    <mergeCell ref="B46:D46"/>
    <mergeCell ref="C21:D21"/>
    <mergeCell ref="C24:D24"/>
    <mergeCell ref="C26:D26"/>
    <mergeCell ref="C29:D29"/>
    <mergeCell ref="C17:D17"/>
    <mergeCell ref="C19:D19"/>
  </mergeCells>
  <printOptions/>
  <pageMargins left="0.42" right="0.27" top="0.33" bottom="0.49" header="0.18" footer="0.27"/>
  <pageSetup blackAndWhite="1" fitToHeight="1" fitToWidth="1" horizontalDpi="600" verticalDpi="600" orientation="portrait" paperSize="9" scale="9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selection activeCell="G1" sqref="G1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97" customWidth="1"/>
    <col min="6" max="6" width="3.3359375" style="45" customWidth="1"/>
    <col min="7" max="7" width="13.77734375" style="45" customWidth="1"/>
    <col min="8" max="16384" width="8.88671875" style="13" customWidth="1"/>
  </cols>
  <sheetData>
    <row r="1" spans="1:5" ht="19.5">
      <c r="A1" s="1" t="s">
        <v>93</v>
      </c>
      <c r="E1" s="124"/>
    </row>
    <row r="2" spans="1:5" ht="17.25">
      <c r="A2" s="121" t="s">
        <v>94</v>
      </c>
      <c r="E2" s="124"/>
    </row>
    <row r="3" spans="1:7" s="2" customFormat="1" ht="10.5" customHeight="1">
      <c r="A3" s="3" t="s">
        <v>0</v>
      </c>
      <c r="E3" s="90"/>
      <c r="F3" s="29"/>
      <c r="G3" s="29"/>
    </row>
    <row r="4" spans="5:7" s="2" customFormat="1" ht="11.25" customHeight="1">
      <c r="E4" s="90"/>
      <c r="F4" s="29"/>
      <c r="G4" s="29"/>
    </row>
    <row r="5" spans="1:7" s="2" customFormat="1" ht="15" customHeight="1">
      <c r="A5" s="4" t="s">
        <v>1</v>
      </c>
      <c r="E5" s="90"/>
      <c r="F5" s="29"/>
      <c r="G5" s="29"/>
    </row>
    <row r="6" spans="1:7" s="2" customFormat="1" ht="15" customHeight="1">
      <c r="A6" s="5" t="str">
        <f>'Cond.IncomeStmt'!A6</f>
        <v>Quarterly report on consolidated results for the financial quarter ended 31 March 2007</v>
      </c>
      <c r="E6" s="90"/>
      <c r="F6" s="29"/>
      <c r="G6" s="29"/>
    </row>
    <row r="7" spans="5:7" s="2" customFormat="1" ht="12" customHeight="1">
      <c r="E7" s="90"/>
      <c r="F7" s="29"/>
      <c r="G7" s="29"/>
    </row>
    <row r="8" spans="1:7" s="2" customFormat="1" ht="15" customHeight="1">
      <c r="A8" s="4" t="s">
        <v>79</v>
      </c>
      <c r="E8" s="90"/>
      <c r="F8" s="29"/>
      <c r="G8" s="14" t="s">
        <v>68</v>
      </c>
    </row>
    <row r="9" spans="5:7" s="5" customFormat="1" ht="12.75" customHeight="1">
      <c r="E9" s="91" t="s">
        <v>26</v>
      </c>
      <c r="F9" s="15"/>
      <c r="G9" s="30" t="s">
        <v>27</v>
      </c>
    </row>
    <row r="10" spans="5:7" s="5" customFormat="1" ht="12.75" customHeight="1">
      <c r="E10" s="92" t="s">
        <v>4</v>
      </c>
      <c r="F10" s="15"/>
      <c r="G10" s="31" t="s">
        <v>28</v>
      </c>
    </row>
    <row r="11" spans="5:7" s="5" customFormat="1" ht="12.75" customHeight="1">
      <c r="E11" s="92" t="s">
        <v>6</v>
      </c>
      <c r="F11" s="15"/>
      <c r="G11" s="31" t="s">
        <v>29</v>
      </c>
    </row>
    <row r="12" spans="5:7" s="5" customFormat="1" ht="12.75" customHeight="1">
      <c r="E12" s="93" t="s">
        <v>101</v>
      </c>
      <c r="F12" s="15"/>
      <c r="G12" s="32" t="s">
        <v>98</v>
      </c>
    </row>
    <row r="13" spans="5:7" s="5" customFormat="1" ht="12.75" customHeight="1">
      <c r="E13" s="94" t="s">
        <v>7</v>
      </c>
      <c r="F13" s="15"/>
      <c r="G13" s="33" t="s">
        <v>7</v>
      </c>
    </row>
    <row r="14" spans="1:7" s="5" customFormat="1" ht="15" customHeight="1">
      <c r="A14" s="5">
        <v>1</v>
      </c>
      <c r="B14" s="5" t="s">
        <v>30</v>
      </c>
      <c r="E14" s="95"/>
      <c r="F14" s="35"/>
      <c r="G14" s="34"/>
    </row>
    <row r="15" spans="3:7" s="5" customFormat="1" ht="15" customHeight="1">
      <c r="C15" s="5" t="s">
        <v>31</v>
      </c>
      <c r="E15" s="106">
        <v>38556</v>
      </c>
      <c r="F15" s="36"/>
      <c r="G15" s="37">
        <v>40300</v>
      </c>
    </row>
    <row r="16" spans="3:7" s="5" customFormat="1" ht="15" customHeight="1">
      <c r="C16" s="5" t="s">
        <v>89</v>
      </c>
      <c r="E16" s="106">
        <v>29357</v>
      </c>
      <c r="F16" s="36"/>
      <c r="G16" s="106">
        <v>29478</v>
      </c>
    </row>
    <row r="17" spans="3:7" s="5" customFormat="1" ht="15" customHeight="1">
      <c r="C17" s="5" t="s">
        <v>69</v>
      </c>
      <c r="E17" s="106">
        <v>3600</v>
      </c>
      <c r="F17" s="36"/>
      <c r="G17" s="37">
        <v>3600</v>
      </c>
    </row>
    <row r="18" spans="3:7" s="5" customFormat="1" ht="15" customHeight="1">
      <c r="C18" s="5" t="s">
        <v>80</v>
      </c>
      <c r="E18" s="106">
        <v>6659</v>
      </c>
      <c r="F18" s="36"/>
      <c r="G18" s="36">
        <v>6703</v>
      </c>
    </row>
    <row r="19" spans="5:7" s="5" customFormat="1" ht="15" customHeight="1">
      <c r="E19" s="113"/>
      <c r="F19" s="36"/>
      <c r="G19" s="36"/>
    </row>
    <row r="20" spans="5:7" s="5" customFormat="1" ht="15" customHeight="1">
      <c r="E20" s="107">
        <f>SUM(E15:E19)</f>
        <v>78172</v>
      </c>
      <c r="F20" s="36"/>
      <c r="G20" s="38">
        <f>SUM(G15:G19)</f>
        <v>80081</v>
      </c>
    </row>
    <row r="21" spans="5:7" s="5" customFormat="1" ht="15" customHeight="1">
      <c r="E21" s="106"/>
      <c r="F21" s="36"/>
      <c r="G21" s="36"/>
    </row>
    <row r="22" spans="1:7" s="5" customFormat="1" ht="15" customHeight="1">
      <c r="A22" s="5">
        <v>2</v>
      </c>
      <c r="B22" s="5" t="s">
        <v>32</v>
      </c>
      <c r="E22" s="108"/>
      <c r="F22" s="35"/>
      <c r="G22" s="39"/>
    </row>
    <row r="23" spans="3:7" s="5" customFormat="1" ht="15" customHeight="1">
      <c r="C23" s="5" t="s">
        <v>33</v>
      </c>
      <c r="E23" s="109">
        <v>301818</v>
      </c>
      <c r="F23" s="35"/>
      <c r="G23" s="40">
        <v>342500</v>
      </c>
    </row>
    <row r="24" spans="3:7" s="5" customFormat="1" ht="15" customHeight="1">
      <c r="C24" s="5" t="s">
        <v>34</v>
      </c>
      <c r="E24" s="109">
        <v>613106</v>
      </c>
      <c r="F24" s="35"/>
      <c r="G24" s="40">
        <v>575609</v>
      </c>
    </row>
    <row r="25" spans="3:7" s="5" customFormat="1" ht="15" customHeight="1">
      <c r="C25" s="5" t="s">
        <v>35</v>
      </c>
      <c r="E25" s="109">
        <v>87567</v>
      </c>
      <c r="F25" s="35"/>
      <c r="G25" s="40">
        <v>111659</v>
      </c>
    </row>
    <row r="26" spans="5:7" s="5" customFormat="1" ht="15" customHeight="1">
      <c r="E26" s="110">
        <f>SUM(E23:E25)</f>
        <v>1002491</v>
      </c>
      <c r="F26" s="35"/>
      <c r="G26" s="41">
        <f>SUM(G23:G25)</f>
        <v>1029768</v>
      </c>
    </row>
    <row r="27" spans="1:7" s="5" customFormat="1" ht="15" customHeight="1">
      <c r="A27" s="5">
        <v>3</v>
      </c>
      <c r="B27" s="5" t="s">
        <v>36</v>
      </c>
      <c r="E27" s="109"/>
      <c r="F27" s="35"/>
      <c r="G27" s="40"/>
    </row>
    <row r="28" spans="3:7" s="5" customFormat="1" ht="15" customHeight="1">
      <c r="C28" s="5" t="s">
        <v>37</v>
      </c>
      <c r="E28" s="109">
        <v>520194</v>
      </c>
      <c r="F28" s="35"/>
      <c r="G28" s="40">
        <f>477418</f>
        <v>477418</v>
      </c>
    </row>
    <row r="29" spans="3:7" s="5" customFormat="1" ht="15" customHeight="1">
      <c r="C29" s="5" t="s">
        <v>38</v>
      </c>
      <c r="E29" s="109">
        <v>217243</v>
      </c>
      <c r="F29" s="35"/>
      <c r="G29" s="40">
        <v>315864</v>
      </c>
    </row>
    <row r="30" spans="3:7" s="5" customFormat="1" ht="15" customHeight="1">
      <c r="C30" s="5" t="s">
        <v>39</v>
      </c>
      <c r="E30" s="125">
        <v>1445</v>
      </c>
      <c r="F30" s="35"/>
      <c r="G30" s="40">
        <v>1830</v>
      </c>
    </row>
    <row r="31" spans="5:7" s="5" customFormat="1" ht="15" customHeight="1">
      <c r="E31" s="110">
        <f>SUM(E28:E30)</f>
        <v>738882</v>
      </c>
      <c r="F31" s="36"/>
      <c r="G31" s="41">
        <f>SUM(G28:G30)</f>
        <v>795112</v>
      </c>
    </row>
    <row r="32" spans="1:7" s="5" customFormat="1" ht="15" customHeight="1">
      <c r="A32" s="5">
        <v>4</v>
      </c>
      <c r="B32" s="5" t="s">
        <v>40</v>
      </c>
      <c r="E32" s="106">
        <f>+E26-E31</f>
        <v>263609</v>
      </c>
      <c r="F32" s="36"/>
      <c r="G32" s="36">
        <f>+G26-G31</f>
        <v>234656</v>
      </c>
    </row>
    <row r="33" spans="5:7" s="5" customFormat="1" ht="9.75" customHeight="1">
      <c r="E33" s="75"/>
      <c r="F33" s="35"/>
      <c r="G33" s="35"/>
    </row>
    <row r="34" spans="1:7" s="5" customFormat="1" ht="15" customHeight="1">
      <c r="A34" s="5">
        <v>5</v>
      </c>
      <c r="B34" s="5" t="s">
        <v>41</v>
      </c>
      <c r="E34" s="75"/>
      <c r="F34" s="35"/>
      <c r="G34" s="35"/>
    </row>
    <row r="35" spans="3:7" s="5" customFormat="1" ht="15" customHeight="1">
      <c r="C35" s="5" t="s">
        <v>38</v>
      </c>
      <c r="E35" s="75">
        <v>168148</v>
      </c>
      <c r="F35" s="35"/>
      <c r="G35" s="35">
        <v>140263</v>
      </c>
    </row>
    <row r="36" spans="3:7" s="5" customFormat="1" ht="15" customHeight="1">
      <c r="C36" s="5" t="s">
        <v>71</v>
      </c>
      <c r="E36" s="75">
        <v>8990</v>
      </c>
      <c r="F36" s="35"/>
      <c r="G36" s="75">
        <v>8913</v>
      </c>
    </row>
    <row r="37" spans="3:7" s="5" customFormat="1" ht="15" customHeight="1">
      <c r="C37" s="5" t="s">
        <v>70</v>
      </c>
      <c r="E37" s="75">
        <v>7888</v>
      </c>
      <c r="F37" s="35"/>
      <c r="G37" s="35">
        <v>7842</v>
      </c>
    </row>
    <row r="38" spans="5:7" s="5" customFormat="1" ht="15" customHeight="1">
      <c r="E38" s="107">
        <f>SUM(E35:E37)</f>
        <v>185026</v>
      </c>
      <c r="F38" s="35"/>
      <c r="G38" s="38">
        <f>SUM(G35:G37)</f>
        <v>157018</v>
      </c>
    </row>
    <row r="39" spans="5:7" s="5" customFormat="1" ht="15" customHeight="1">
      <c r="E39" s="75"/>
      <c r="F39" s="35"/>
      <c r="G39" s="35"/>
    </row>
    <row r="40" spans="5:7" s="5" customFormat="1" ht="15" customHeight="1" thickBot="1">
      <c r="E40" s="111">
        <f>+E32-E38+E20</f>
        <v>156755</v>
      </c>
      <c r="F40" s="35"/>
      <c r="G40" s="42">
        <f>+G32-G38+G20</f>
        <v>157719</v>
      </c>
    </row>
    <row r="41" spans="1:7" s="5" customFormat="1" ht="15" customHeight="1" thickTop="1">
      <c r="A41" s="5">
        <v>6</v>
      </c>
      <c r="B41" s="5" t="s">
        <v>91</v>
      </c>
      <c r="E41" s="106"/>
      <c r="F41" s="36"/>
      <c r="G41" s="36"/>
    </row>
    <row r="42" spans="3:7" s="5" customFormat="1" ht="15" customHeight="1">
      <c r="C42" s="5" t="s">
        <v>42</v>
      </c>
      <c r="E42" s="106">
        <v>157658</v>
      </c>
      <c r="F42" s="36"/>
      <c r="G42" s="36">
        <v>157658</v>
      </c>
    </row>
    <row r="43" spans="3:7" s="5" customFormat="1" ht="15" customHeight="1">
      <c r="C43" s="5" t="s">
        <v>43</v>
      </c>
      <c r="E43" s="106">
        <v>24514</v>
      </c>
      <c r="F43" s="36"/>
      <c r="G43" s="36">
        <v>24514</v>
      </c>
    </row>
    <row r="44" spans="3:7" s="5" customFormat="1" ht="15" customHeight="1">
      <c r="C44" s="5" t="s">
        <v>44</v>
      </c>
      <c r="E44" s="106">
        <v>12291</v>
      </c>
      <c r="F44" s="36"/>
      <c r="G44" s="36">
        <v>12291</v>
      </c>
    </row>
    <row r="45" spans="3:7" s="5" customFormat="1" ht="15" customHeight="1">
      <c r="C45" s="12" t="s">
        <v>45</v>
      </c>
      <c r="E45" s="126">
        <v>-47556</v>
      </c>
      <c r="F45" s="44"/>
      <c r="G45" s="43">
        <v>-45953</v>
      </c>
    </row>
    <row r="46" spans="3:7" s="5" customFormat="1" ht="15" customHeight="1">
      <c r="C46" s="5" t="s">
        <v>90</v>
      </c>
      <c r="E46" s="95">
        <f>SUM(E42:E45)</f>
        <v>146907</v>
      </c>
      <c r="F46" s="44"/>
      <c r="G46" s="34">
        <f>SUM(G42:G45)</f>
        <v>148510</v>
      </c>
    </row>
    <row r="47" spans="3:7" s="5" customFormat="1" ht="15" customHeight="1">
      <c r="C47" s="5" t="s">
        <v>22</v>
      </c>
      <c r="E47" s="127">
        <v>9848</v>
      </c>
      <c r="F47" s="44"/>
      <c r="G47" s="87">
        <v>9209</v>
      </c>
    </row>
    <row r="48" spans="5:7" s="5" customFormat="1" ht="15" customHeight="1" thickBot="1">
      <c r="E48" s="112">
        <f>SUM(E46:E47)</f>
        <v>156755</v>
      </c>
      <c r="F48" s="44"/>
      <c r="G48" s="86">
        <f>SUM(G46:G47)</f>
        <v>157719</v>
      </c>
    </row>
    <row r="49" spans="5:7" s="5" customFormat="1" ht="15" customHeight="1" thickTop="1">
      <c r="E49" s="96"/>
      <c r="F49" s="44"/>
      <c r="G49" s="88"/>
    </row>
    <row r="50" spans="1:5" s="5" customFormat="1" ht="16.5">
      <c r="A50" s="5">
        <v>7</v>
      </c>
      <c r="B50" s="5" t="s">
        <v>83</v>
      </c>
      <c r="E50" s="128"/>
    </row>
    <row r="51" spans="2:7" ht="17.25" thickBot="1">
      <c r="B51" s="5" t="s">
        <v>92</v>
      </c>
      <c r="E51" s="129">
        <f>(E46)/E42</f>
        <v>0.9318080909310026</v>
      </c>
      <c r="F51" s="117"/>
      <c r="G51" s="118">
        <f>(G46)/G42</f>
        <v>0.9419756688528333</v>
      </c>
    </row>
    <row r="52" ht="15.75" thickTop="1"/>
    <row r="54" ht="16.5">
      <c r="A54" s="70" t="s">
        <v>76</v>
      </c>
    </row>
    <row r="55" ht="16.5">
      <c r="A55" s="73" t="s">
        <v>110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scale="97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95" zoomScaleNormal="95" workbookViewId="0" topLeftCell="A7">
      <selection activeCell="A38" sqref="A38"/>
    </sheetView>
  </sheetViews>
  <sheetFormatPr defaultColWidth="8.88671875" defaultRowHeight="15"/>
  <cols>
    <col min="1" max="1" width="41.10546875" style="52" customWidth="1"/>
    <col min="2" max="2" width="11.88671875" style="52" customWidth="1"/>
    <col min="3" max="3" width="11.6640625" style="52" customWidth="1"/>
    <col min="4" max="4" width="2.5546875" style="52" customWidth="1"/>
    <col min="5" max="5" width="11.5546875" style="52" customWidth="1"/>
    <col min="6" max="6" width="9.99609375" style="52" customWidth="1"/>
    <col min="7" max="7" width="3.10546875" style="52" customWidth="1"/>
    <col min="8" max="8" width="10.77734375" style="52" customWidth="1"/>
    <col min="9" max="9" width="8.99609375" style="52" customWidth="1"/>
    <col min="10" max="10" width="7.5546875" style="52" customWidth="1"/>
    <col min="11" max="11" width="2.88671875" style="52" customWidth="1"/>
    <col min="12" max="16384" width="7.10546875" style="52" customWidth="1"/>
  </cols>
  <sheetData>
    <row r="1" ht="19.5">
      <c r="A1" s="1" t="s">
        <v>93</v>
      </c>
    </row>
    <row r="2" ht="17.25">
      <c r="A2" s="121" t="s">
        <v>94</v>
      </c>
    </row>
    <row r="3" spans="1:6" s="46" customFormat="1" ht="12.75" customHeight="1">
      <c r="A3" s="48" t="s">
        <v>0</v>
      </c>
      <c r="E3" s="47"/>
      <c r="F3" s="47"/>
    </row>
    <row r="4" spans="5:6" s="46" customFormat="1" ht="11.25" customHeight="1">
      <c r="E4" s="47"/>
      <c r="F4" s="47"/>
    </row>
    <row r="5" spans="1:6" s="46" customFormat="1" ht="15" customHeight="1">
      <c r="A5" s="49" t="s">
        <v>1</v>
      </c>
      <c r="E5" s="47"/>
      <c r="F5" s="47"/>
    </row>
    <row r="6" spans="1:6" s="46" customFormat="1" ht="15" customHeight="1">
      <c r="A6" s="50" t="str">
        <f>'Cond.IncomeStmt'!A6</f>
        <v>Quarterly report on consolidated results for the financial quarter ended 31 March 2007</v>
      </c>
      <c r="E6" s="47"/>
      <c r="F6" s="47"/>
    </row>
    <row r="7" spans="1:6" s="46" customFormat="1" ht="15" customHeight="1">
      <c r="A7" s="50"/>
      <c r="E7" s="47"/>
      <c r="F7" s="47"/>
    </row>
    <row r="8" spans="1:6" s="46" customFormat="1" ht="15" customHeight="1">
      <c r="A8" s="49" t="s">
        <v>103</v>
      </c>
      <c r="E8" s="47"/>
      <c r="F8" s="47"/>
    </row>
    <row r="9" spans="1:6" s="46" customFormat="1" ht="15" customHeight="1">
      <c r="A9" s="49"/>
      <c r="E9" s="47"/>
      <c r="F9" s="47"/>
    </row>
    <row r="10" spans="1:10" ht="16.5" customHeight="1">
      <c r="A10" s="51"/>
      <c r="B10" s="140" t="s">
        <v>86</v>
      </c>
      <c r="C10" s="140"/>
      <c r="D10" s="140"/>
      <c r="E10" s="140"/>
      <c r="F10" s="140"/>
      <c r="G10" s="140"/>
      <c r="H10" s="140"/>
      <c r="I10" s="146" t="s">
        <v>22</v>
      </c>
      <c r="J10" s="146" t="s">
        <v>85</v>
      </c>
    </row>
    <row r="11" spans="1:10" s="54" customFormat="1" ht="16.5">
      <c r="A11" s="53"/>
      <c r="B11" s="148" t="s">
        <v>46</v>
      </c>
      <c r="C11" s="148"/>
      <c r="D11" s="145"/>
      <c r="E11" s="148" t="s">
        <v>47</v>
      </c>
      <c r="F11" s="148"/>
      <c r="G11" s="53"/>
      <c r="H11" s="148"/>
      <c r="I11" s="147"/>
      <c r="J11" s="147"/>
    </row>
    <row r="12" spans="1:10" s="54" customFormat="1" ht="16.5">
      <c r="A12" s="53"/>
      <c r="B12" s="149"/>
      <c r="C12" s="149"/>
      <c r="D12" s="145"/>
      <c r="E12" s="149"/>
      <c r="F12" s="149"/>
      <c r="G12" s="53"/>
      <c r="H12" s="148"/>
      <c r="I12" s="147"/>
      <c r="J12" s="147"/>
    </row>
    <row r="13" spans="1:10" s="54" customFormat="1" ht="16.5">
      <c r="A13" s="53"/>
      <c r="B13" s="139" t="s">
        <v>48</v>
      </c>
      <c r="C13" s="141" t="s">
        <v>49</v>
      </c>
      <c r="D13" s="145"/>
      <c r="E13" s="143" t="s">
        <v>50</v>
      </c>
      <c r="F13" s="139" t="s">
        <v>51</v>
      </c>
      <c r="G13" s="55"/>
      <c r="H13" s="148" t="s">
        <v>45</v>
      </c>
      <c r="I13" s="148"/>
      <c r="J13" s="142"/>
    </row>
    <row r="14" spans="1:10" s="54" customFormat="1" ht="14.25" customHeight="1">
      <c r="A14" s="56"/>
      <c r="B14" s="140"/>
      <c r="C14" s="142"/>
      <c r="D14" s="145"/>
      <c r="E14" s="144"/>
      <c r="F14" s="140"/>
      <c r="G14" s="55"/>
      <c r="H14" s="140"/>
      <c r="I14" s="140"/>
      <c r="J14" s="142"/>
    </row>
    <row r="15" spans="1:10" s="54" customFormat="1" ht="16.5">
      <c r="A15" s="53"/>
      <c r="B15" s="55" t="s">
        <v>7</v>
      </c>
      <c r="C15" s="55" t="s">
        <v>7</v>
      </c>
      <c r="D15" s="145"/>
      <c r="E15" s="55" t="s">
        <v>7</v>
      </c>
      <c r="F15" s="55" t="s">
        <v>7</v>
      </c>
      <c r="G15" s="53"/>
      <c r="H15" s="55" t="s">
        <v>7</v>
      </c>
      <c r="I15" s="55" t="s">
        <v>7</v>
      </c>
      <c r="J15" s="55" t="s">
        <v>7</v>
      </c>
    </row>
    <row r="16" spans="1:10" s="54" customFormat="1" ht="16.5">
      <c r="A16" s="57" t="s">
        <v>104</v>
      </c>
      <c r="B16" s="58"/>
      <c r="C16" s="53"/>
      <c r="D16" s="53"/>
      <c r="E16" s="53"/>
      <c r="F16" s="53"/>
      <c r="G16" s="53"/>
      <c r="H16" s="53"/>
      <c r="I16" s="53"/>
      <c r="J16" s="53"/>
    </row>
    <row r="17" spans="1:10" s="54" customFormat="1" ht="18.75">
      <c r="A17" s="59"/>
      <c r="B17" s="58"/>
      <c r="C17" s="53"/>
      <c r="D17" s="53"/>
      <c r="E17" s="53"/>
      <c r="F17" s="53"/>
      <c r="G17" s="53"/>
      <c r="H17" s="53"/>
      <c r="I17" s="53"/>
      <c r="J17" s="53"/>
    </row>
    <row r="18" spans="1:10" s="60" customFormat="1" ht="16.5">
      <c r="A18" s="56" t="s">
        <v>84</v>
      </c>
      <c r="B18" s="56">
        <v>157658</v>
      </c>
      <c r="C18" s="56">
        <v>157658</v>
      </c>
      <c r="D18" s="56"/>
      <c r="E18" s="56">
        <v>24514</v>
      </c>
      <c r="F18" s="56">
        <v>12291</v>
      </c>
      <c r="G18" s="56"/>
      <c r="H18" s="56">
        <v>-45953</v>
      </c>
      <c r="I18" s="56">
        <v>9209</v>
      </c>
      <c r="J18" s="56">
        <f>SUM(C18:I18)</f>
        <v>157719</v>
      </c>
    </row>
    <row r="19" spans="1:10" s="60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54" customFormat="1" ht="16.5">
      <c r="A20" s="61" t="s">
        <v>95</v>
      </c>
      <c r="B20" s="56">
        <v>0</v>
      </c>
      <c r="C20" s="56">
        <v>0</v>
      </c>
      <c r="D20" s="56"/>
      <c r="E20" s="56">
        <v>0</v>
      </c>
      <c r="F20" s="56">
        <v>0</v>
      </c>
      <c r="G20" s="56"/>
      <c r="H20" s="56">
        <f>'Cond.IncomeStmt'!H38</f>
        <v>-1603</v>
      </c>
      <c r="I20" s="56">
        <f>'Cond.IncomeStmt'!H39</f>
        <v>639</v>
      </c>
      <c r="J20" s="56">
        <f>SUM(C20:I20)</f>
        <v>-964</v>
      </c>
    </row>
    <row r="21" spans="2:10" s="54" customFormat="1" ht="16.5" hidden="1">
      <c r="B21" s="56"/>
      <c r="C21" s="56"/>
      <c r="D21" s="56"/>
      <c r="E21" s="56"/>
      <c r="F21" s="56"/>
      <c r="G21" s="56"/>
      <c r="H21" s="56"/>
      <c r="I21" s="56"/>
      <c r="J21" s="56"/>
    </row>
    <row r="22" spans="1:10" s="54" customFormat="1" ht="16.5" hidden="1">
      <c r="A22" s="61" t="s">
        <v>53</v>
      </c>
      <c r="B22" s="56">
        <v>0</v>
      </c>
      <c r="C22" s="56">
        <v>0</v>
      </c>
      <c r="D22" s="56"/>
      <c r="E22" s="56">
        <v>0</v>
      </c>
      <c r="F22" s="56">
        <v>0</v>
      </c>
      <c r="G22" s="56"/>
      <c r="H22" s="56">
        <v>0</v>
      </c>
      <c r="I22" s="56">
        <v>0</v>
      </c>
      <c r="J22" s="56">
        <f>SUM(C22:I22)</f>
        <v>0</v>
      </c>
    </row>
    <row r="23" spans="1:10" s="54" customFormat="1" ht="16.5">
      <c r="A23" s="53"/>
      <c r="B23" s="98"/>
      <c r="C23" s="98"/>
      <c r="D23" s="56"/>
      <c r="E23" s="98"/>
      <c r="F23" s="98"/>
      <c r="G23" s="56"/>
      <c r="H23" s="98"/>
      <c r="I23" s="98"/>
      <c r="J23" s="98"/>
    </row>
    <row r="24" spans="1:10" s="54" customFormat="1" ht="10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s="54" customFormat="1" ht="16.5">
      <c r="A25" s="53" t="s">
        <v>116</v>
      </c>
      <c r="B25" s="53">
        <f>SUM(B18:B23)</f>
        <v>157658</v>
      </c>
      <c r="C25" s="53">
        <f>SUM(C18:C23)</f>
        <v>157658</v>
      </c>
      <c r="D25" s="53"/>
      <c r="E25" s="53">
        <f>SUM(E18:E23)</f>
        <v>24514</v>
      </c>
      <c r="F25" s="53">
        <f>SUM(F18:F23)</f>
        <v>12291</v>
      </c>
      <c r="G25" s="53"/>
      <c r="H25" s="53">
        <f>SUM(H18:H23)</f>
        <v>-47556</v>
      </c>
      <c r="I25" s="53">
        <f>SUM(I18:I23)</f>
        <v>9848</v>
      </c>
      <c r="J25" s="53">
        <f>SUM(J18:J23)</f>
        <v>156755</v>
      </c>
    </row>
    <row r="26" spans="2:10" s="54" customFormat="1" ht="10.5" customHeight="1" thickBot="1">
      <c r="B26" s="62"/>
      <c r="C26" s="62"/>
      <c r="E26" s="62"/>
      <c r="F26" s="62"/>
      <c r="H26" s="62"/>
      <c r="I26" s="62"/>
      <c r="J26" s="62"/>
    </row>
    <row r="27" s="63" customFormat="1" ht="15" thickTop="1"/>
    <row r="28" s="63" customFormat="1" ht="16.5">
      <c r="A28" s="57" t="s">
        <v>105</v>
      </c>
    </row>
    <row r="29" s="63" customFormat="1" ht="16.5" customHeight="1"/>
    <row r="30" spans="1:10" s="60" customFormat="1" ht="16.5">
      <c r="A30" s="56" t="s">
        <v>82</v>
      </c>
      <c r="B30" s="56">
        <v>157658</v>
      </c>
      <c r="C30" s="56">
        <v>157658</v>
      </c>
      <c r="D30" s="56"/>
      <c r="E30" s="56">
        <v>24514</v>
      </c>
      <c r="F30" s="56">
        <v>12291</v>
      </c>
      <c r="G30" s="56"/>
      <c r="H30" s="56">
        <v>-51964</v>
      </c>
      <c r="I30" s="56">
        <v>5988</v>
      </c>
      <c r="J30" s="56">
        <f>SUM(C30:I30)</f>
        <v>148487</v>
      </c>
    </row>
    <row r="31" spans="1:10" s="60" customFormat="1" ht="16.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s="54" customFormat="1" ht="16.5">
      <c r="A32" s="61" t="s">
        <v>52</v>
      </c>
      <c r="B32" s="56">
        <v>0</v>
      </c>
      <c r="C32" s="56">
        <v>0</v>
      </c>
      <c r="D32" s="56"/>
      <c r="E32" s="56">
        <v>0</v>
      </c>
      <c r="F32" s="56">
        <v>0</v>
      </c>
      <c r="G32" s="56"/>
      <c r="H32" s="56">
        <v>1461</v>
      </c>
      <c r="I32" s="56">
        <v>508</v>
      </c>
      <c r="J32" s="56">
        <f>SUM(C32:I32)</f>
        <v>1969</v>
      </c>
    </row>
    <row r="33" spans="2:10" s="54" customFormat="1" ht="16.5" hidden="1">
      <c r="B33" s="56"/>
      <c r="C33" s="56"/>
      <c r="D33" s="56"/>
      <c r="E33" s="56"/>
      <c r="F33" s="56"/>
      <c r="G33" s="56"/>
      <c r="H33" s="56"/>
      <c r="I33" s="56"/>
      <c r="J33" s="56"/>
    </row>
    <row r="34" spans="1:10" s="54" customFormat="1" ht="16.5" hidden="1">
      <c r="A34" s="61" t="s">
        <v>53</v>
      </c>
      <c r="B34" s="56">
        <v>0</v>
      </c>
      <c r="C34" s="56">
        <v>0</v>
      </c>
      <c r="D34" s="56"/>
      <c r="E34" s="56">
        <v>0</v>
      </c>
      <c r="F34" s="56">
        <v>0</v>
      </c>
      <c r="G34" s="56"/>
      <c r="H34" s="56">
        <v>0</v>
      </c>
      <c r="I34" s="56">
        <v>0</v>
      </c>
      <c r="J34" s="56">
        <f>SUM(C34:I34)</f>
        <v>0</v>
      </c>
    </row>
    <row r="35" spans="1:10" s="54" customFormat="1" ht="16.5">
      <c r="A35" s="53"/>
      <c r="B35" s="98"/>
      <c r="C35" s="98"/>
      <c r="D35" s="56"/>
      <c r="E35" s="98"/>
      <c r="F35" s="98"/>
      <c r="G35" s="56"/>
      <c r="H35" s="98"/>
      <c r="I35" s="98"/>
      <c r="J35" s="98"/>
    </row>
    <row r="36" spans="1:10" s="54" customFormat="1" ht="10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2" s="54" customFormat="1" ht="16.5">
      <c r="A37" s="53" t="s">
        <v>117</v>
      </c>
      <c r="B37" s="53">
        <f>SUM(B30:B35)</f>
        <v>157658</v>
      </c>
      <c r="C37" s="53">
        <f>SUM(C30:C35)</f>
        <v>157658</v>
      </c>
      <c r="D37" s="53"/>
      <c r="E37" s="53">
        <f>SUM(E30:E35)</f>
        <v>24514</v>
      </c>
      <c r="F37" s="53">
        <f>SUM(F30:F35)</f>
        <v>12291</v>
      </c>
      <c r="G37" s="53"/>
      <c r="H37" s="53">
        <f>SUM(H30:H35)</f>
        <v>-50503</v>
      </c>
      <c r="I37" s="53">
        <f>SUM(I30:I35)</f>
        <v>6496</v>
      </c>
      <c r="J37" s="53">
        <f>SUM(J30:J35)</f>
        <v>150456</v>
      </c>
      <c r="L37" s="123"/>
    </row>
    <row r="38" spans="2:10" s="54" customFormat="1" ht="10.5" customHeight="1" thickBot="1">
      <c r="B38" s="62"/>
      <c r="C38" s="62"/>
      <c r="E38" s="62"/>
      <c r="F38" s="62"/>
      <c r="H38" s="62"/>
      <c r="I38" s="62"/>
      <c r="J38" s="62"/>
    </row>
    <row r="39" spans="1:10" s="60" customFormat="1" ht="17.25" thickTop="1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1" ht="12.75">
      <c r="A41" s="76" t="s">
        <v>111</v>
      </c>
    </row>
  </sheetData>
  <sheetProtection/>
  <mergeCells count="14">
    <mergeCell ref="J10:J12"/>
    <mergeCell ref="B10:H10"/>
    <mergeCell ref="I13:I14"/>
    <mergeCell ref="I10:I12"/>
    <mergeCell ref="F13:F14"/>
    <mergeCell ref="H13:H14"/>
    <mergeCell ref="J13:J14"/>
    <mergeCell ref="B11:C12"/>
    <mergeCell ref="E11:F12"/>
    <mergeCell ref="H11:H12"/>
    <mergeCell ref="B13:B14"/>
    <mergeCell ref="C13:C14"/>
    <mergeCell ref="E13:E14"/>
    <mergeCell ref="D11:D15"/>
  </mergeCells>
  <printOptions/>
  <pageMargins left="0.44" right="0.31" top="0.49" bottom="0.36" header="0.3" footer="0.22"/>
  <pageSetup fitToHeight="1" fitToWidth="1" horizontalDpi="600" verticalDpi="600" orientation="landscape" paperSize="9" scale="93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G37" sqref="G37"/>
    </sheetView>
  </sheetViews>
  <sheetFormatPr defaultColWidth="8.88671875" defaultRowHeight="15"/>
  <cols>
    <col min="1" max="1" width="4.4453125" style="64" customWidth="1"/>
    <col min="2" max="2" width="4.6640625" style="64" customWidth="1"/>
    <col min="3" max="5" width="7.10546875" style="64" customWidth="1"/>
    <col min="6" max="6" width="12.88671875" style="64" customWidth="1"/>
    <col min="7" max="7" width="7.10546875" style="99" customWidth="1"/>
    <col min="8" max="8" width="7.10546875" style="64" customWidth="1"/>
    <col min="9" max="9" width="7.10546875" style="74" customWidth="1"/>
    <col min="10" max="10" width="4.77734375" style="64" customWidth="1"/>
    <col min="11" max="11" width="7.10546875" style="64" customWidth="1"/>
    <col min="12" max="12" width="7.10546875" style="119" customWidth="1"/>
    <col min="13" max="16384" width="7.10546875" style="64" customWidth="1"/>
  </cols>
  <sheetData>
    <row r="1" spans="1:7" ht="19.5">
      <c r="A1" s="1" t="s">
        <v>93</v>
      </c>
      <c r="G1" s="124"/>
    </row>
    <row r="2" spans="1:7" ht="17.25">
      <c r="A2" s="121" t="s">
        <v>94</v>
      </c>
      <c r="G2" s="124"/>
    </row>
    <row r="3" ht="16.5">
      <c r="A3" s="65" t="s">
        <v>0</v>
      </c>
    </row>
    <row r="4" ht="16.5">
      <c r="A4" s="66"/>
    </row>
    <row r="5" ht="17.25">
      <c r="A5" s="67" t="s">
        <v>1</v>
      </c>
    </row>
    <row r="6" ht="16.5">
      <c r="A6" s="66"/>
    </row>
    <row r="7" ht="17.25">
      <c r="A7" s="67" t="s">
        <v>72</v>
      </c>
    </row>
    <row r="8" spans="1:12" s="79" customFormat="1" ht="17.25">
      <c r="A8" s="77" t="s">
        <v>106</v>
      </c>
      <c r="B8" s="77"/>
      <c r="C8" s="77"/>
      <c r="D8" s="77"/>
      <c r="E8" s="77"/>
      <c r="F8" s="77"/>
      <c r="G8" s="100"/>
      <c r="H8" s="77"/>
      <c r="I8" s="78"/>
      <c r="L8" s="120"/>
    </row>
    <row r="9" spans="1:9" ht="13.5" customHeight="1">
      <c r="A9" s="68"/>
      <c r="B9" s="68"/>
      <c r="C9" s="68"/>
      <c r="D9" s="68"/>
      <c r="E9" s="68"/>
      <c r="F9" s="68"/>
      <c r="G9" s="150" t="s">
        <v>107</v>
      </c>
      <c r="H9" s="68"/>
      <c r="I9" s="151" t="s">
        <v>108</v>
      </c>
    </row>
    <row r="10" spans="1:9" ht="41.25" customHeight="1">
      <c r="A10" s="68"/>
      <c r="B10" s="68"/>
      <c r="C10" s="68"/>
      <c r="D10" s="68"/>
      <c r="E10" s="68"/>
      <c r="F10" s="68"/>
      <c r="G10" s="150"/>
      <c r="H10" s="68"/>
      <c r="I10" s="151"/>
    </row>
    <row r="11" spans="1:9" ht="16.5">
      <c r="A11" s="83"/>
      <c r="B11" s="83"/>
      <c r="C11" s="83"/>
      <c r="D11" s="83"/>
      <c r="E11" s="83"/>
      <c r="F11" s="83"/>
      <c r="G11" s="101" t="s">
        <v>7</v>
      </c>
      <c r="H11" s="84"/>
      <c r="I11" s="85" t="s">
        <v>7</v>
      </c>
    </row>
    <row r="12" spans="1:8" ht="16.5">
      <c r="A12" s="69" t="s">
        <v>54</v>
      </c>
      <c r="B12" s="70"/>
      <c r="C12" s="70"/>
      <c r="D12" s="70"/>
      <c r="E12" s="70"/>
      <c r="F12" s="70"/>
      <c r="G12" s="83"/>
      <c r="H12" s="84"/>
    </row>
    <row r="13" spans="1:12" ht="16.5">
      <c r="A13" s="70"/>
      <c r="B13" s="70" t="s">
        <v>113</v>
      </c>
      <c r="C13" s="70"/>
      <c r="D13" s="70"/>
      <c r="E13" s="70"/>
      <c r="F13" s="70"/>
      <c r="G13" s="83">
        <v>-964</v>
      </c>
      <c r="H13" s="84"/>
      <c r="I13" s="74">
        <v>1969</v>
      </c>
      <c r="L13" s="99"/>
    </row>
    <row r="14" spans="1:8" ht="16.5">
      <c r="A14" s="70"/>
      <c r="B14" s="70"/>
      <c r="C14" s="70"/>
      <c r="D14" s="70"/>
      <c r="E14" s="70"/>
      <c r="F14" s="70"/>
      <c r="G14" s="83"/>
      <c r="H14" s="84"/>
    </row>
    <row r="15" spans="1:8" ht="16.5">
      <c r="A15" s="70"/>
      <c r="B15" s="70" t="s">
        <v>55</v>
      </c>
      <c r="C15" s="70"/>
      <c r="D15" s="70"/>
      <c r="E15" s="70"/>
      <c r="F15" s="70"/>
      <c r="G15" s="83"/>
      <c r="H15" s="84"/>
    </row>
    <row r="16" spans="1:9" ht="16.5">
      <c r="A16" s="70"/>
      <c r="B16" s="70"/>
      <c r="C16" s="70" t="s">
        <v>56</v>
      </c>
      <c r="D16" s="70"/>
      <c r="E16" s="70"/>
      <c r="F16" s="70"/>
      <c r="G16" s="83">
        <v>9534</v>
      </c>
      <c r="H16" s="84"/>
      <c r="I16" s="74">
        <v>8969</v>
      </c>
    </row>
    <row r="17" spans="1:9" ht="16.5">
      <c r="A17" s="70"/>
      <c r="B17" s="70"/>
      <c r="C17" s="70" t="s">
        <v>114</v>
      </c>
      <c r="D17" s="70"/>
      <c r="E17" s="70"/>
      <c r="F17" s="70"/>
      <c r="G17" s="83">
        <v>-5974</v>
      </c>
      <c r="H17" s="84"/>
      <c r="I17" s="80">
        <v>-4331</v>
      </c>
    </row>
    <row r="18" spans="1:9" ht="16.5">
      <c r="A18" s="70"/>
      <c r="B18" s="70"/>
      <c r="C18" s="70"/>
      <c r="D18" s="70"/>
      <c r="E18" s="70"/>
      <c r="F18" s="70"/>
      <c r="G18" s="130"/>
      <c r="H18" s="84"/>
      <c r="I18" s="89"/>
    </row>
    <row r="19" spans="1:9" ht="16.5">
      <c r="A19" s="70"/>
      <c r="B19" s="70" t="s">
        <v>57</v>
      </c>
      <c r="C19" s="70"/>
      <c r="D19" s="70"/>
      <c r="E19" s="70"/>
      <c r="F19" s="70"/>
      <c r="G19" s="83">
        <f>SUM(G13:G17)</f>
        <v>2596</v>
      </c>
      <c r="H19" s="84"/>
      <c r="I19" s="83">
        <f>SUM(I13:I17)</f>
        <v>6607</v>
      </c>
    </row>
    <row r="20" spans="1:9" ht="16.5">
      <c r="A20" s="70"/>
      <c r="B20" s="70"/>
      <c r="C20" s="70"/>
      <c r="D20" s="70"/>
      <c r="E20" s="70"/>
      <c r="F20" s="70"/>
      <c r="G20" s="83"/>
      <c r="H20" s="84"/>
      <c r="I20" s="80"/>
    </row>
    <row r="21" spans="1:9" ht="16.5">
      <c r="A21" s="70"/>
      <c r="B21" s="70" t="s">
        <v>58</v>
      </c>
      <c r="C21" s="70"/>
      <c r="D21" s="70"/>
      <c r="E21" s="70"/>
      <c r="F21" s="70"/>
      <c r="G21" s="83"/>
      <c r="H21" s="84"/>
      <c r="I21" s="80"/>
    </row>
    <row r="22" spans="1:9" ht="16.5">
      <c r="A22" s="70"/>
      <c r="B22" s="70"/>
      <c r="C22" s="70" t="s">
        <v>33</v>
      </c>
      <c r="D22" s="70"/>
      <c r="E22" s="70"/>
      <c r="F22" s="70"/>
      <c r="G22" s="83">
        <v>40682</v>
      </c>
      <c r="H22" s="84"/>
      <c r="I22" s="80">
        <v>29911</v>
      </c>
    </row>
    <row r="23" spans="1:9" ht="16.5">
      <c r="A23" s="70"/>
      <c r="B23" s="70"/>
      <c r="C23" s="70" t="s">
        <v>74</v>
      </c>
      <c r="D23" s="70"/>
      <c r="E23" s="70"/>
      <c r="F23" s="70"/>
      <c r="G23" s="83">
        <v>-38360</v>
      </c>
      <c r="H23" s="84"/>
      <c r="I23" s="80">
        <v>19460</v>
      </c>
    </row>
    <row r="24" spans="1:9" ht="16.5">
      <c r="A24" s="70"/>
      <c r="B24" s="70"/>
      <c r="C24" s="70" t="s">
        <v>75</v>
      </c>
      <c r="D24" s="70"/>
      <c r="E24" s="70"/>
      <c r="F24" s="70"/>
      <c r="G24" s="83">
        <v>40571</v>
      </c>
      <c r="H24" s="84"/>
      <c r="I24" s="74">
        <v>21822</v>
      </c>
    </row>
    <row r="25" spans="1:9" ht="16.5">
      <c r="A25" s="70"/>
      <c r="B25" s="69" t="s">
        <v>59</v>
      </c>
      <c r="C25" s="70"/>
      <c r="D25" s="70"/>
      <c r="E25" s="70"/>
      <c r="F25" s="70"/>
      <c r="G25" s="131">
        <f>SUM(G19:G24)</f>
        <v>45489</v>
      </c>
      <c r="H25" s="84"/>
      <c r="I25" s="71">
        <f>SUM(I19:I24)</f>
        <v>77800</v>
      </c>
    </row>
    <row r="26" spans="1:8" ht="16.5">
      <c r="A26" s="70"/>
      <c r="B26" s="70"/>
      <c r="C26" s="70"/>
      <c r="D26" s="70"/>
      <c r="E26" s="70"/>
      <c r="F26" s="70"/>
      <c r="G26" s="83"/>
      <c r="H26" s="84"/>
    </row>
    <row r="27" spans="1:8" ht="16.5">
      <c r="A27" s="69" t="s">
        <v>60</v>
      </c>
      <c r="B27" s="70"/>
      <c r="C27" s="70"/>
      <c r="D27" s="70"/>
      <c r="E27" s="70"/>
      <c r="F27" s="70"/>
      <c r="G27" s="83"/>
      <c r="H27" s="84"/>
    </row>
    <row r="28" spans="1:9" ht="16.5">
      <c r="A28" s="70"/>
      <c r="B28" s="70" t="s">
        <v>61</v>
      </c>
      <c r="C28" s="70"/>
      <c r="D28" s="70"/>
      <c r="E28" s="70"/>
      <c r="F28" s="70"/>
      <c r="G28" s="132">
        <v>-960</v>
      </c>
      <c r="H28" s="84"/>
      <c r="I28" s="74">
        <v>-3360</v>
      </c>
    </row>
    <row r="29" spans="1:9" ht="16.5">
      <c r="A29" s="70"/>
      <c r="B29" s="69" t="s">
        <v>62</v>
      </c>
      <c r="C29" s="70"/>
      <c r="D29" s="70"/>
      <c r="E29" s="70"/>
      <c r="F29" s="70"/>
      <c r="G29" s="131">
        <f>SUM(G28:G28)</f>
        <v>-960</v>
      </c>
      <c r="H29" s="84"/>
      <c r="I29" s="71">
        <f>SUM(I28:I28)</f>
        <v>-3360</v>
      </c>
    </row>
    <row r="30" spans="1:8" ht="16.5">
      <c r="A30" s="70"/>
      <c r="B30" s="70"/>
      <c r="C30" s="70"/>
      <c r="D30" s="70"/>
      <c r="E30" s="70"/>
      <c r="F30" s="70"/>
      <c r="G30" s="83"/>
      <c r="H30" s="84"/>
    </row>
    <row r="31" spans="1:8" ht="16.5">
      <c r="A31" s="69" t="s">
        <v>63</v>
      </c>
      <c r="B31" s="70"/>
      <c r="C31" s="70"/>
      <c r="D31" s="70"/>
      <c r="E31" s="70"/>
      <c r="F31" s="70"/>
      <c r="G31" s="83"/>
      <c r="H31" s="84"/>
    </row>
    <row r="32" spans="1:9" ht="16.5">
      <c r="A32" s="70"/>
      <c r="B32" s="70" t="s">
        <v>64</v>
      </c>
      <c r="C32" s="70"/>
      <c r="D32" s="70"/>
      <c r="E32" s="70"/>
      <c r="F32" s="70"/>
      <c r="G32" s="83">
        <v>-68621</v>
      </c>
      <c r="H32" s="84"/>
      <c r="I32" s="74">
        <v>-57209</v>
      </c>
    </row>
    <row r="33" spans="1:9" ht="16.5">
      <c r="A33" s="70"/>
      <c r="B33" s="69" t="s">
        <v>65</v>
      </c>
      <c r="C33" s="70"/>
      <c r="D33" s="70"/>
      <c r="E33" s="70"/>
      <c r="F33" s="70"/>
      <c r="G33" s="131">
        <f>SUM(G32:G32)</f>
        <v>-68621</v>
      </c>
      <c r="H33" s="84"/>
      <c r="I33" s="71">
        <f>SUM(I32:I32)</f>
        <v>-57209</v>
      </c>
    </row>
    <row r="34" spans="1:8" ht="16.5">
      <c r="A34" s="70"/>
      <c r="B34" s="69"/>
      <c r="C34" s="70"/>
      <c r="D34" s="70"/>
      <c r="E34" s="70"/>
      <c r="F34" s="70"/>
      <c r="G34" s="133"/>
      <c r="H34" s="84"/>
    </row>
    <row r="35" spans="1:9" ht="16.5">
      <c r="A35" s="69" t="s">
        <v>115</v>
      </c>
      <c r="B35" s="70"/>
      <c r="C35" s="70"/>
      <c r="D35" s="70"/>
      <c r="E35" s="70"/>
      <c r="F35" s="70"/>
      <c r="G35" s="134">
        <f>+G33+G29+G25</f>
        <v>-24092</v>
      </c>
      <c r="H35" s="84"/>
      <c r="I35" s="69">
        <f>+I33+I29+I25</f>
        <v>17231</v>
      </c>
    </row>
    <row r="36" spans="1:9" ht="16.5">
      <c r="A36" s="70" t="s">
        <v>66</v>
      </c>
      <c r="B36" s="70"/>
      <c r="C36" s="70"/>
      <c r="D36" s="70"/>
      <c r="E36" s="70"/>
      <c r="F36" s="70"/>
      <c r="G36" s="83">
        <v>111659</v>
      </c>
      <c r="H36" s="84"/>
      <c r="I36" s="74">
        <v>79843</v>
      </c>
    </row>
    <row r="37" spans="1:9" ht="17.25" thickBot="1">
      <c r="A37" s="69" t="s">
        <v>67</v>
      </c>
      <c r="B37" s="70"/>
      <c r="C37" s="70"/>
      <c r="D37" s="70"/>
      <c r="E37" s="70"/>
      <c r="F37" s="70"/>
      <c r="G37" s="135">
        <f>SUM(G35:G36)</f>
        <v>87567</v>
      </c>
      <c r="H37" s="84"/>
      <c r="I37" s="72">
        <f>SUM(I35:I36)</f>
        <v>97074</v>
      </c>
    </row>
    <row r="38" spans="1:8" ht="17.25" thickTop="1">
      <c r="A38" s="70"/>
      <c r="B38" s="70"/>
      <c r="C38" s="70"/>
      <c r="D38" s="70"/>
      <c r="E38" s="70"/>
      <c r="F38" s="70"/>
      <c r="G38" s="83"/>
      <c r="H38" s="68"/>
    </row>
    <row r="39" spans="1:8" ht="16.5">
      <c r="A39" s="70" t="s">
        <v>73</v>
      </c>
      <c r="B39" s="70"/>
      <c r="C39" s="70"/>
      <c r="D39" s="70"/>
      <c r="E39" s="70"/>
      <c r="F39" s="70"/>
      <c r="G39" s="83"/>
      <c r="H39" s="68"/>
    </row>
    <row r="40" spans="1:8" ht="16.5">
      <c r="A40" s="73" t="s">
        <v>110</v>
      </c>
      <c r="B40" s="73"/>
      <c r="C40" s="73"/>
      <c r="D40" s="73"/>
      <c r="E40" s="73"/>
      <c r="F40" s="73"/>
      <c r="G40" s="102"/>
      <c r="H40" s="68"/>
    </row>
    <row r="41" spans="1:8" ht="16.5">
      <c r="A41" s="73"/>
      <c r="B41" s="73"/>
      <c r="C41" s="73"/>
      <c r="D41" s="73"/>
      <c r="E41" s="73"/>
      <c r="F41" s="73"/>
      <c r="G41" s="102"/>
      <c r="H41" s="68"/>
    </row>
    <row r="42" ht="16.5">
      <c r="G42" s="103"/>
    </row>
  </sheetData>
  <sheetProtection/>
  <mergeCells count="2">
    <mergeCell ref="G9:G10"/>
    <mergeCell ref="I9:I10"/>
  </mergeCells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limet</cp:lastModifiedBy>
  <cp:lastPrinted>2007-05-21T03:25:34Z</cp:lastPrinted>
  <dcterms:created xsi:type="dcterms:W3CDTF">1999-10-13T04:24:25Z</dcterms:created>
  <dcterms:modified xsi:type="dcterms:W3CDTF">2007-05-21T03:37:01Z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