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5340" windowWidth="1392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'Cond.Stmt.Equity.Chgs'!$A$1:$I$40</definedName>
  </definedNames>
  <calcPr fullCalcOnLoad="1"/>
</workbook>
</file>

<file path=xl/sharedStrings.xml><?xml version="1.0" encoding="utf-8"?>
<sst xmlns="http://schemas.openxmlformats.org/spreadsheetml/2006/main" count="162" uniqueCount="117">
  <si>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</si>
  <si>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</si>
  <si>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</si>
  <si>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</si>
  <si>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</si>
  <si>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</si>
  <si>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</si>
  <si>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</si>
  <si>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</si>
  <si>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</si>
  <si>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</si>
  <si>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</si>
  <si>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</si>
  <si>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</si>
  <si>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</si>
  <si>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</si>
  <si>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</si>
  <si>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</si>
  <si>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</si>
  <si>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</si>
  <si>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</si>
  <si>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</si>
  <si>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</si>
  <si>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</si>
  <si>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</si>
  <si>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</si>
  <si>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</si>
  <si>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</si>
  <si>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</si>
  <si>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</si>
  <si>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</si>
  <si>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</si>
  <si>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</si>
  <si>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</si>
  <si>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</si>
  <si>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</si>
  <si>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</si>
  <si>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</si>
  <si>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</si>
  <si>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</si>
  <si>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</si>
  <si>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</si>
  <si>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</si>
  <si>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</si>
  <si>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Capital &amp; Reserves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</si>
  <si>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</si>
  <si>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</si>
  <si>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</si>
  <si>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</si>
  <si>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</si>
  <si>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</si>
  <si>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</si>
  <si>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</si>
  <si>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</si>
  <si>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</si>
  <si>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</si>
  <si>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</si>
  <si>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</si>
  <si>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</si>
  <si>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</si>
  <si>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</si>
  <si>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</si>
  <si>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</si>
  <si>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</si>
  <si>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</si>
  <si>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</si>
  <si>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</si>
  <si>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</si>
  <si>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</si>
  <si>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</si>
  <si>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</si>
  <si>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</si>
  <si>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</si>
  <si>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</si>
  <si>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</si>
  <si>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</si>
  <si>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</si>
  <si>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</si>
  <si>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</si>
  <si>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</si>
  <si>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</si>
  <si>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</si>
  <si>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</si>
  <si>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</si>
  <si>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</si>
  <si>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</si>
  <si>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</si>
  <si>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Net tangible assets per ordinary share (sen)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</si>
  <si>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</si>
  <si>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</si>
  <si>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</si>
  <si>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</si>
  <si>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</si>
  <si>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At 1 January 2004</t>
  </si>
  <si>
    <t>Shareholder's Equity</t>
  </si>
  <si>
    <t>Deferred tax assets</t>
  </si>
  <si>
    <t>The weighted average number of shares used in 11 above is computed as follow:</t>
  </si>
  <si>
    <t>Preceding year quarter and Preceding year-to-date: 82,658,076 shares.</t>
  </si>
  <si>
    <t>Basic (See Note 2 below)</t>
  </si>
  <si>
    <t>FOR THE PERIOD ENDED 31 MARCH 2005</t>
  </si>
  <si>
    <t>Period ended 31/3/05</t>
  </si>
  <si>
    <t>Period ended 31/3/04</t>
  </si>
  <si>
    <t>financial statements for the year ended 31 December 2004.</t>
  </si>
  <si>
    <t>UNAUDITED CONDENSED CONSOLIDATED STATEMENT OF CHANGES IN EQUITY FOR THE PERIOD ENDED 31 MARCH 2005</t>
  </si>
  <si>
    <t>QUARTER ENDED 31 MARCH 2005</t>
  </si>
  <si>
    <t>QUARTER ENDED 31 MARCH 2004</t>
  </si>
  <si>
    <t>At 31 March 2004</t>
  </si>
  <si>
    <t>The unaudited Condensed Consolidated Statement of Changes in Equity should be read in conjunction with the annual financial statements for the year ended 31 December 2004.</t>
  </si>
  <si>
    <t>At 31 March 2005</t>
  </si>
  <si>
    <t>At 1 January 2005</t>
  </si>
  <si>
    <t>31/3/2005</t>
  </si>
  <si>
    <t>31/3/2004</t>
  </si>
  <si>
    <t>Quarterly report on consolidated results for the financial quarter ended 31 March 2005</t>
  </si>
  <si>
    <t>UNAUDITED CONDENSED CONSOLIDATED INCOME STATEMENT FOR THE PERIOD ENDED 31 MARCH 2005</t>
  </si>
  <si>
    <t xml:space="preserve">  for the year ended 31 December 2004.</t>
  </si>
  <si>
    <t>31/12/2004</t>
  </si>
  <si>
    <t>Current year quarter and Current year-to-date: 157,658,076 shares.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</si>
</sst>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180" fontId="8" fillId="0" borderId="14" xfId="15" applyNumberFormat="1" applyFont="1" applyBorder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180" fontId="7" fillId="0" borderId="0" xfId="17" applyNumberFormat="1" applyFont="1" applyFill="1" applyAlignment="1">
      <alignment horizontal="center"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workbookViewId="0" topLeftCell="A1">
      <selection activeCell="A31" sqref="A31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8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112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113</v>
      </c>
      <c r="E8" s="14"/>
      <c r="F8" s="14"/>
      <c r="G8" s="14"/>
      <c r="H8" s="14"/>
      <c r="I8" s="14"/>
    </row>
    <row r="9" spans="5:9" s="5" customFormat="1" ht="15" customHeight="1">
      <c r="E9" s="116" t="s">
        <v>2</v>
      </c>
      <c r="F9" s="117"/>
      <c r="G9" s="15"/>
      <c r="H9" s="116" t="s">
        <v>3</v>
      </c>
      <c r="I9" s="117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15</v>
      </c>
      <c r="I12" s="7" t="s">
        <v>16</v>
      </c>
    </row>
    <row r="13" spans="5:9" s="5" customFormat="1" ht="15" customHeight="1">
      <c r="E13" s="8" t="s">
        <v>110</v>
      </c>
      <c r="F13" s="9" t="s">
        <v>111</v>
      </c>
      <c r="G13" s="15"/>
      <c r="H13" s="8" t="s">
        <v>110</v>
      </c>
      <c r="I13" s="9" t="s">
        <v>111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6"/>
      <c r="F15" s="26"/>
      <c r="G15" s="15"/>
      <c r="H15" s="26"/>
      <c r="I15" s="26"/>
    </row>
    <row r="16" spans="1:11" s="5" customFormat="1" ht="15" customHeight="1">
      <c r="A16" s="5">
        <v>1</v>
      </c>
      <c r="C16" s="118" t="s">
        <v>20</v>
      </c>
      <c r="D16" s="118"/>
      <c r="E16" s="21">
        <f>H16</f>
        <v>789278</v>
      </c>
      <c r="F16" s="21">
        <v>660365</v>
      </c>
      <c r="G16" s="21"/>
      <c r="H16" s="21">
        <v>789278</v>
      </c>
      <c r="I16" s="21">
        <v>660365</v>
      </c>
      <c r="K16" s="21"/>
    </row>
    <row r="17" spans="5:11" s="5" customFormat="1" ht="15" customHeight="1">
      <c r="E17" s="21"/>
      <c r="F17" s="21"/>
      <c r="G17" s="21"/>
      <c r="H17" s="21"/>
      <c r="I17" s="21"/>
      <c r="K17" s="21"/>
    </row>
    <row r="18" spans="1:11" s="5" customFormat="1" ht="15" customHeight="1">
      <c r="A18" s="5">
        <v>2</v>
      </c>
      <c r="C18" s="118" t="s">
        <v>24</v>
      </c>
      <c r="D18" s="118"/>
      <c r="E18" s="21">
        <f>H18</f>
        <v>-786816</v>
      </c>
      <c r="F18" s="21">
        <v>-659568</v>
      </c>
      <c r="G18" s="21"/>
      <c r="H18" s="21">
        <v>-786816</v>
      </c>
      <c r="I18" s="21">
        <v>-659568</v>
      </c>
      <c r="K18" s="21"/>
    </row>
    <row r="19" spans="5:11" s="5" customFormat="1" ht="15" customHeight="1">
      <c r="E19" s="21"/>
      <c r="F19" s="21"/>
      <c r="G19" s="21"/>
      <c r="H19" s="21"/>
      <c r="I19" s="21"/>
      <c r="K19" s="21"/>
    </row>
    <row r="20" spans="1:11" s="5" customFormat="1" ht="15" customHeight="1">
      <c r="A20" s="5">
        <v>3</v>
      </c>
      <c r="C20" s="118" t="s">
        <v>25</v>
      </c>
      <c r="D20" s="118"/>
      <c r="E20" s="27">
        <f>H20</f>
        <v>4167</v>
      </c>
      <c r="F20" s="27">
        <v>4523</v>
      </c>
      <c r="G20" s="27"/>
      <c r="H20" s="27">
        <v>4167</v>
      </c>
      <c r="I20" s="21">
        <v>4523</v>
      </c>
      <c r="K20" s="21"/>
    </row>
    <row r="21" spans="5:11" s="5" customFormat="1" ht="10.5" customHeight="1">
      <c r="E21" s="98"/>
      <c r="F21" s="98"/>
      <c r="G21" s="27"/>
      <c r="H21" s="98"/>
      <c r="I21" s="20"/>
      <c r="K21" s="21"/>
    </row>
    <row r="22" spans="5:11" s="5" customFormat="1" ht="10.5" customHeight="1">
      <c r="E22" s="27"/>
      <c r="F22" s="27"/>
      <c r="G22" s="27"/>
      <c r="H22" s="27"/>
      <c r="I22" s="21"/>
      <c r="K22" s="21"/>
    </row>
    <row r="23" spans="1:11" s="5" customFormat="1" ht="15" customHeight="1">
      <c r="A23" s="5">
        <v>4</v>
      </c>
      <c r="B23" s="12"/>
      <c r="C23" s="118" t="s">
        <v>26</v>
      </c>
      <c r="D23" s="118"/>
      <c r="E23" s="27">
        <f>SUM(E16:E20)</f>
        <v>6629</v>
      </c>
      <c r="F23" s="27">
        <f>SUM(F16:F20)</f>
        <v>5320</v>
      </c>
      <c r="G23" s="27"/>
      <c r="H23" s="27">
        <f>SUM(H16:H20)</f>
        <v>6629</v>
      </c>
      <c r="I23" s="21">
        <f>SUM(I16:I20)</f>
        <v>5320</v>
      </c>
      <c r="K23" s="21"/>
    </row>
    <row r="24" spans="2:11" s="5" customFormat="1" ht="15" customHeight="1">
      <c r="B24" s="12"/>
      <c r="E24" s="27"/>
      <c r="F24" s="27"/>
      <c r="G24" s="97"/>
      <c r="H24" s="27"/>
      <c r="I24" s="21"/>
      <c r="K24" s="27"/>
    </row>
    <row r="25" spans="1:11" s="5" customFormat="1" ht="15" customHeight="1">
      <c r="A25" s="5">
        <v>5</v>
      </c>
      <c r="C25" s="118" t="s">
        <v>21</v>
      </c>
      <c r="D25" s="118"/>
      <c r="E25" s="97">
        <f>H25</f>
        <v>-3480</v>
      </c>
      <c r="F25" s="97">
        <v>-3452</v>
      </c>
      <c r="G25" s="97"/>
      <c r="H25" s="97">
        <v>-3480</v>
      </c>
      <c r="I25" s="97">
        <v>-3452</v>
      </c>
      <c r="K25" s="21"/>
    </row>
    <row r="26" spans="5:11" s="5" customFormat="1" ht="10.5" customHeight="1">
      <c r="E26" s="20"/>
      <c r="F26" s="20"/>
      <c r="G26" s="19"/>
      <c r="H26" s="20"/>
      <c r="I26" s="20"/>
      <c r="K26" s="21"/>
    </row>
    <row r="27" spans="5:11" s="5" customFormat="1" ht="10.5" customHeight="1">
      <c r="E27" s="21"/>
      <c r="F27" s="21"/>
      <c r="G27" s="19"/>
      <c r="H27" s="21"/>
      <c r="I27" s="21"/>
      <c r="K27" s="21"/>
    </row>
    <row r="28" spans="1:11" s="5" customFormat="1" ht="15" customHeight="1">
      <c r="A28" s="5">
        <v>6</v>
      </c>
      <c r="C28" s="118" t="s">
        <v>90</v>
      </c>
      <c r="D28" s="118"/>
      <c r="E28" s="19">
        <f>SUM(E23:E25)</f>
        <v>3149</v>
      </c>
      <c r="F28" s="19">
        <f>SUM(F23:F25)</f>
        <v>1868</v>
      </c>
      <c r="G28" s="19"/>
      <c r="H28" s="19">
        <f>SUM(H23:H25)</f>
        <v>3149</v>
      </c>
      <c r="I28" s="19">
        <f>SUM(I23:I25)</f>
        <v>1868</v>
      </c>
      <c r="K28" s="21"/>
    </row>
    <row r="29" spans="5:11" s="5" customFormat="1" ht="15" customHeight="1">
      <c r="E29" s="21"/>
      <c r="F29" s="21"/>
      <c r="G29" s="21"/>
      <c r="H29" s="21"/>
      <c r="I29" s="21"/>
      <c r="K29" s="21"/>
    </row>
    <row r="30" spans="1:11" s="5" customFormat="1" ht="15" customHeight="1">
      <c r="A30" s="5">
        <v>7</v>
      </c>
      <c r="C30" s="118" t="s">
        <v>41</v>
      </c>
      <c r="D30" s="118"/>
      <c r="E30" s="97">
        <f>H30</f>
        <v>-882</v>
      </c>
      <c r="F30" s="97">
        <v>-469</v>
      </c>
      <c r="G30" s="97"/>
      <c r="H30" s="97">
        <v>-882</v>
      </c>
      <c r="I30" s="97">
        <v>-469</v>
      </c>
      <c r="K30" s="21"/>
    </row>
    <row r="31" spans="5:11" s="5" customFormat="1" ht="10.5" customHeight="1">
      <c r="E31" s="20"/>
      <c r="F31" s="20"/>
      <c r="G31" s="19"/>
      <c r="H31" s="20"/>
      <c r="I31" s="20"/>
      <c r="K31" s="21"/>
    </row>
    <row r="32" spans="5:11" s="5" customFormat="1" ht="9.75" customHeight="1">
      <c r="E32" s="21"/>
      <c r="F32" s="21"/>
      <c r="G32" s="19"/>
      <c r="H32" s="21"/>
      <c r="I32" s="21"/>
      <c r="K32" s="21"/>
    </row>
    <row r="33" spans="1:11" s="5" customFormat="1" ht="15" customHeight="1">
      <c r="A33" s="5">
        <v>8</v>
      </c>
      <c r="C33" s="118" t="s">
        <v>91</v>
      </c>
      <c r="D33" s="118"/>
      <c r="E33" s="19">
        <f>SUM(E28:E31)</f>
        <v>2267</v>
      </c>
      <c r="F33" s="19">
        <f>SUM(F28:F31)</f>
        <v>1399</v>
      </c>
      <c r="G33" s="19">
        <f>SUM(C28:C30)</f>
        <v>0</v>
      </c>
      <c r="H33" s="19">
        <f>SUM(H28:H31)</f>
        <v>2267</v>
      </c>
      <c r="I33" s="19">
        <f>SUM(I28:I31)</f>
        <v>1399</v>
      </c>
      <c r="K33" s="21"/>
    </row>
    <row r="34" spans="5:11" s="5" customFormat="1" ht="15" customHeight="1">
      <c r="E34" s="19"/>
      <c r="F34" s="19"/>
      <c r="G34" s="19"/>
      <c r="H34" s="19"/>
      <c r="I34" s="19"/>
      <c r="K34" s="21"/>
    </row>
    <row r="35" spans="1:11" s="5" customFormat="1" ht="15" customHeight="1">
      <c r="A35" s="5">
        <v>9</v>
      </c>
      <c r="C35" s="118" t="s">
        <v>23</v>
      </c>
      <c r="D35" s="118"/>
      <c r="E35" s="19">
        <f>H35</f>
        <v>-513</v>
      </c>
      <c r="F35" s="19">
        <v>0</v>
      </c>
      <c r="G35" s="19"/>
      <c r="H35" s="97">
        <v>-513</v>
      </c>
      <c r="I35" s="19">
        <v>0</v>
      </c>
      <c r="K35" s="21"/>
    </row>
    <row r="36" spans="5:11" s="5" customFormat="1" ht="10.5" customHeight="1">
      <c r="E36" s="20"/>
      <c r="F36" s="20"/>
      <c r="G36" s="19"/>
      <c r="H36" s="20"/>
      <c r="I36" s="20"/>
      <c r="K36" s="21"/>
    </row>
    <row r="37" spans="5:11" s="5" customFormat="1" ht="10.5" customHeight="1">
      <c r="E37" s="19"/>
      <c r="F37" s="19"/>
      <c r="G37" s="19"/>
      <c r="H37" s="19"/>
      <c r="I37" s="19"/>
      <c r="K37" s="21"/>
    </row>
    <row r="38" spans="1:11" s="5" customFormat="1" ht="15" customHeight="1">
      <c r="A38" s="5">
        <v>10</v>
      </c>
      <c r="C38" s="118" t="s">
        <v>27</v>
      </c>
      <c r="D38" s="118"/>
      <c r="E38" s="21">
        <f>SUM(E33:E37)</f>
        <v>1754</v>
      </c>
      <c r="F38" s="21">
        <f>SUM(F33:F37)</f>
        <v>1399</v>
      </c>
      <c r="G38" s="19"/>
      <c r="H38" s="21">
        <f>SUM(H33:H37)</f>
        <v>1754</v>
      </c>
      <c r="I38" s="21">
        <f>SUM(I33:I37)</f>
        <v>1399</v>
      </c>
      <c r="K38" s="21"/>
    </row>
    <row r="39" spans="5:11" ht="10.5" customHeight="1" thickBot="1">
      <c r="E39" s="28"/>
      <c r="F39" s="28"/>
      <c r="H39" s="28"/>
      <c r="I39" s="28"/>
      <c r="K39" s="86"/>
    </row>
    <row r="40" spans="5:11" s="5" customFormat="1" ht="15" customHeight="1" thickTop="1">
      <c r="E40" s="21"/>
      <c r="F40" s="21"/>
      <c r="G40" s="19"/>
      <c r="H40" s="21"/>
      <c r="I40" s="21"/>
      <c r="K40" s="21"/>
    </row>
    <row r="41" spans="1:11" s="5" customFormat="1" ht="15" customHeight="1">
      <c r="A41" s="5">
        <v>11</v>
      </c>
      <c r="B41" s="118" t="s">
        <v>88</v>
      </c>
      <c r="C41" s="118"/>
      <c r="D41" s="118"/>
      <c r="E41" s="19"/>
      <c r="F41" s="19"/>
      <c r="G41" s="19"/>
      <c r="H41" s="19"/>
      <c r="I41" s="19"/>
      <c r="J41" s="19"/>
      <c r="K41" s="21"/>
    </row>
    <row r="42" spans="2:11" s="5" customFormat="1" ht="15" customHeight="1">
      <c r="B42" s="118" t="s">
        <v>13</v>
      </c>
      <c r="C42" s="118"/>
      <c r="D42" s="118"/>
      <c r="E42" s="19"/>
      <c r="F42" s="19"/>
      <c r="G42" s="19"/>
      <c r="H42" s="19"/>
      <c r="I42" s="19"/>
      <c r="J42" s="19"/>
      <c r="K42" s="21"/>
    </row>
    <row r="43" spans="2:11" s="5" customFormat="1" ht="15" customHeight="1">
      <c r="B43" s="118" t="s">
        <v>14</v>
      </c>
      <c r="C43" s="118"/>
      <c r="D43" s="118"/>
      <c r="E43" s="19"/>
      <c r="F43" s="19"/>
      <c r="G43" s="19"/>
      <c r="H43" s="19"/>
      <c r="I43" s="19"/>
      <c r="K43" s="21"/>
    </row>
    <row r="44" spans="3:11" s="5" customFormat="1" ht="15" customHeight="1" thickBot="1">
      <c r="C44" s="5" t="s">
        <v>12</v>
      </c>
      <c r="D44" s="5" t="s">
        <v>98</v>
      </c>
      <c r="E44" s="24">
        <f>(E38/157658)*100</f>
        <v>1.1125347270674497</v>
      </c>
      <c r="F44" s="24">
        <f>(F38)/82658*100</f>
        <v>1.6925161508867865</v>
      </c>
      <c r="G44" s="25"/>
      <c r="H44" s="24">
        <f>(H38/157658)*100</f>
        <v>1.1125347270674497</v>
      </c>
      <c r="I44" s="24">
        <f>(I38)/82658*100</f>
        <v>1.6925161508867865</v>
      </c>
      <c r="K44" s="87"/>
    </row>
    <row r="45" spans="3:11" s="5" customFormat="1" ht="15" customHeight="1" thickBot="1" thickTop="1">
      <c r="C45" s="5" t="s">
        <v>11</v>
      </c>
      <c r="D45" s="5" t="s">
        <v>17</v>
      </c>
      <c r="E45" s="23" t="s">
        <v>18</v>
      </c>
      <c r="F45" s="23" t="s">
        <v>18</v>
      </c>
      <c r="G45" s="19"/>
      <c r="H45" s="22" t="s">
        <v>18</v>
      </c>
      <c r="I45" s="23" t="s">
        <v>18</v>
      </c>
      <c r="K45" s="88"/>
    </row>
    <row r="46" spans="5:11" s="5" customFormat="1" ht="15" customHeight="1" thickTop="1">
      <c r="E46" s="21"/>
      <c r="F46" s="21"/>
      <c r="G46" s="19"/>
      <c r="H46" s="21"/>
      <c r="I46" s="21"/>
      <c r="K46" s="88"/>
    </row>
    <row r="47" spans="1:9" s="5" customFormat="1" ht="15" customHeight="1">
      <c r="A47" s="18" t="s">
        <v>19</v>
      </c>
      <c r="E47" s="16"/>
      <c r="F47" s="16"/>
      <c r="G47" s="16"/>
      <c r="H47" s="16"/>
      <c r="I47" s="16"/>
    </row>
    <row r="48" spans="1:9" s="5" customFormat="1" ht="16.5">
      <c r="A48" s="5">
        <v>1</v>
      </c>
      <c r="B48" s="5" t="s">
        <v>22</v>
      </c>
      <c r="E48" s="16"/>
      <c r="F48" s="16"/>
      <c r="G48" s="16"/>
      <c r="H48" s="16"/>
      <c r="I48" s="16"/>
    </row>
    <row r="49" spans="1:9" s="5" customFormat="1" ht="16.5">
      <c r="A49" s="5">
        <v>2</v>
      </c>
      <c r="B49" s="5" t="s">
        <v>96</v>
      </c>
      <c r="E49" s="16"/>
      <c r="F49" s="16"/>
      <c r="G49" s="16"/>
      <c r="H49" s="16"/>
      <c r="I49" s="16"/>
    </row>
    <row r="50" spans="2:9" s="5" customFormat="1" ht="16.5">
      <c r="B50" s="5" t="s">
        <v>116</v>
      </c>
      <c r="E50" s="16"/>
      <c r="F50" s="16"/>
      <c r="G50" s="16"/>
      <c r="H50" s="16"/>
      <c r="I50" s="16"/>
    </row>
    <row r="51" spans="2:9" s="5" customFormat="1" ht="16.5">
      <c r="B51" s="5" t="s">
        <v>97</v>
      </c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1:9" s="5" customFormat="1" ht="16.5">
      <c r="A53" s="80" t="s">
        <v>89</v>
      </c>
      <c r="E53" s="16"/>
      <c r="F53" s="16"/>
      <c r="G53" s="16"/>
      <c r="H53" s="16"/>
      <c r="I53" s="16"/>
    </row>
    <row r="54" spans="1:9" s="5" customFormat="1" ht="16.5">
      <c r="A54" s="83" t="s">
        <v>114</v>
      </c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</sheetData>
  <sheetProtection sheet="1" objects="1" scenarios="1"/>
  <mergeCells count="15">
    <mergeCell ref="B41:D41"/>
    <mergeCell ref="B42:D42"/>
    <mergeCell ref="B43:D43"/>
    <mergeCell ref="C30:D30"/>
    <mergeCell ref="C33:D33"/>
    <mergeCell ref="C35:D35"/>
    <mergeCell ref="C38:D38"/>
    <mergeCell ref="C20:D20"/>
    <mergeCell ref="C23:D23"/>
    <mergeCell ref="C25:D25"/>
    <mergeCell ref="C28:D28"/>
    <mergeCell ref="H9:I9"/>
    <mergeCell ref="E9:F9"/>
    <mergeCell ref="C16:D16"/>
    <mergeCell ref="C18:D18"/>
  </mergeCells>
  <printOptions/>
  <pageMargins left="0.42" right="0.27" top="0.33" bottom="0.49" header="0.18" footer="0.27"/>
  <pageSetup fitToHeight="1" fitToWidth="1" horizontalDpi="600" verticalDpi="600" orientation="portrait" paperSize="9" scale="8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A30" sqref="A30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45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7" s="2" customFormat="1" ht="19.5">
      <c r="A1" s="1" t="s">
        <v>10</v>
      </c>
      <c r="E1" s="29"/>
      <c r="F1" s="29"/>
      <c r="G1" s="84"/>
    </row>
    <row r="2" spans="1:7" s="2" customFormat="1" ht="10.5" customHeight="1">
      <c r="A2" s="3" t="s">
        <v>0</v>
      </c>
      <c r="E2" s="29"/>
      <c r="F2" s="29"/>
      <c r="G2" s="29"/>
    </row>
    <row r="3" spans="5:7" s="2" customFormat="1" ht="11.25" customHeight="1">
      <c r="E3" s="29"/>
      <c r="F3" s="29"/>
      <c r="G3" s="29"/>
    </row>
    <row r="4" spans="1:7" s="2" customFormat="1" ht="15" customHeight="1">
      <c r="A4" s="4" t="s">
        <v>1</v>
      </c>
      <c r="E4" s="29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31 March 2005</v>
      </c>
      <c r="E5" s="29"/>
      <c r="F5" s="29"/>
      <c r="G5" s="29"/>
    </row>
    <row r="6" spans="5:7" s="2" customFormat="1" ht="12" customHeight="1">
      <c r="E6" s="29"/>
      <c r="F6" s="29"/>
      <c r="G6" s="29"/>
    </row>
    <row r="7" spans="1:7" s="2" customFormat="1" ht="15" customHeight="1">
      <c r="A7" s="4" t="s">
        <v>92</v>
      </c>
      <c r="E7" s="29"/>
      <c r="F7" s="29"/>
      <c r="G7" s="14" t="s">
        <v>78</v>
      </c>
    </row>
    <row r="8" spans="5:7" s="5" customFormat="1" ht="12.75" customHeight="1">
      <c r="E8" s="30" t="s">
        <v>28</v>
      </c>
      <c r="F8" s="15"/>
      <c r="G8" s="30" t="s">
        <v>29</v>
      </c>
    </row>
    <row r="9" spans="5:7" s="5" customFormat="1" ht="12.75" customHeight="1">
      <c r="E9" s="31" t="s">
        <v>4</v>
      </c>
      <c r="F9" s="15"/>
      <c r="G9" s="31" t="s">
        <v>30</v>
      </c>
    </row>
    <row r="10" spans="5:7" s="5" customFormat="1" ht="12.75" customHeight="1">
      <c r="E10" s="31" t="s">
        <v>6</v>
      </c>
      <c r="F10" s="15"/>
      <c r="G10" s="31" t="s">
        <v>31</v>
      </c>
    </row>
    <row r="11" spans="5:7" s="5" customFormat="1" ht="12.75" customHeight="1">
      <c r="E11" s="32" t="s">
        <v>110</v>
      </c>
      <c r="F11" s="15"/>
      <c r="G11" s="32" t="s">
        <v>115</v>
      </c>
    </row>
    <row r="12" spans="5:7" s="5" customFormat="1" ht="12.75" customHeight="1">
      <c r="E12" s="33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32</v>
      </c>
      <c r="E13" s="34"/>
      <c r="F13" s="35"/>
      <c r="G13" s="34"/>
    </row>
    <row r="14" spans="3:7" s="5" customFormat="1" ht="15" customHeight="1">
      <c r="C14" s="5" t="s">
        <v>33</v>
      </c>
      <c r="E14" s="36">
        <v>59036</v>
      </c>
      <c r="F14" s="36"/>
      <c r="G14" s="37">
        <v>60512</v>
      </c>
    </row>
    <row r="15" spans="3:7" s="5" customFormat="1" ht="15" customHeight="1">
      <c r="C15" s="5" t="s">
        <v>79</v>
      </c>
      <c r="E15" s="36">
        <v>4283</v>
      </c>
      <c r="F15" s="36"/>
      <c r="G15" s="37">
        <v>4283</v>
      </c>
    </row>
    <row r="16" spans="3:7" s="5" customFormat="1" ht="15" customHeight="1">
      <c r="C16" s="5" t="s">
        <v>49</v>
      </c>
      <c r="E16" s="36">
        <v>56</v>
      </c>
      <c r="F16" s="36"/>
      <c r="G16" s="36">
        <v>56</v>
      </c>
    </row>
    <row r="17" spans="3:7" s="5" customFormat="1" ht="15" customHeight="1">
      <c r="C17" s="5" t="s">
        <v>95</v>
      </c>
      <c r="E17" s="114">
        <v>6295</v>
      </c>
      <c r="F17" s="36"/>
      <c r="G17" s="36">
        <v>6295</v>
      </c>
    </row>
    <row r="18" spans="3:7" s="5" customFormat="1" ht="15" customHeight="1">
      <c r="C18" s="5" t="s">
        <v>68</v>
      </c>
      <c r="E18" s="36">
        <v>490</v>
      </c>
      <c r="F18" s="36"/>
      <c r="G18" s="36">
        <v>490</v>
      </c>
    </row>
    <row r="19" spans="5:7" s="5" customFormat="1" ht="15" customHeight="1">
      <c r="E19" s="38">
        <f>SUM(E14:E18)</f>
        <v>70160</v>
      </c>
      <c r="F19" s="36"/>
      <c r="G19" s="38">
        <f>SUM(G14:G18)</f>
        <v>71636</v>
      </c>
    </row>
    <row r="20" spans="5:7" s="5" customFormat="1" ht="15" customHeight="1">
      <c r="E20" s="36"/>
      <c r="F20" s="36"/>
      <c r="G20" s="36"/>
    </row>
    <row r="21" spans="1:7" s="5" customFormat="1" ht="15" customHeight="1">
      <c r="A21" s="5">
        <v>2</v>
      </c>
      <c r="B21" s="5" t="s">
        <v>34</v>
      </c>
      <c r="E21" s="39"/>
      <c r="F21" s="35"/>
      <c r="G21" s="39"/>
    </row>
    <row r="22" spans="3:7" s="5" customFormat="1" ht="15" customHeight="1">
      <c r="C22" s="5" t="s">
        <v>35</v>
      </c>
      <c r="E22" s="40">
        <v>260440</v>
      </c>
      <c r="F22" s="35"/>
      <c r="G22" s="40">
        <v>255584</v>
      </c>
    </row>
    <row r="23" spans="3:7" s="5" customFormat="1" ht="15" customHeight="1">
      <c r="C23" s="5" t="s">
        <v>36</v>
      </c>
      <c r="E23" s="40">
        <v>586110</v>
      </c>
      <c r="F23" s="35"/>
      <c r="G23" s="40">
        <v>575144</v>
      </c>
    </row>
    <row r="24" spans="3:7" s="5" customFormat="1" ht="15" customHeight="1">
      <c r="C24" s="5" t="s">
        <v>37</v>
      </c>
      <c r="E24" s="40">
        <v>112931</v>
      </c>
      <c r="F24" s="35"/>
      <c r="G24" s="40">
        <v>102407</v>
      </c>
    </row>
    <row r="25" spans="5:7" s="5" customFormat="1" ht="15" customHeight="1">
      <c r="E25" s="41">
        <f>SUM(E22:E24)</f>
        <v>959481</v>
      </c>
      <c r="F25" s="35"/>
      <c r="G25" s="41">
        <f>SUM(G22:G24)</f>
        <v>933135</v>
      </c>
    </row>
    <row r="26" spans="1:7" s="5" customFormat="1" ht="15" customHeight="1">
      <c r="A26" s="5">
        <v>3</v>
      </c>
      <c r="B26" s="5" t="s">
        <v>38</v>
      </c>
      <c r="E26" s="40"/>
      <c r="F26" s="35"/>
      <c r="G26" s="40"/>
    </row>
    <row r="27" spans="3:7" s="5" customFormat="1" ht="15" customHeight="1">
      <c r="C27" s="5" t="s">
        <v>39</v>
      </c>
      <c r="E27" s="40">
        <v>559240</v>
      </c>
      <c r="F27" s="35"/>
      <c r="G27" s="40">
        <v>506435</v>
      </c>
    </row>
    <row r="28" spans="3:7" s="5" customFormat="1" ht="15" customHeight="1">
      <c r="C28" s="5" t="s">
        <v>40</v>
      </c>
      <c r="E28" s="40">
        <v>178771</v>
      </c>
      <c r="F28" s="35"/>
      <c r="G28" s="40">
        <v>208574</v>
      </c>
    </row>
    <row r="29" spans="3:7" s="5" customFormat="1" ht="15" customHeight="1">
      <c r="C29" s="5" t="s">
        <v>41</v>
      </c>
      <c r="E29" s="40">
        <v>464</v>
      </c>
      <c r="F29" s="35"/>
      <c r="G29" s="40">
        <v>820</v>
      </c>
    </row>
    <row r="30" spans="5:7" s="5" customFormat="1" ht="15" customHeight="1">
      <c r="E30" s="41">
        <f>SUM(E27:E29)</f>
        <v>738475</v>
      </c>
      <c r="F30" s="36"/>
      <c r="G30" s="41">
        <f>SUM(G27:G29)</f>
        <v>715829</v>
      </c>
    </row>
    <row r="31" spans="1:7" s="5" customFormat="1" ht="15" customHeight="1">
      <c r="A31" s="5">
        <v>4</v>
      </c>
      <c r="B31" s="5" t="s">
        <v>42</v>
      </c>
      <c r="E31" s="36">
        <f>+E25-E30</f>
        <v>221006</v>
      </c>
      <c r="F31" s="36"/>
      <c r="G31" s="36">
        <f>+G25-G30</f>
        <v>217306</v>
      </c>
    </row>
    <row r="32" spans="5:7" s="5" customFormat="1" ht="9.75" customHeight="1">
      <c r="E32" s="35"/>
      <c r="F32" s="35"/>
      <c r="G32" s="35"/>
    </row>
    <row r="33" spans="1:7" s="5" customFormat="1" ht="15" customHeight="1">
      <c r="A33" s="5">
        <v>5</v>
      </c>
      <c r="B33" s="5" t="s">
        <v>43</v>
      </c>
      <c r="E33" s="35"/>
      <c r="F33" s="35"/>
      <c r="G33" s="35"/>
    </row>
    <row r="34" spans="3:7" s="5" customFormat="1" ht="15" customHeight="1">
      <c r="C34" s="5" t="s">
        <v>40</v>
      </c>
      <c r="E34" s="35">
        <v>144712</v>
      </c>
      <c r="F34" s="35"/>
      <c r="G34" s="35">
        <v>143984</v>
      </c>
    </row>
    <row r="35" spans="3:7" s="5" customFormat="1" ht="15" customHeight="1">
      <c r="C35" s="5" t="s">
        <v>81</v>
      </c>
      <c r="E35" s="35">
        <v>6769</v>
      </c>
      <c r="F35" s="35"/>
      <c r="G35" s="91">
        <v>7540</v>
      </c>
    </row>
    <row r="36" spans="3:7" s="5" customFormat="1" ht="15" customHeight="1">
      <c r="C36" s="5" t="s">
        <v>80</v>
      </c>
      <c r="E36" s="35">
        <v>8928</v>
      </c>
      <c r="F36" s="35"/>
      <c r="G36" s="35">
        <v>8928</v>
      </c>
    </row>
    <row r="37" spans="5:7" s="5" customFormat="1" ht="15" customHeight="1">
      <c r="E37" s="38">
        <f>SUM(E34:E36)</f>
        <v>160409</v>
      </c>
      <c r="F37" s="35"/>
      <c r="G37" s="38">
        <f>SUM(G34:G36)</f>
        <v>160452</v>
      </c>
    </row>
    <row r="38" spans="5:7" s="5" customFormat="1" ht="15" customHeight="1">
      <c r="E38" s="35"/>
      <c r="F38" s="35"/>
      <c r="G38" s="35"/>
    </row>
    <row r="39" spans="5:7" s="5" customFormat="1" ht="15" customHeight="1" thickBot="1">
      <c r="E39" s="46">
        <f>+E31-E37+E19</f>
        <v>130757</v>
      </c>
      <c r="F39" s="35"/>
      <c r="G39" s="42">
        <f>+G31-G37+G19</f>
        <v>128490</v>
      </c>
    </row>
    <row r="40" spans="1:7" s="5" customFormat="1" ht="15" customHeight="1" thickTop="1">
      <c r="A40" s="5">
        <v>6</v>
      </c>
      <c r="B40" s="5" t="s">
        <v>44</v>
      </c>
      <c r="E40" s="36"/>
      <c r="F40" s="36"/>
      <c r="G40" s="36"/>
    </row>
    <row r="41" spans="3:7" s="5" customFormat="1" ht="15" customHeight="1">
      <c r="C41" s="5" t="s">
        <v>45</v>
      </c>
      <c r="E41" s="36">
        <v>157658</v>
      </c>
      <c r="F41" s="36"/>
      <c r="G41" s="36">
        <v>157658</v>
      </c>
    </row>
    <row r="42" spans="3:7" s="5" customFormat="1" ht="15" customHeight="1">
      <c r="C42" s="5" t="s">
        <v>46</v>
      </c>
      <c r="E42" s="36">
        <v>24514</v>
      </c>
      <c r="F42" s="36"/>
      <c r="G42" s="36">
        <v>24514</v>
      </c>
    </row>
    <row r="43" spans="3:7" s="5" customFormat="1" ht="15" customHeight="1">
      <c r="C43" s="5" t="s">
        <v>47</v>
      </c>
      <c r="E43" s="114">
        <v>12291</v>
      </c>
      <c r="F43" s="36"/>
      <c r="G43" s="36">
        <v>12291</v>
      </c>
    </row>
    <row r="44" spans="3:7" s="5" customFormat="1" ht="15" customHeight="1">
      <c r="C44" s="12" t="s">
        <v>48</v>
      </c>
      <c r="E44" s="115">
        <v>-67685</v>
      </c>
      <c r="F44" s="44"/>
      <c r="G44" s="43">
        <v>-69439</v>
      </c>
    </row>
    <row r="45" spans="3:7" s="5" customFormat="1" ht="15" customHeight="1">
      <c r="C45" s="5" t="s">
        <v>94</v>
      </c>
      <c r="E45" s="34">
        <f>SUM(E41:E44)</f>
        <v>126778</v>
      </c>
      <c r="F45" s="44"/>
      <c r="G45" s="34">
        <f>SUM(G41:G44)</f>
        <v>125024</v>
      </c>
    </row>
    <row r="46" spans="3:7" s="5" customFormat="1" ht="15" customHeight="1">
      <c r="C46" s="5" t="s">
        <v>23</v>
      </c>
      <c r="E46" s="104">
        <v>3979</v>
      </c>
      <c r="F46" s="44"/>
      <c r="G46" s="104">
        <v>3466</v>
      </c>
    </row>
    <row r="47" spans="5:7" s="5" customFormat="1" ht="15" customHeight="1" thickBot="1">
      <c r="E47" s="103">
        <f>SUM(E45:E46)</f>
        <v>130757</v>
      </c>
      <c r="F47" s="44"/>
      <c r="G47" s="103">
        <f>SUM(G45:G46)</f>
        <v>128490</v>
      </c>
    </row>
    <row r="48" spans="5:7" s="5" customFormat="1" ht="15" customHeight="1" thickTop="1">
      <c r="E48" s="106"/>
      <c r="F48" s="44"/>
      <c r="G48" s="106"/>
    </row>
    <row r="49" spans="1:7" s="5" customFormat="1" ht="18.75" customHeight="1" thickBot="1">
      <c r="A49" s="5">
        <v>7</v>
      </c>
      <c r="B49" s="5" t="s">
        <v>87</v>
      </c>
      <c r="E49" s="105">
        <f>(E45-E15)/E41*100</f>
        <v>77.69665985868144</v>
      </c>
      <c r="F49" s="44"/>
      <c r="G49" s="105">
        <f>(G45-G15)/G41*100</f>
        <v>76.584125131614</v>
      </c>
    </row>
    <row r="50" ht="15.75" thickTop="1"/>
    <row r="52" ht="16.5">
      <c r="A52" s="80" t="s">
        <v>86</v>
      </c>
    </row>
    <row r="53" ht="16.5">
      <c r="A53" s="83" t="s">
        <v>102</v>
      </c>
    </row>
  </sheetData>
  <sheetProtection sheet="1" objects="1" scenarios="1"/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5" zoomScaleNormal="95" workbookViewId="0" topLeftCell="A1">
      <selection activeCell="A1" sqref="A1"/>
    </sheetView>
  </sheetViews>
  <sheetFormatPr defaultColWidth="8.88671875" defaultRowHeight="15"/>
  <cols>
    <col min="1" max="1" width="41.10546875" style="54" customWidth="1"/>
    <col min="2" max="2" width="11.88671875" style="54" customWidth="1"/>
    <col min="3" max="3" width="11.6640625" style="54" customWidth="1"/>
    <col min="4" max="4" width="2.5546875" style="54" customWidth="1"/>
    <col min="5" max="5" width="11.5546875" style="54" customWidth="1"/>
    <col min="6" max="6" width="9.99609375" style="54" customWidth="1"/>
    <col min="7" max="7" width="3.10546875" style="54" customWidth="1"/>
    <col min="8" max="8" width="10.77734375" style="54" customWidth="1"/>
    <col min="9" max="9" width="10.99609375" style="54" customWidth="1"/>
    <col min="10" max="16384" width="7.10546875" style="54" customWidth="1"/>
  </cols>
  <sheetData>
    <row r="1" spans="1:9" s="48" customFormat="1" ht="19.5">
      <c r="A1" s="47" t="s">
        <v>10</v>
      </c>
      <c r="E1" s="49"/>
      <c r="F1" s="49"/>
      <c r="I1" s="85"/>
    </row>
    <row r="2" spans="1:6" s="48" customFormat="1" ht="10.5" customHeight="1">
      <c r="A2" s="50" t="s">
        <v>0</v>
      </c>
      <c r="E2" s="49"/>
      <c r="F2" s="49"/>
    </row>
    <row r="3" spans="5:6" s="48" customFormat="1" ht="11.25" customHeight="1">
      <c r="E3" s="49"/>
      <c r="F3" s="49"/>
    </row>
    <row r="4" spans="1:6" s="48" customFormat="1" ht="15" customHeight="1">
      <c r="A4" s="51" t="s">
        <v>1</v>
      </c>
      <c r="E4" s="49"/>
      <c r="F4" s="49"/>
    </row>
    <row r="5" spans="1:6" s="48" customFormat="1" ht="15" customHeight="1">
      <c r="A5" s="52" t="str">
        <f>'Cond.IncomeStmt'!A5</f>
        <v>Quarterly report on consolidated results for the financial quarter ended 31 March 2005</v>
      </c>
      <c r="E5" s="49"/>
      <c r="F5" s="49"/>
    </row>
    <row r="6" spans="1:6" s="48" customFormat="1" ht="15" customHeight="1">
      <c r="A6" s="52"/>
      <c r="E6" s="49"/>
      <c r="F6" s="49"/>
    </row>
    <row r="7" spans="1:6" s="48" customFormat="1" ht="15" customHeight="1">
      <c r="A7" s="51" t="s">
        <v>103</v>
      </c>
      <c r="E7" s="49"/>
      <c r="F7" s="49"/>
    </row>
    <row r="8" ht="12.75">
      <c r="A8" s="53"/>
    </row>
    <row r="9" spans="1:9" s="56" customFormat="1" ht="16.5" customHeight="1">
      <c r="A9" s="55"/>
      <c r="B9" s="121" t="s">
        <v>50</v>
      </c>
      <c r="C9" s="121"/>
      <c r="D9" s="127"/>
      <c r="E9" s="121" t="s">
        <v>51</v>
      </c>
      <c r="F9" s="121"/>
      <c r="G9" s="55"/>
      <c r="H9" s="121"/>
      <c r="I9" s="55"/>
    </row>
    <row r="10" spans="1:9" s="56" customFormat="1" ht="16.5">
      <c r="A10" s="55"/>
      <c r="B10" s="123"/>
      <c r="C10" s="123"/>
      <c r="D10" s="127"/>
      <c r="E10" s="123"/>
      <c r="F10" s="123"/>
      <c r="G10" s="55"/>
      <c r="H10" s="121"/>
      <c r="I10" s="55"/>
    </row>
    <row r="11" spans="1:9" s="56" customFormat="1" ht="18.75" customHeight="1">
      <c r="A11" s="55"/>
      <c r="B11" s="119" t="s">
        <v>52</v>
      </c>
      <c r="C11" s="124" t="s">
        <v>53</v>
      </c>
      <c r="D11" s="127"/>
      <c r="E11" s="125" t="s">
        <v>54</v>
      </c>
      <c r="F11" s="119" t="s">
        <v>55</v>
      </c>
      <c r="G11" s="57"/>
      <c r="H11" s="121" t="s">
        <v>48</v>
      </c>
      <c r="I11" s="122" t="s">
        <v>56</v>
      </c>
    </row>
    <row r="12" spans="1:9" s="56" customFormat="1" ht="16.5">
      <c r="A12" s="58"/>
      <c r="B12" s="120"/>
      <c r="C12" s="122"/>
      <c r="D12" s="127"/>
      <c r="E12" s="126"/>
      <c r="F12" s="120"/>
      <c r="G12" s="57"/>
      <c r="H12" s="120"/>
      <c r="I12" s="122"/>
    </row>
    <row r="13" spans="1:9" s="56" customFormat="1" ht="16.5">
      <c r="A13" s="55"/>
      <c r="B13" s="57" t="s">
        <v>7</v>
      </c>
      <c r="C13" s="57" t="s">
        <v>7</v>
      </c>
      <c r="D13" s="127"/>
      <c r="E13" s="57" t="s">
        <v>7</v>
      </c>
      <c r="F13" s="57" t="s">
        <v>7</v>
      </c>
      <c r="G13" s="55"/>
      <c r="H13" s="57" t="s">
        <v>7</v>
      </c>
      <c r="I13" s="57" t="s">
        <v>7</v>
      </c>
    </row>
    <row r="14" spans="1:9" s="56" customFormat="1" ht="16.5">
      <c r="A14" s="59" t="s">
        <v>104</v>
      </c>
      <c r="B14" s="60"/>
      <c r="C14" s="55"/>
      <c r="D14" s="55"/>
      <c r="E14" s="55"/>
      <c r="F14" s="55"/>
      <c r="G14" s="55"/>
      <c r="H14" s="55"/>
      <c r="I14" s="55"/>
    </row>
    <row r="15" spans="1:9" s="56" customFormat="1" ht="18.75">
      <c r="A15" s="61"/>
      <c r="B15" s="60"/>
      <c r="C15" s="55"/>
      <c r="D15" s="55"/>
      <c r="E15" s="55"/>
      <c r="F15" s="55"/>
      <c r="G15" s="55"/>
      <c r="H15" s="55"/>
      <c r="I15" s="55"/>
    </row>
    <row r="16" spans="1:9" s="62" customFormat="1" ht="16.5">
      <c r="A16" s="58" t="s">
        <v>109</v>
      </c>
      <c r="B16" s="58">
        <v>157658</v>
      </c>
      <c r="C16" s="58">
        <v>157658</v>
      </c>
      <c r="D16" s="58"/>
      <c r="E16" s="58">
        <v>24514</v>
      </c>
      <c r="F16" s="58">
        <v>12291</v>
      </c>
      <c r="G16" s="58"/>
      <c r="H16" s="58">
        <v>-69439</v>
      </c>
      <c r="I16" s="58">
        <f>SUM(C16:H16)</f>
        <v>125024</v>
      </c>
    </row>
    <row r="17" spans="1:9" s="62" customFormat="1" ht="16.5">
      <c r="A17" s="58"/>
      <c r="B17" s="58"/>
      <c r="C17" s="58"/>
      <c r="D17" s="58"/>
      <c r="E17" s="58"/>
      <c r="F17" s="58"/>
      <c r="G17" s="58"/>
      <c r="H17" s="58"/>
      <c r="I17" s="58"/>
    </row>
    <row r="18" spans="1:9" s="56" customFormat="1" ht="16.5">
      <c r="A18" s="63" t="s">
        <v>57</v>
      </c>
      <c r="B18" s="55">
        <v>0</v>
      </c>
      <c r="C18" s="55">
        <v>0</v>
      </c>
      <c r="D18" s="55"/>
      <c r="E18" s="55">
        <v>0</v>
      </c>
      <c r="F18" s="58">
        <v>0</v>
      </c>
      <c r="G18" s="58"/>
      <c r="H18" s="58">
        <v>1754</v>
      </c>
      <c r="I18" s="55">
        <f>SUM(C18:H18)</f>
        <v>1754</v>
      </c>
    </row>
    <row r="19" spans="2:9" s="56" customFormat="1" ht="16.5">
      <c r="B19" s="55"/>
      <c r="C19" s="55"/>
      <c r="D19" s="55"/>
      <c r="E19" s="55"/>
      <c r="F19" s="55"/>
      <c r="G19" s="55"/>
      <c r="H19" s="55"/>
      <c r="I19" s="55"/>
    </row>
    <row r="20" spans="1:9" s="56" customFormat="1" ht="16.5">
      <c r="A20" s="63" t="s">
        <v>58</v>
      </c>
      <c r="B20" s="55">
        <v>0</v>
      </c>
      <c r="C20" s="55">
        <v>0</v>
      </c>
      <c r="D20" s="55"/>
      <c r="E20" s="55">
        <v>0</v>
      </c>
      <c r="F20" s="55">
        <v>0</v>
      </c>
      <c r="G20" s="55"/>
      <c r="H20" s="55">
        <v>0</v>
      </c>
      <c r="I20" s="55">
        <f>SUM(C20:H20)</f>
        <v>0</v>
      </c>
    </row>
    <row r="21" spans="1:9" s="56" customFormat="1" ht="16.5">
      <c r="A21" s="55"/>
      <c r="B21" s="64"/>
      <c r="C21" s="64"/>
      <c r="D21" s="55"/>
      <c r="E21" s="64"/>
      <c r="F21" s="64"/>
      <c r="G21" s="55"/>
      <c r="H21" s="64"/>
      <c r="I21" s="64"/>
    </row>
    <row r="22" spans="1:9" s="56" customFormat="1" ht="10.5" customHeight="1">
      <c r="A22" s="55"/>
      <c r="B22" s="55"/>
      <c r="C22" s="55"/>
      <c r="D22" s="55"/>
      <c r="E22" s="55"/>
      <c r="F22" s="55"/>
      <c r="G22" s="55"/>
      <c r="H22" s="55"/>
      <c r="I22" s="55"/>
    </row>
    <row r="23" spans="1:9" s="56" customFormat="1" ht="16.5">
      <c r="A23" s="55" t="s">
        <v>108</v>
      </c>
      <c r="B23" s="55">
        <f>SUM(B16:B21)</f>
        <v>157658</v>
      </c>
      <c r="C23" s="55">
        <f>SUM(C16:C21)</f>
        <v>157658</v>
      </c>
      <c r="D23" s="55"/>
      <c r="E23" s="55">
        <f>SUM(E16:E21)</f>
        <v>24514</v>
      </c>
      <c r="F23" s="55">
        <f>SUM(F16:F21)</f>
        <v>12291</v>
      </c>
      <c r="G23" s="55"/>
      <c r="H23" s="55">
        <f>SUM(H16:H21)</f>
        <v>-67685</v>
      </c>
      <c r="I23" s="55">
        <f>SUM(I16:I21)</f>
        <v>126778</v>
      </c>
    </row>
    <row r="24" spans="2:9" s="56" customFormat="1" ht="10.5" customHeight="1" thickBot="1">
      <c r="B24" s="65"/>
      <c r="C24" s="65"/>
      <c r="E24" s="65"/>
      <c r="F24" s="65"/>
      <c r="H24" s="65"/>
      <c r="I24" s="65"/>
    </row>
    <row r="25" s="66" customFormat="1" ht="15" thickTop="1"/>
    <row r="26" s="66" customFormat="1" ht="16.5">
      <c r="A26" s="59" t="s">
        <v>105</v>
      </c>
    </row>
    <row r="27" s="66" customFormat="1" ht="16.5" customHeight="1"/>
    <row r="28" spans="1:9" s="62" customFormat="1" ht="16.5">
      <c r="A28" s="58" t="s">
        <v>93</v>
      </c>
      <c r="B28" s="58">
        <v>82658</v>
      </c>
      <c r="C28" s="58">
        <v>82658</v>
      </c>
      <c r="D28" s="58"/>
      <c r="E28" s="58">
        <v>24794</v>
      </c>
      <c r="F28" s="58">
        <v>15963</v>
      </c>
      <c r="G28" s="58"/>
      <c r="H28" s="58">
        <v>-81951</v>
      </c>
      <c r="I28" s="58">
        <f>SUM(C28:H28)</f>
        <v>41464</v>
      </c>
    </row>
    <row r="29" spans="1:9" s="62" customFormat="1" ht="16.5">
      <c r="A29" s="58"/>
      <c r="B29" s="58"/>
      <c r="C29" s="58"/>
      <c r="D29" s="58"/>
      <c r="E29" s="58"/>
      <c r="F29" s="58"/>
      <c r="G29" s="58"/>
      <c r="H29" s="58"/>
      <c r="I29" s="58"/>
    </row>
    <row r="30" spans="1:9" s="56" customFormat="1" ht="16.5">
      <c r="A30" s="55" t="s">
        <v>57</v>
      </c>
      <c r="B30" s="55">
        <v>0</v>
      </c>
      <c r="C30" s="55">
        <v>0</v>
      </c>
      <c r="D30" s="55"/>
      <c r="E30" s="55">
        <f>'[2]Reserves-2'!N61</f>
        <v>0</v>
      </c>
      <c r="F30" s="55">
        <f>'[2]Reserves-2'!N29</f>
        <v>0</v>
      </c>
      <c r="G30" s="55"/>
      <c r="H30" s="55">
        <v>1399</v>
      </c>
      <c r="I30" s="55">
        <f>SUM(C30:H30)</f>
        <v>1399</v>
      </c>
    </row>
    <row r="31" spans="2:9" s="56" customFormat="1" ht="16.5">
      <c r="B31" s="55"/>
      <c r="C31" s="55"/>
      <c r="D31" s="55"/>
      <c r="E31" s="55"/>
      <c r="F31" s="55"/>
      <c r="G31" s="55"/>
      <c r="H31" s="55"/>
      <c r="I31" s="55">
        <f>SUM(C31:H31)</f>
        <v>0</v>
      </c>
    </row>
    <row r="32" spans="1:9" s="56" customFormat="1" ht="16.5">
      <c r="A32" s="55" t="s">
        <v>58</v>
      </c>
      <c r="B32" s="55">
        <v>0</v>
      </c>
      <c r="C32" s="55">
        <v>0</v>
      </c>
      <c r="D32" s="55"/>
      <c r="E32" s="55">
        <v>0</v>
      </c>
      <c r="F32" s="55">
        <v>0</v>
      </c>
      <c r="G32" s="55"/>
      <c r="H32" s="55">
        <v>0</v>
      </c>
      <c r="I32" s="55">
        <f>SUM(C32:H32)</f>
        <v>0</v>
      </c>
    </row>
    <row r="33" spans="1:9" s="56" customFormat="1" ht="16.5">
      <c r="A33" s="55"/>
      <c r="B33" s="67"/>
      <c r="C33" s="64"/>
      <c r="D33" s="55"/>
      <c r="E33" s="64"/>
      <c r="F33" s="64"/>
      <c r="G33" s="55"/>
      <c r="H33" s="64"/>
      <c r="I33" s="64"/>
    </row>
    <row r="34" spans="1:9" s="56" customFormat="1" ht="10.5" customHeight="1">
      <c r="A34" s="55"/>
      <c r="B34" s="68"/>
      <c r="C34" s="69"/>
      <c r="D34" s="55"/>
      <c r="E34" s="69"/>
      <c r="F34" s="69"/>
      <c r="G34" s="55"/>
      <c r="H34" s="69"/>
      <c r="I34" s="69"/>
    </row>
    <row r="35" spans="1:9" s="62" customFormat="1" ht="16.5">
      <c r="A35" s="55" t="s">
        <v>106</v>
      </c>
      <c r="B35" s="55">
        <f>SUM(B28:B33)</f>
        <v>82658</v>
      </c>
      <c r="C35" s="55">
        <f>SUM(C28:C33)</f>
        <v>82658</v>
      </c>
      <c r="D35" s="55"/>
      <c r="E35" s="55">
        <f>SUM(E28:E33)</f>
        <v>24794</v>
      </c>
      <c r="F35" s="55">
        <f>SUM(F28:F33)</f>
        <v>15963</v>
      </c>
      <c r="G35" s="55"/>
      <c r="H35" s="55">
        <f>SUM(H28:H33)</f>
        <v>-80552</v>
      </c>
      <c r="I35" s="55">
        <f>SUM(I28:I33)</f>
        <v>42863</v>
      </c>
    </row>
    <row r="36" spans="2:9" ht="10.5" customHeight="1" thickBot="1">
      <c r="B36" s="70"/>
      <c r="C36" s="70"/>
      <c r="E36" s="70"/>
      <c r="F36" s="70"/>
      <c r="H36" s="70"/>
      <c r="I36" s="70"/>
    </row>
    <row r="37" ht="13.5" thickTop="1"/>
    <row r="39" ht="12.75">
      <c r="A39" s="92" t="s">
        <v>107</v>
      </c>
    </row>
  </sheetData>
  <sheetProtection sheet="1" objects="1" scenarios="1"/>
  <mergeCells count="10">
    <mergeCell ref="F11:F12"/>
    <mergeCell ref="H11:H12"/>
    <mergeCell ref="I11:I12"/>
    <mergeCell ref="B9:C10"/>
    <mergeCell ref="E9:F10"/>
    <mergeCell ref="H9:H10"/>
    <mergeCell ref="B11:B12"/>
    <mergeCell ref="C11:C12"/>
    <mergeCell ref="E11:E12"/>
    <mergeCell ref="D9:D13"/>
  </mergeCells>
  <printOptions/>
  <pageMargins left="0.44" right="0.31" top="0.49" bottom="0.36" header="0.3" footer="0.22"/>
  <pageSetup fitToHeight="1" fitToWidth="1" horizontalDpi="600" verticalDpi="600" orientation="landscape" paperSize="9" scale="89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24" sqref="A24"/>
    </sheetView>
  </sheetViews>
  <sheetFormatPr defaultColWidth="8.88671875" defaultRowHeight="15"/>
  <cols>
    <col min="1" max="1" width="4.4453125" style="72" customWidth="1"/>
    <col min="2" max="2" width="4.6640625" style="72" customWidth="1"/>
    <col min="3" max="5" width="7.10546875" style="72" customWidth="1"/>
    <col min="6" max="6" width="12.88671875" style="72" customWidth="1"/>
    <col min="7" max="7" width="7.10546875" style="73" customWidth="1"/>
    <col min="8" max="8" width="7.10546875" style="72" customWidth="1"/>
    <col min="9" max="9" width="7.10546875" style="90" customWidth="1"/>
    <col min="10" max="10" width="4.77734375" style="72" customWidth="1"/>
    <col min="11" max="16384" width="7.10546875" style="72" customWidth="1"/>
  </cols>
  <sheetData>
    <row r="1" spans="1:11" ht="20.25">
      <c r="A1" s="71" t="s">
        <v>10</v>
      </c>
      <c r="I1" s="89"/>
      <c r="K1" s="74"/>
    </row>
    <row r="2" ht="16.5">
      <c r="A2" s="75" t="s">
        <v>0</v>
      </c>
    </row>
    <row r="3" ht="16.5">
      <c r="A3" s="76"/>
    </row>
    <row r="4" ht="17.25">
      <c r="A4" s="77" t="s">
        <v>1</v>
      </c>
    </row>
    <row r="5" ht="16.5">
      <c r="A5" s="76"/>
    </row>
    <row r="6" ht="17.25">
      <c r="A6" s="77" t="s">
        <v>82</v>
      </c>
    </row>
    <row r="7" spans="1:9" s="95" customFormat="1" ht="17.25">
      <c r="A7" s="93" t="s">
        <v>99</v>
      </c>
      <c r="B7" s="93"/>
      <c r="C7" s="93"/>
      <c r="D7" s="93"/>
      <c r="E7" s="93"/>
      <c r="F7" s="93"/>
      <c r="G7" s="93"/>
      <c r="H7" s="93"/>
      <c r="I7" s="94"/>
    </row>
    <row r="8" spans="1:9" ht="13.5">
      <c r="A8" s="78"/>
      <c r="B8" s="78"/>
      <c r="C8" s="78"/>
      <c r="D8" s="78"/>
      <c r="E8" s="78"/>
      <c r="F8" s="78"/>
      <c r="G8" s="128" t="s">
        <v>100</v>
      </c>
      <c r="H8" s="78"/>
      <c r="I8" s="129" t="s">
        <v>101</v>
      </c>
    </row>
    <row r="9" spans="1:9" ht="41.25" customHeight="1">
      <c r="A9" s="78"/>
      <c r="B9" s="78"/>
      <c r="C9" s="78"/>
      <c r="D9" s="78"/>
      <c r="E9" s="78"/>
      <c r="F9" s="78"/>
      <c r="G9" s="128"/>
      <c r="H9" s="78"/>
      <c r="I9" s="129"/>
    </row>
    <row r="10" spans="1:9" ht="16.5">
      <c r="A10" s="99"/>
      <c r="B10" s="99"/>
      <c r="C10" s="99"/>
      <c r="D10" s="99"/>
      <c r="E10" s="99"/>
      <c r="F10" s="99"/>
      <c r="G10" s="100" t="s">
        <v>7</v>
      </c>
      <c r="H10" s="101"/>
      <c r="I10" s="102" t="s">
        <v>7</v>
      </c>
    </row>
    <row r="11" spans="1:8" ht="16.5">
      <c r="A11" s="79" t="s">
        <v>59</v>
      </c>
      <c r="B11" s="80"/>
      <c r="C11" s="80"/>
      <c r="D11" s="80"/>
      <c r="E11" s="80"/>
      <c r="F11" s="80"/>
      <c r="G11" s="80"/>
      <c r="H11" s="78"/>
    </row>
    <row r="12" spans="1:9" ht="16.5">
      <c r="A12" s="80"/>
      <c r="B12" s="80" t="s">
        <v>91</v>
      </c>
      <c r="C12" s="80"/>
      <c r="D12" s="80"/>
      <c r="E12" s="80"/>
      <c r="F12" s="80"/>
      <c r="G12" s="99">
        <f>1754+513</f>
        <v>2267</v>
      </c>
      <c r="H12" s="78"/>
      <c r="I12" s="90">
        <v>1399</v>
      </c>
    </row>
    <row r="13" spans="1:8" ht="16.5">
      <c r="A13" s="80"/>
      <c r="B13" s="80"/>
      <c r="C13" s="80"/>
      <c r="D13" s="80"/>
      <c r="E13" s="80"/>
      <c r="F13" s="80"/>
      <c r="G13" s="99"/>
      <c r="H13" s="78"/>
    </row>
    <row r="14" spans="1:8" ht="16.5">
      <c r="A14" s="80"/>
      <c r="B14" s="80" t="s">
        <v>60</v>
      </c>
      <c r="C14" s="80"/>
      <c r="D14" s="80"/>
      <c r="E14" s="80"/>
      <c r="F14" s="80"/>
      <c r="G14" s="99"/>
      <c r="H14" s="78"/>
    </row>
    <row r="15" spans="1:9" ht="16.5">
      <c r="A15" s="80"/>
      <c r="B15" s="80"/>
      <c r="C15" s="80" t="s">
        <v>61</v>
      </c>
      <c r="D15" s="80"/>
      <c r="E15" s="80"/>
      <c r="F15" s="80"/>
      <c r="G15" s="99">
        <v>8201</v>
      </c>
      <c r="H15" s="78"/>
      <c r="I15" s="90">
        <v>8516</v>
      </c>
    </row>
    <row r="16" spans="1:9" ht="16.5">
      <c r="A16" s="80"/>
      <c r="B16" s="80"/>
      <c r="C16" s="80" t="s">
        <v>62</v>
      </c>
      <c r="D16" s="80"/>
      <c r="E16" s="80"/>
      <c r="F16" s="80"/>
      <c r="G16" s="99">
        <v>-3345</v>
      </c>
      <c r="H16" s="78"/>
      <c r="I16" s="96">
        <v>-3630</v>
      </c>
    </row>
    <row r="17" spans="1:9" ht="16.5">
      <c r="A17" s="80"/>
      <c r="B17" s="80"/>
      <c r="C17" s="80"/>
      <c r="D17" s="80"/>
      <c r="E17" s="80"/>
      <c r="F17" s="80"/>
      <c r="G17" s="108"/>
      <c r="H17" s="78"/>
      <c r="I17" s="107"/>
    </row>
    <row r="18" spans="1:9" ht="16.5">
      <c r="A18" s="80"/>
      <c r="B18" s="80" t="s">
        <v>63</v>
      </c>
      <c r="C18" s="80"/>
      <c r="D18" s="80"/>
      <c r="E18" s="80"/>
      <c r="F18" s="80"/>
      <c r="G18" s="99">
        <f>SUM(G12:G16)</f>
        <v>7123</v>
      </c>
      <c r="H18" s="78"/>
      <c r="I18" s="99">
        <f>SUM(I12:I16)</f>
        <v>6285</v>
      </c>
    </row>
    <row r="19" spans="1:9" ht="16.5">
      <c r="A19" s="80"/>
      <c r="B19" s="80"/>
      <c r="C19" s="80"/>
      <c r="D19" s="80"/>
      <c r="E19" s="80"/>
      <c r="F19" s="80"/>
      <c r="G19" s="99"/>
      <c r="H19" s="78"/>
      <c r="I19" s="96"/>
    </row>
    <row r="20" spans="1:9" ht="16.5">
      <c r="A20" s="80"/>
      <c r="B20" s="80" t="s">
        <v>64</v>
      </c>
      <c r="C20" s="80"/>
      <c r="D20" s="80"/>
      <c r="E20" s="80"/>
      <c r="F20" s="80"/>
      <c r="G20" s="99"/>
      <c r="H20" s="78"/>
      <c r="I20" s="96"/>
    </row>
    <row r="21" spans="1:9" ht="16.5">
      <c r="A21" s="80"/>
      <c r="B21" s="80"/>
      <c r="C21" s="80" t="s">
        <v>35</v>
      </c>
      <c r="D21" s="80"/>
      <c r="E21" s="80"/>
      <c r="F21" s="80"/>
      <c r="G21" s="99">
        <v>-5586</v>
      </c>
      <c r="H21" s="78"/>
      <c r="I21" s="96">
        <v>4966</v>
      </c>
    </row>
    <row r="22" spans="1:9" ht="16.5">
      <c r="A22" s="80"/>
      <c r="B22" s="80"/>
      <c r="C22" s="80" t="s">
        <v>84</v>
      </c>
      <c r="D22" s="80"/>
      <c r="E22" s="80"/>
      <c r="F22" s="80"/>
      <c r="G22" s="99">
        <v>-12939.4</v>
      </c>
      <c r="H22" s="78"/>
      <c r="I22" s="96">
        <v>-47430</v>
      </c>
    </row>
    <row r="23" spans="1:9" ht="16.5">
      <c r="A23" s="80"/>
      <c r="B23" s="80"/>
      <c r="C23" s="80" t="s">
        <v>85</v>
      </c>
      <c r="D23" s="80"/>
      <c r="E23" s="80"/>
      <c r="F23" s="80"/>
      <c r="G23" s="99">
        <v>52584</v>
      </c>
      <c r="H23" s="78"/>
      <c r="I23" s="90">
        <v>9096</v>
      </c>
    </row>
    <row r="24" spans="1:9" ht="16.5">
      <c r="A24" s="80"/>
      <c r="B24" s="79" t="s">
        <v>65</v>
      </c>
      <c r="C24" s="80"/>
      <c r="D24" s="80"/>
      <c r="E24" s="80"/>
      <c r="F24" s="80"/>
      <c r="G24" s="109">
        <f>SUM(G18:G23)</f>
        <v>41181.6</v>
      </c>
      <c r="H24" s="78"/>
      <c r="I24" s="81">
        <f>SUM(I18:I23)</f>
        <v>-27083</v>
      </c>
    </row>
    <row r="25" spans="1:8" ht="16.5">
      <c r="A25" s="80"/>
      <c r="B25" s="80"/>
      <c r="C25" s="80"/>
      <c r="D25" s="80"/>
      <c r="E25" s="80"/>
      <c r="F25" s="80"/>
      <c r="G25" s="99"/>
      <c r="H25" s="78"/>
    </row>
    <row r="26" spans="1:8" ht="16.5">
      <c r="A26" s="79" t="s">
        <v>66</v>
      </c>
      <c r="B26" s="80"/>
      <c r="C26" s="80"/>
      <c r="D26" s="80"/>
      <c r="E26" s="80"/>
      <c r="F26" s="80"/>
      <c r="G26" s="99"/>
      <c r="H26" s="78"/>
    </row>
    <row r="27" spans="1:9" ht="16.5">
      <c r="A27" s="79"/>
      <c r="B27" s="80" t="s">
        <v>67</v>
      </c>
      <c r="C27" s="80"/>
      <c r="D27" s="80"/>
      <c r="E27" s="80"/>
      <c r="F27" s="80"/>
      <c r="G27" s="99">
        <v>0</v>
      </c>
      <c r="H27" s="78"/>
      <c r="I27" s="90">
        <v>0</v>
      </c>
    </row>
    <row r="28" spans="1:9" ht="16.5">
      <c r="A28" s="80"/>
      <c r="B28" s="80" t="s">
        <v>68</v>
      </c>
      <c r="C28" s="80"/>
      <c r="D28" s="80"/>
      <c r="E28" s="80"/>
      <c r="F28" s="80"/>
      <c r="G28" s="110">
        <v>-855</v>
      </c>
      <c r="H28" s="78"/>
      <c r="I28" s="90">
        <v>-222</v>
      </c>
    </row>
    <row r="29" spans="1:9" ht="16.5">
      <c r="A29" s="80"/>
      <c r="B29" s="79" t="s">
        <v>69</v>
      </c>
      <c r="C29" s="80"/>
      <c r="D29" s="80"/>
      <c r="E29" s="80"/>
      <c r="F29" s="80"/>
      <c r="G29" s="109">
        <f>SUM(G27:G28)</f>
        <v>-855</v>
      </c>
      <c r="H29" s="78"/>
      <c r="I29" s="81">
        <f>SUM(I27:I28)</f>
        <v>-222</v>
      </c>
    </row>
    <row r="30" spans="1:8" ht="16.5">
      <c r="A30" s="80"/>
      <c r="B30" s="80"/>
      <c r="C30" s="80"/>
      <c r="D30" s="80"/>
      <c r="E30" s="80"/>
      <c r="F30" s="80"/>
      <c r="G30" s="99"/>
      <c r="H30" s="78"/>
    </row>
    <row r="31" spans="1:8" ht="16.5">
      <c r="A31" s="79" t="s">
        <v>70</v>
      </c>
      <c r="B31" s="80"/>
      <c r="C31" s="80"/>
      <c r="D31" s="80"/>
      <c r="E31" s="80"/>
      <c r="F31" s="80"/>
      <c r="G31" s="99"/>
      <c r="H31" s="78"/>
    </row>
    <row r="32" spans="1:9" ht="16.5">
      <c r="A32" s="80"/>
      <c r="B32" s="80" t="s">
        <v>71</v>
      </c>
      <c r="C32" s="80"/>
      <c r="D32" s="80"/>
      <c r="E32" s="80"/>
      <c r="F32" s="80"/>
      <c r="G32" s="99">
        <v>0</v>
      </c>
      <c r="H32" s="78"/>
      <c r="I32" s="90">
        <v>0</v>
      </c>
    </row>
    <row r="33" spans="1:9" ht="16.5">
      <c r="A33" s="80"/>
      <c r="B33" s="80" t="s">
        <v>72</v>
      </c>
      <c r="C33" s="80"/>
      <c r="D33" s="80"/>
      <c r="E33" s="80"/>
      <c r="F33" s="80"/>
      <c r="G33" s="99">
        <v>-27054</v>
      </c>
      <c r="H33" s="78"/>
      <c r="I33" s="90">
        <v>27001</v>
      </c>
    </row>
    <row r="34" spans="1:9" ht="16.5">
      <c r="A34" s="80"/>
      <c r="B34" s="79" t="s">
        <v>73</v>
      </c>
      <c r="C34" s="80"/>
      <c r="D34" s="80"/>
      <c r="E34" s="80"/>
      <c r="F34" s="80"/>
      <c r="G34" s="109">
        <f>SUM(G32:G33)</f>
        <v>-27054</v>
      </c>
      <c r="H34" s="78"/>
      <c r="I34" s="81">
        <f>SUM(I32:I33)</f>
        <v>27001</v>
      </c>
    </row>
    <row r="35" spans="1:8" ht="16.5">
      <c r="A35" s="80"/>
      <c r="B35" s="79"/>
      <c r="C35" s="80"/>
      <c r="D35" s="80"/>
      <c r="E35" s="80"/>
      <c r="F35" s="80"/>
      <c r="G35" s="111"/>
      <c r="H35" s="78"/>
    </row>
    <row r="36" spans="1:9" ht="16.5">
      <c r="A36" s="79" t="s">
        <v>74</v>
      </c>
      <c r="B36" s="80"/>
      <c r="C36" s="80"/>
      <c r="D36" s="80"/>
      <c r="E36" s="80"/>
      <c r="F36" s="80"/>
      <c r="G36" s="112">
        <f>+G34+G29+G24</f>
        <v>13272.599999999999</v>
      </c>
      <c r="H36" s="78"/>
      <c r="I36" s="79">
        <f>+I34+I29+I24</f>
        <v>-304</v>
      </c>
    </row>
    <row r="37" spans="1:8" ht="16.5">
      <c r="A37" s="80" t="s">
        <v>75</v>
      </c>
      <c r="B37" s="80"/>
      <c r="C37" s="80"/>
      <c r="D37" s="80"/>
      <c r="E37" s="80"/>
      <c r="F37" s="80"/>
      <c r="G37" s="99">
        <v>0</v>
      </c>
      <c r="H37" s="78"/>
    </row>
    <row r="38" spans="1:9" ht="16.5">
      <c r="A38" s="80" t="s">
        <v>76</v>
      </c>
      <c r="B38" s="80"/>
      <c r="C38" s="80"/>
      <c r="D38" s="80"/>
      <c r="E38" s="80"/>
      <c r="F38" s="80"/>
      <c r="G38" s="99">
        <v>99218</v>
      </c>
      <c r="H38" s="78"/>
      <c r="I38" s="90">
        <v>67716</v>
      </c>
    </row>
    <row r="39" spans="1:9" ht="17.25" thickBot="1">
      <c r="A39" s="79" t="s">
        <v>77</v>
      </c>
      <c r="B39" s="80"/>
      <c r="C39" s="80"/>
      <c r="D39" s="80"/>
      <c r="E39" s="80"/>
      <c r="F39" s="80"/>
      <c r="G39" s="113">
        <f>SUM(G36:G38)</f>
        <v>112490.6</v>
      </c>
      <c r="H39" s="78"/>
      <c r="I39" s="82">
        <f>SUM(I36:I38)</f>
        <v>67412</v>
      </c>
    </row>
    <row r="40" spans="1:8" ht="17.25" thickTop="1">
      <c r="A40" s="80"/>
      <c r="B40" s="80"/>
      <c r="C40" s="80"/>
      <c r="D40" s="80"/>
      <c r="E40" s="80"/>
      <c r="F40" s="80"/>
      <c r="G40" s="80"/>
      <c r="H40" s="78"/>
    </row>
    <row r="41" spans="1:8" ht="16.5">
      <c r="A41" s="80" t="s">
        <v>83</v>
      </c>
      <c r="B41" s="80"/>
      <c r="C41" s="80"/>
      <c r="D41" s="80"/>
      <c r="E41" s="80"/>
      <c r="F41" s="80"/>
      <c r="G41" s="80"/>
      <c r="H41" s="78"/>
    </row>
    <row r="42" spans="1:8" ht="16.5">
      <c r="A42" s="83" t="s">
        <v>102</v>
      </c>
      <c r="B42" s="83"/>
      <c r="C42" s="83"/>
      <c r="D42" s="83"/>
      <c r="E42" s="83"/>
      <c r="F42" s="83"/>
      <c r="G42" s="83"/>
      <c r="H42" s="78"/>
    </row>
    <row r="43" spans="1:8" ht="16.5">
      <c r="A43" s="83"/>
      <c r="B43" s="83"/>
      <c r="C43" s="83"/>
      <c r="D43" s="83"/>
      <c r="E43" s="83"/>
      <c r="F43" s="83"/>
      <c r="G43" s="83"/>
      <c r="H43" s="78"/>
    </row>
  </sheetData>
  <sheetProtection sheet="1" objects="1" scenarios="1"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2005-05-26T07:10:25Z</cp:lastPrinted>
  <dcterms:created xsi:type="dcterms:W3CDTF">1999-10-13T04:24:25Z</dcterms:created>
  <dcterms:modified xsi:type="dcterms:W3CDTF">2005-05-26T07:13:13Z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