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firstSheet="1" activeTab="3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'Cond.Stmt.Equity.Chgs'!$A$1:$K$40</definedName>
  </definedNames>
  <calcPr fullCalcOnLoad="1"/>
</workbook>
</file>

<file path=xl/sharedStrings.xml><?xml version="1.0" encoding="utf-8"?>
<sst xmlns="http://schemas.openxmlformats.org/spreadsheetml/2006/main" count="151" uniqueCount="112">
  <si>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</si>
  <si>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</si>
  <si>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</si>
  <si>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</si>
  <si>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</si>
  <si>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</si>
  <si>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</si>
  <si>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</si>
  <si>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</si>
  <si>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</si>
  <si>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</si>
  <si>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</si>
  <si>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</si>
  <si>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</si>
  <si>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</si>
  <si>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</si>
  <si>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</si>
  <si>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</si>
  <si>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</si>
  <si>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</si>
  <si>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</si>
  <si>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</si>
  <si>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</si>
  <si>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Finance cost</t>
  </si>
  <si>
    <t>N/A - Not applicable.</t>
  </si>
  <si>
    <t>Proft before tax</t>
  </si>
  <si>
    <t>Tax</t>
  </si>
  <si>
    <t>Profit after tax</t>
  </si>
  <si>
    <t>Minority Interest</t>
  </si>
  <si>
    <t>Operating Expenses</t>
  </si>
  <si>
    <t>Other Operating Income</t>
  </si>
  <si>
    <t>Profit from Operations</t>
  </si>
  <si>
    <t>Results from Investments</t>
  </si>
  <si>
    <t>Net profit for the period</t>
  </si>
  <si>
    <t>CONDENSED CONSOLIDATED INCOME STATEMENT</t>
  </si>
  <si>
    <t>Earnings per share based on 11 above after</t>
  </si>
  <si>
    <t>31/12/2002</t>
  </si>
  <si>
    <t>Quarterly report on consolidated results for the financial quarter ended 31 March 2003</t>
  </si>
  <si>
    <t>The figures have not been audited and are to be read in conjunction with the 2002 annual report.</t>
  </si>
  <si>
    <t>31/03/2003</t>
  </si>
  <si>
    <t>31/03/2002</t>
  </si>
  <si>
    <t>CONDENSED CONSOLIDATED BALANCE SHEET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</si>
  <si>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</si>
  <si>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</si>
  <si>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</si>
  <si>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</si>
  <si>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</si>
  <si>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</si>
  <si>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</si>
  <si>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</si>
  <si>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</si>
  <si>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</si>
  <si>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</si>
  <si>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</si>
  <si>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</si>
  <si>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</si>
  <si>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</si>
  <si>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</si>
  <si>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Redeemable cumulative preference shares</t>
  </si>
  <si>
    <t>Capital &amp; Reserves</t>
  </si>
  <si>
    <t>Ordinary share capital</t>
  </si>
  <si>
    <t>Share premium</t>
  </si>
  <si>
    <t>Revaluation reserve</t>
  </si>
  <si>
    <t>Accumulated losses</t>
  </si>
  <si>
    <t>Net tangible assets per ordinary share (RM)</t>
  </si>
  <si>
    <t>Advance to a fellow related company</t>
  </si>
  <si>
    <t>Short term investment</t>
  </si>
  <si>
    <t>CONDENSED CONSOLIDATED STATEMENT OF CHANGES IN EQUITY</t>
  </si>
  <si>
    <t>Issued and fully paid ordinary shares of RM1 each</t>
  </si>
  <si>
    <t>Redeemable cumulative preference shares (RCPS)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</si>
  <si>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</si>
  <si>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</si>
  <si>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</si>
  <si>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</si>
  <si>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</si>
  <si>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</si>
  <si>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At 1 January 2002</t>
  </si>
  <si>
    <t>Reclassification to long term liabilities</t>
  </si>
  <si>
    <t>Net profit for the financial period</t>
  </si>
  <si>
    <t>Dividends</t>
  </si>
  <si>
    <t>- prior year adjustment</t>
  </si>
  <si>
    <t>- as restated</t>
  </si>
  <si>
    <t>QUARTER ENDED 31 MARCH 2003</t>
  </si>
  <si>
    <t>At 1 January 2003</t>
  </si>
  <si>
    <t>At 31 March 2003</t>
  </si>
  <si>
    <t>QUARTER ENDED 31 MARCH 2002</t>
  </si>
  <si>
    <t>At 31 March 2002</t>
  </si>
  <si>
    <t xml:space="preserve">CONDENSED CONSOLIDATED CASH FLOW STATEMENTS </t>
  </si>
  <si>
    <t>CASH FLOWS FROM OPERATING ACTIVITIES</t>
  </si>
  <si>
    <t xml:space="preserve">Net profit 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</si>
  <si>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</si>
  <si>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</si>
  <si>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</si>
  <si>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</si>
  <si>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</si>
  <si>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change in current assets</t>
  </si>
  <si>
    <t>Net change in current liabilities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</si>
  <si>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</si>
  <si>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</si>
  <si>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</si>
  <si>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</si>
  <si>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</si>
  <si>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</si>
  <si>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</si>
  <si>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</si>
  <si>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Debt securities issued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</si>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</sst>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1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b/>
      <sz val="16"/>
      <color indexed="10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85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81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80" fontId="8" fillId="0" borderId="14" xfId="15" applyNumberFormat="1" applyFont="1" applyBorder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9" fillId="0" borderId="0" xfId="24" applyNumberFormat="1" applyFont="1" applyAlignment="1">
      <alignment horizontal="center"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3" fillId="0" borderId="0" xfId="18" applyNumberFormat="1" applyFont="1" applyAlignment="1">
      <alignment/>
    </xf>
    <xf numFmtId="0" fontId="10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4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0" xfId="18" applyNumberFormat="1" applyFont="1" applyAlignment="1" quotePrefix="1">
      <alignment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5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1" fillId="0" borderId="5" xfId="18" applyNumberFormat="1" applyFont="1" applyFill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10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6" fillId="0" borderId="0" xfId="23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37" fontId="1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1" fillId="2" borderId="0" xfId="17" applyNumberFormat="1" applyFont="1" applyFill="1" applyAlignment="1">
      <alignment/>
    </xf>
    <xf numFmtId="180" fontId="7" fillId="2" borderId="0" xfId="17" applyNumberFormat="1" applyFont="1" applyFill="1" applyAlignment="1">
      <alignment horizontal="center"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1" fillId="0" borderId="5" xfId="17" applyNumberFormat="1" applyFont="1" applyBorder="1" applyAlignment="1">
      <alignment/>
    </xf>
    <xf numFmtId="180" fontId="8" fillId="0" borderId="12" xfId="17" applyNumberFormat="1" applyFont="1" applyBorder="1" applyAlignment="1">
      <alignment/>
    </xf>
    <xf numFmtId="180" fontId="1" fillId="0" borderId="0" xfId="17" applyNumberFormat="1" applyFont="1" applyAlignment="1">
      <alignment horizontal="right"/>
    </xf>
    <xf numFmtId="180" fontId="1" fillId="0" borderId="0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10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7"/>
  <sheetViews>
    <sheetView workbookViewId="0" topLeftCell="A1">
      <selection activeCell="I50" sqref="I50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20.25">
      <c r="A1" s="1" t="s">
        <v>10</v>
      </c>
      <c r="E1" s="14"/>
      <c r="F1" s="14"/>
      <c r="G1" s="14"/>
      <c r="H1" s="14"/>
      <c r="I1" s="26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37</v>
      </c>
      <c r="E5" s="14"/>
      <c r="F5" s="14"/>
      <c r="G5" s="14"/>
      <c r="H5" s="14"/>
      <c r="I5" s="14"/>
    </row>
    <row r="6" spans="1:9" s="2" customFormat="1" ht="15" customHeight="1">
      <c r="A6" s="5" t="s">
        <v>38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34</v>
      </c>
      <c r="E8" s="14"/>
      <c r="F8" s="14"/>
      <c r="G8" s="14"/>
      <c r="H8" s="14"/>
      <c r="I8" s="14"/>
    </row>
    <row r="9" spans="5:9" s="5" customFormat="1" ht="15" customHeight="1">
      <c r="E9" s="97" t="s">
        <v>2</v>
      </c>
      <c r="F9" s="98"/>
      <c r="G9" s="15"/>
      <c r="H9" s="97" t="s">
        <v>3</v>
      </c>
      <c r="I9" s="98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16</v>
      </c>
      <c r="I12" s="7" t="s">
        <v>17</v>
      </c>
    </row>
    <row r="13" spans="5:9" s="5" customFormat="1" ht="15" customHeight="1">
      <c r="E13" s="8" t="s">
        <v>39</v>
      </c>
      <c r="F13" s="9" t="s">
        <v>40</v>
      </c>
      <c r="G13" s="15"/>
      <c r="H13" s="8" t="s">
        <v>39</v>
      </c>
      <c r="I13" s="9" t="s">
        <v>40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7"/>
      <c r="F15" s="27"/>
      <c r="G15" s="15"/>
      <c r="H15" s="27"/>
      <c r="I15" s="27"/>
    </row>
    <row r="16" spans="1:9" s="5" customFormat="1" ht="15" customHeight="1">
      <c r="A16" s="5">
        <v>1</v>
      </c>
      <c r="C16" s="96" t="s">
        <v>22</v>
      </c>
      <c r="D16" s="96"/>
      <c r="E16" s="21">
        <v>553127</v>
      </c>
      <c r="F16" s="21">
        <v>354501</v>
      </c>
      <c r="G16" s="21"/>
      <c r="H16" s="21">
        <v>553127</v>
      </c>
      <c r="I16" s="21">
        <v>354501</v>
      </c>
    </row>
    <row r="17" spans="5:9" s="5" customFormat="1" ht="15" customHeight="1">
      <c r="E17" s="21"/>
      <c r="F17" s="21"/>
      <c r="G17" s="21"/>
      <c r="H17" s="21"/>
      <c r="I17" s="21"/>
    </row>
    <row r="18" spans="1:9" s="5" customFormat="1" ht="15" customHeight="1">
      <c r="A18" s="5">
        <v>2</v>
      </c>
      <c r="C18" s="96" t="s">
        <v>29</v>
      </c>
      <c r="D18" s="96"/>
      <c r="E18" s="21">
        <v>-552306</v>
      </c>
      <c r="F18" s="21">
        <v>-355279</v>
      </c>
      <c r="G18" s="21"/>
      <c r="H18" s="21">
        <v>-552306</v>
      </c>
      <c r="I18" s="21">
        <v>-355279</v>
      </c>
    </row>
    <row r="19" spans="5:9" s="5" customFormat="1" ht="15" customHeight="1">
      <c r="E19" s="21"/>
      <c r="F19" s="21"/>
      <c r="G19" s="21"/>
      <c r="H19" s="21"/>
      <c r="I19" s="21"/>
    </row>
    <row r="20" spans="1:9" s="5" customFormat="1" ht="15" customHeight="1">
      <c r="A20" s="5">
        <v>3</v>
      </c>
      <c r="C20" s="96" t="s">
        <v>30</v>
      </c>
      <c r="D20" s="96"/>
      <c r="E20" s="21">
        <v>3771</v>
      </c>
      <c r="F20" s="21">
        <v>4661</v>
      </c>
      <c r="G20" s="21"/>
      <c r="H20" s="21">
        <v>3771</v>
      </c>
      <c r="I20" s="21">
        <v>4661</v>
      </c>
    </row>
    <row r="21" spans="5:9" s="5" customFormat="1" ht="10.5" customHeight="1">
      <c r="E21" s="20"/>
      <c r="F21" s="20"/>
      <c r="G21" s="21"/>
      <c r="H21" s="20"/>
      <c r="I21" s="20"/>
    </row>
    <row r="22" spans="5:9" s="5" customFormat="1" ht="10.5" customHeight="1">
      <c r="E22" s="21"/>
      <c r="F22" s="21"/>
      <c r="G22" s="21"/>
      <c r="H22" s="21"/>
      <c r="I22" s="21"/>
    </row>
    <row r="23" spans="1:9" s="5" customFormat="1" ht="15" customHeight="1">
      <c r="A23" s="5">
        <v>4</v>
      </c>
      <c r="B23" s="12"/>
      <c r="C23" s="96" t="s">
        <v>31</v>
      </c>
      <c r="D23" s="96"/>
      <c r="E23" s="21">
        <f>SUM(E16:E20)</f>
        <v>4592</v>
      </c>
      <c r="F23" s="21">
        <f>SUM(F16:F20)</f>
        <v>3883</v>
      </c>
      <c r="G23" s="21"/>
      <c r="H23" s="21">
        <f>SUM(H16:H20)</f>
        <v>4592</v>
      </c>
      <c r="I23" s="21">
        <f>SUM(I16:I20)</f>
        <v>3883</v>
      </c>
    </row>
    <row r="24" spans="2:9" s="5" customFormat="1" ht="15" customHeight="1">
      <c r="B24" s="12"/>
      <c r="E24" s="21"/>
      <c r="F24" s="21"/>
      <c r="G24" s="19"/>
      <c r="H24" s="28"/>
      <c r="I24" s="21"/>
    </row>
    <row r="25" spans="1:9" s="5" customFormat="1" ht="15" customHeight="1">
      <c r="A25" s="5">
        <v>5</v>
      </c>
      <c r="C25" s="96" t="s">
        <v>23</v>
      </c>
      <c r="D25" s="96"/>
      <c r="E25" s="19">
        <v>-2335</v>
      </c>
      <c r="F25" s="19">
        <v>-2176</v>
      </c>
      <c r="G25" s="19"/>
      <c r="H25" s="19">
        <v>-2335</v>
      </c>
      <c r="I25" s="19">
        <v>-2176</v>
      </c>
    </row>
    <row r="26" spans="5:9" s="5" customFormat="1" ht="15" customHeight="1">
      <c r="E26" s="19"/>
      <c r="F26" s="19"/>
      <c r="G26" s="19"/>
      <c r="H26" s="19"/>
      <c r="I26" s="19"/>
    </row>
    <row r="27" spans="1:9" s="5" customFormat="1" ht="15" customHeight="1">
      <c r="A27" s="5">
        <v>6</v>
      </c>
      <c r="C27" s="96" t="s">
        <v>32</v>
      </c>
      <c r="D27" s="96"/>
      <c r="E27" s="19">
        <v>0</v>
      </c>
      <c r="F27" s="19">
        <v>0</v>
      </c>
      <c r="G27" s="19"/>
      <c r="H27" s="19">
        <v>0</v>
      </c>
      <c r="I27" s="19">
        <v>0</v>
      </c>
    </row>
    <row r="28" spans="5:9" s="5" customFormat="1" ht="10.5" customHeight="1">
      <c r="E28" s="20"/>
      <c r="F28" s="20"/>
      <c r="G28" s="19"/>
      <c r="H28" s="20"/>
      <c r="I28" s="20"/>
    </row>
    <row r="29" spans="5:9" s="5" customFormat="1" ht="10.5" customHeight="1">
      <c r="E29" s="21"/>
      <c r="F29" s="21"/>
      <c r="G29" s="19"/>
      <c r="H29" s="21"/>
      <c r="I29" s="21"/>
    </row>
    <row r="30" spans="1:9" s="5" customFormat="1" ht="15" customHeight="1">
      <c r="A30" s="5">
        <v>7</v>
      </c>
      <c r="C30" s="96" t="s">
        <v>25</v>
      </c>
      <c r="D30" s="96"/>
      <c r="E30" s="19">
        <f>SUM(E23:E27)</f>
        <v>2257</v>
      </c>
      <c r="F30" s="19">
        <f>SUM(F23:F27)</f>
        <v>1707</v>
      </c>
      <c r="G30" s="19"/>
      <c r="H30" s="19">
        <f>SUM(H23:H27)</f>
        <v>2257</v>
      </c>
      <c r="I30" s="19">
        <f>SUM(I23:I27)</f>
        <v>1707</v>
      </c>
    </row>
    <row r="31" spans="5:9" s="5" customFormat="1" ht="15" customHeight="1">
      <c r="E31" s="21"/>
      <c r="F31" s="21"/>
      <c r="G31" s="21"/>
      <c r="H31" s="21"/>
      <c r="I31" s="21"/>
    </row>
    <row r="32" spans="1:9" s="5" customFormat="1" ht="15" customHeight="1">
      <c r="A32" s="5">
        <v>8</v>
      </c>
      <c r="C32" s="96" t="s">
        <v>26</v>
      </c>
      <c r="D32" s="96"/>
      <c r="E32" s="19">
        <v>-289</v>
      </c>
      <c r="F32" s="19">
        <v>-204</v>
      </c>
      <c r="G32" s="19"/>
      <c r="H32" s="19">
        <v>-289</v>
      </c>
      <c r="I32" s="19">
        <v>-204</v>
      </c>
    </row>
    <row r="33" spans="5:9" s="5" customFormat="1" ht="10.5" customHeight="1">
      <c r="E33" s="20"/>
      <c r="F33" s="20"/>
      <c r="G33" s="19"/>
      <c r="H33" s="20"/>
      <c r="I33" s="20"/>
    </row>
    <row r="34" spans="5:9" s="5" customFormat="1" ht="9.75" customHeight="1">
      <c r="E34" s="21"/>
      <c r="F34" s="21"/>
      <c r="G34" s="19"/>
      <c r="H34" s="21"/>
      <c r="I34" s="21"/>
    </row>
    <row r="35" spans="1:9" s="5" customFormat="1" ht="15" customHeight="1">
      <c r="A35" s="5">
        <v>9</v>
      </c>
      <c r="C35" s="96" t="s">
        <v>27</v>
      </c>
      <c r="D35" s="96"/>
      <c r="E35" s="19">
        <f>SUM(E30:E33)</f>
        <v>1968</v>
      </c>
      <c r="F35" s="19">
        <f>SUM(F30:F33)</f>
        <v>1503</v>
      </c>
      <c r="G35" s="19">
        <f>SUM(C30:C32)</f>
        <v>0</v>
      </c>
      <c r="H35" s="19">
        <f>SUM(H30:H33)</f>
        <v>1968</v>
      </c>
      <c r="I35" s="19">
        <f>SUM(I30:I33)</f>
        <v>1503</v>
      </c>
    </row>
    <row r="36" spans="5:9" s="5" customFormat="1" ht="15" customHeight="1">
      <c r="E36" s="19"/>
      <c r="F36" s="19"/>
      <c r="G36" s="19"/>
      <c r="H36" s="19"/>
      <c r="I36" s="19"/>
    </row>
    <row r="37" spans="1:9" s="5" customFormat="1" ht="15" customHeight="1">
      <c r="A37" s="5">
        <v>10</v>
      </c>
      <c r="C37" s="96" t="s">
        <v>28</v>
      </c>
      <c r="D37" s="96"/>
      <c r="E37" s="19">
        <v>0</v>
      </c>
      <c r="F37" s="19">
        <v>-30</v>
      </c>
      <c r="G37" s="19"/>
      <c r="H37" s="19">
        <v>0</v>
      </c>
      <c r="I37" s="19">
        <v>-30</v>
      </c>
    </row>
    <row r="38" spans="5:9" s="5" customFormat="1" ht="10.5" customHeight="1">
      <c r="E38" s="20"/>
      <c r="F38" s="20"/>
      <c r="G38" s="19"/>
      <c r="H38" s="20"/>
      <c r="I38" s="20"/>
    </row>
    <row r="39" spans="5:9" s="5" customFormat="1" ht="10.5" customHeight="1">
      <c r="E39" s="19"/>
      <c r="F39" s="19"/>
      <c r="G39" s="19"/>
      <c r="H39" s="19"/>
      <c r="I39" s="19"/>
    </row>
    <row r="40" spans="1:9" s="5" customFormat="1" ht="15" customHeight="1">
      <c r="A40" s="5">
        <v>11</v>
      </c>
      <c r="C40" s="96" t="s">
        <v>33</v>
      </c>
      <c r="D40" s="96"/>
      <c r="E40" s="21">
        <f>SUM(E35:E39)</f>
        <v>1968</v>
      </c>
      <c r="F40" s="21">
        <f>SUM(F35:F39)</f>
        <v>1473</v>
      </c>
      <c r="G40" s="19"/>
      <c r="H40" s="21">
        <f>SUM(H35:H39)</f>
        <v>1968</v>
      </c>
      <c r="I40" s="21">
        <f>SUM(I35:I39)</f>
        <v>1473</v>
      </c>
    </row>
    <row r="41" spans="5:11" ht="10.5" customHeight="1" thickBot="1">
      <c r="E41" s="29"/>
      <c r="F41" s="29"/>
      <c r="H41" s="29"/>
      <c r="I41" s="29"/>
      <c r="K41" s="5"/>
    </row>
    <row r="42" spans="5:9" s="5" customFormat="1" ht="15" customHeight="1" thickTop="1">
      <c r="E42" s="21"/>
      <c r="F42" s="21"/>
      <c r="G42" s="19"/>
      <c r="H42" s="21"/>
      <c r="I42" s="21"/>
    </row>
    <row r="43" spans="1:11" s="5" customFormat="1" ht="15" customHeight="1">
      <c r="A43" s="5">
        <v>12</v>
      </c>
      <c r="B43" s="96" t="s">
        <v>35</v>
      </c>
      <c r="C43" s="96"/>
      <c r="D43" s="96"/>
      <c r="E43" s="19"/>
      <c r="F43" s="19"/>
      <c r="G43" s="19"/>
      <c r="H43" s="19"/>
      <c r="I43" s="19"/>
      <c r="J43" s="19"/>
      <c r="K43" s="19"/>
    </row>
    <row r="44" spans="2:11" s="5" customFormat="1" ht="15" customHeight="1">
      <c r="B44" s="96" t="s">
        <v>13</v>
      </c>
      <c r="C44" s="96"/>
      <c r="D44" s="96"/>
      <c r="E44" s="19"/>
      <c r="F44" s="19"/>
      <c r="G44" s="19"/>
      <c r="H44" s="19"/>
      <c r="I44" s="19"/>
      <c r="J44" s="19"/>
      <c r="K44" s="19"/>
    </row>
    <row r="45" spans="2:9" s="5" customFormat="1" ht="15" customHeight="1">
      <c r="B45" s="96" t="s">
        <v>14</v>
      </c>
      <c r="C45" s="96"/>
      <c r="D45" s="96"/>
      <c r="E45" s="19"/>
      <c r="F45" s="19"/>
      <c r="G45" s="19"/>
      <c r="H45" s="19"/>
      <c r="I45" s="19"/>
    </row>
    <row r="46" spans="3:9" s="5" customFormat="1" ht="15" customHeight="1">
      <c r="C46" s="5" t="s">
        <v>12</v>
      </c>
      <c r="D46" s="5" t="s">
        <v>21</v>
      </c>
      <c r="E46" s="19"/>
      <c r="F46" s="19"/>
      <c r="G46" s="19"/>
      <c r="H46" s="19"/>
      <c r="I46" s="19"/>
    </row>
    <row r="47" spans="4:9" s="5" customFormat="1" ht="15" customHeight="1" thickBot="1">
      <c r="D47" s="5" t="s">
        <v>15</v>
      </c>
      <c r="E47" s="24">
        <f>E40/82658*100</f>
        <v>2.3808947712260156</v>
      </c>
      <c r="F47" s="24">
        <f>(F40)/82658*100</f>
        <v>1.7820416656584965</v>
      </c>
      <c r="G47" s="25"/>
      <c r="H47" s="24">
        <f>H40/82658*100</f>
        <v>2.3808947712260156</v>
      </c>
      <c r="I47" s="24">
        <f>(I40)/82658*100</f>
        <v>1.7820416656584965</v>
      </c>
    </row>
    <row r="48" spans="3:9" s="5" customFormat="1" ht="15" customHeight="1" thickBot="1" thickTop="1">
      <c r="C48" s="5" t="s">
        <v>11</v>
      </c>
      <c r="D48" s="5" t="s">
        <v>18</v>
      </c>
      <c r="E48" s="23" t="s">
        <v>19</v>
      </c>
      <c r="F48" s="23" t="s">
        <v>19</v>
      </c>
      <c r="G48" s="19"/>
      <c r="H48" s="22" t="s">
        <v>19</v>
      </c>
      <c r="I48" s="23" t="s">
        <v>19</v>
      </c>
    </row>
    <row r="49" spans="1:9" s="5" customFormat="1" ht="15" customHeight="1" thickTop="1">
      <c r="A49" s="18" t="s">
        <v>20</v>
      </c>
      <c r="E49" s="16"/>
      <c r="F49" s="16"/>
      <c r="G49" s="16"/>
      <c r="H49" s="16"/>
      <c r="I49" s="16"/>
    </row>
    <row r="50" spans="1:9" s="5" customFormat="1" ht="16.5">
      <c r="A50" s="5">
        <v>1</v>
      </c>
      <c r="B50" s="5" t="s">
        <v>24</v>
      </c>
      <c r="E50" s="16"/>
      <c r="F50" s="16"/>
      <c r="G50" s="16"/>
      <c r="H50" s="16"/>
      <c r="I50" s="16"/>
    </row>
    <row r="51" spans="5:9" s="5" customFormat="1" ht="16.5"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2" customFormat="1" ht="15.75">
      <c r="E328" s="14"/>
      <c r="F328" s="14"/>
      <c r="G328" s="14"/>
      <c r="H328" s="14"/>
      <c r="I328" s="14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</sheetData>
  <mergeCells count="16">
    <mergeCell ref="H9:I9"/>
    <mergeCell ref="E9:F9"/>
    <mergeCell ref="C16:D16"/>
    <mergeCell ref="C18:D18"/>
    <mergeCell ref="C20:D20"/>
    <mergeCell ref="C23:D23"/>
    <mergeCell ref="C25:D25"/>
    <mergeCell ref="C27:D27"/>
    <mergeCell ref="C30:D30"/>
    <mergeCell ref="C32:D32"/>
    <mergeCell ref="C35:D35"/>
    <mergeCell ref="C37:D37"/>
    <mergeCell ref="C40:D40"/>
    <mergeCell ref="B43:D43"/>
    <mergeCell ref="B44:D44"/>
    <mergeCell ref="B45:D45"/>
  </mergeCells>
  <printOptions/>
  <pageMargins left="0.42" right="0.27" top="0.33" bottom="0.49" header="0.18" footer="0.27"/>
  <pageSetup fitToHeight="1" fitToWidth="1" horizontalDpi="600" verticalDpi="600" orientation="portrait" paperSize="9" r:id="rId1"/>
  <headerFooter alignWithMargins="0">
    <oddFooter>&amp;L&amp;8&amp;F /  &amp;A / &amp;D / &amp;T&amp;R&amp;8Page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D30" sqref="D30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8" customWidth="1"/>
    <col min="6" max="6" width="3.3359375" style="48" customWidth="1"/>
    <col min="7" max="7" width="13.77734375" style="48" customWidth="1"/>
    <col min="8" max="16384" width="8.88671875" style="13" customWidth="1"/>
  </cols>
  <sheetData>
    <row r="1" spans="1:7" s="2" customFormat="1" ht="20.25">
      <c r="A1" s="1" t="s">
        <v>10</v>
      </c>
      <c r="E1" s="30"/>
      <c r="F1" s="30"/>
      <c r="G1" s="26"/>
    </row>
    <row r="2" spans="1:7" s="2" customFormat="1" ht="10.5" customHeight="1">
      <c r="A2" s="3" t="s">
        <v>0</v>
      </c>
      <c r="E2" s="30"/>
      <c r="F2" s="30"/>
      <c r="G2" s="30"/>
    </row>
    <row r="3" spans="5:7" s="2" customFormat="1" ht="11.25" customHeight="1">
      <c r="E3" s="30"/>
      <c r="F3" s="30"/>
      <c r="G3" s="30"/>
    </row>
    <row r="4" spans="1:7" s="2" customFormat="1" ht="15" customHeight="1">
      <c r="A4" s="4" t="s">
        <v>1</v>
      </c>
      <c r="E4" s="30"/>
      <c r="F4" s="30"/>
      <c r="G4" s="30"/>
    </row>
    <row r="5" spans="1:7" s="2" customFormat="1" ht="15" customHeight="1">
      <c r="A5" s="5" t="str">
        <f>'Cond.IncomeStmt'!A5</f>
        <v>Quarterly report on consolidated results for the financial quarter ended 31 March 2003</v>
      </c>
      <c r="E5" s="30"/>
      <c r="F5" s="30"/>
      <c r="G5" s="30"/>
    </row>
    <row r="6" spans="1:7" s="2" customFormat="1" ht="15" customHeight="1">
      <c r="A6" s="5" t="str">
        <f>'Cond.IncomeStmt'!A6</f>
        <v>The figures have not been audited and are to be read in conjunction with the 2002 annual report.</v>
      </c>
      <c r="E6" s="30"/>
      <c r="F6" s="30"/>
      <c r="G6" s="30"/>
    </row>
    <row r="7" spans="5:7" s="2" customFormat="1" ht="12" customHeight="1">
      <c r="E7" s="30"/>
      <c r="F7" s="30"/>
      <c r="G7" s="30"/>
    </row>
    <row r="8" spans="1:7" s="2" customFormat="1" ht="15" customHeight="1">
      <c r="A8" s="4" t="s">
        <v>41</v>
      </c>
      <c r="E8" s="30"/>
      <c r="F8" s="30"/>
      <c r="G8" s="14" t="s">
        <v>111</v>
      </c>
    </row>
    <row r="9" spans="5:7" s="5" customFormat="1" ht="12.75" customHeight="1">
      <c r="E9" s="31" t="s">
        <v>42</v>
      </c>
      <c r="F9" s="15"/>
      <c r="G9" s="31" t="s">
        <v>43</v>
      </c>
    </row>
    <row r="10" spans="5:7" s="5" customFormat="1" ht="12.75" customHeight="1">
      <c r="E10" s="32" t="s">
        <v>4</v>
      </c>
      <c r="F10" s="15"/>
      <c r="G10" s="32" t="s">
        <v>44</v>
      </c>
    </row>
    <row r="11" spans="5:7" s="5" customFormat="1" ht="12.75" customHeight="1">
      <c r="E11" s="32" t="s">
        <v>6</v>
      </c>
      <c r="F11" s="15"/>
      <c r="G11" s="32" t="s">
        <v>45</v>
      </c>
    </row>
    <row r="12" spans="5:7" s="5" customFormat="1" ht="12.75" customHeight="1">
      <c r="E12" s="33" t="s">
        <v>39</v>
      </c>
      <c r="F12" s="15"/>
      <c r="G12" s="33" t="s">
        <v>36</v>
      </c>
    </row>
    <row r="13" spans="5:7" s="5" customFormat="1" ht="12.75" customHeight="1">
      <c r="E13" s="34" t="s">
        <v>7</v>
      </c>
      <c r="F13" s="15"/>
      <c r="G13" s="34" t="s">
        <v>7</v>
      </c>
    </row>
    <row r="14" spans="1:7" s="5" customFormat="1" ht="15" customHeight="1">
      <c r="A14" s="5">
        <v>1</v>
      </c>
      <c r="B14" s="5" t="s">
        <v>46</v>
      </c>
      <c r="E14" s="35"/>
      <c r="F14" s="36"/>
      <c r="G14" s="35"/>
    </row>
    <row r="15" spans="3:7" s="5" customFormat="1" ht="15" customHeight="1">
      <c r="C15" s="5" t="s">
        <v>47</v>
      </c>
      <c r="E15" s="37">
        <v>63151</v>
      </c>
      <c r="F15" s="37"/>
      <c r="G15" s="38">
        <v>59646</v>
      </c>
    </row>
    <row r="16" spans="3:7" s="5" customFormat="1" ht="15" customHeight="1">
      <c r="C16" s="5" t="s">
        <v>65</v>
      </c>
      <c r="E16" s="37">
        <v>53</v>
      </c>
      <c r="F16" s="37"/>
      <c r="G16" s="37">
        <v>53</v>
      </c>
    </row>
    <row r="17" spans="5:7" s="5" customFormat="1" ht="15" customHeight="1">
      <c r="E17" s="39">
        <f>SUM(E15:E16)</f>
        <v>63204</v>
      </c>
      <c r="F17" s="37"/>
      <c r="G17" s="39">
        <f>SUM(G15:G16)</f>
        <v>59699</v>
      </c>
    </row>
    <row r="18" spans="5:7" s="5" customFormat="1" ht="15" customHeight="1">
      <c r="E18" s="37"/>
      <c r="F18" s="37"/>
      <c r="G18" s="37"/>
    </row>
    <row r="19" spans="1:7" s="5" customFormat="1" ht="15" customHeight="1">
      <c r="A19" s="5">
        <v>2</v>
      </c>
      <c r="B19" s="5" t="s">
        <v>48</v>
      </c>
      <c r="E19" s="40"/>
      <c r="F19" s="36"/>
      <c r="G19" s="40"/>
    </row>
    <row r="20" spans="3:7" s="5" customFormat="1" ht="15" customHeight="1">
      <c r="C20" s="5" t="s">
        <v>66</v>
      </c>
      <c r="E20" s="41">
        <v>0</v>
      </c>
      <c r="F20" s="36"/>
      <c r="G20" s="41">
        <v>18</v>
      </c>
    </row>
    <row r="21" spans="3:7" s="5" customFormat="1" ht="15" customHeight="1">
      <c r="C21" s="5" t="s">
        <v>49</v>
      </c>
      <c r="E21" s="41">
        <v>201446</v>
      </c>
      <c r="F21" s="36"/>
      <c r="G21" s="41">
        <v>176933</v>
      </c>
    </row>
    <row r="22" spans="3:7" s="5" customFormat="1" ht="15" customHeight="1">
      <c r="C22" s="5" t="s">
        <v>50</v>
      </c>
      <c r="E22" s="41">
        <v>427756</v>
      </c>
      <c r="F22" s="36"/>
      <c r="G22" s="41">
        <v>348523</v>
      </c>
    </row>
    <row r="23" spans="3:7" s="5" customFormat="1" ht="15" customHeight="1">
      <c r="C23" s="5" t="s">
        <v>51</v>
      </c>
      <c r="E23" s="41">
        <v>55866</v>
      </c>
      <c r="F23" s="36"/>
      <c r="G23" s="41">
        <v>35129</v>
      </c>
    </row>
    <row r="24" spans="5:7" s="5" customFormat="1" ht="15" customHeight="1">
      <c r="E24" s="42">
        <f>SUM(E20:E23)</f>
        <v>685068</v>
      </c>
      <c r="F24" s="36"/>
      <c r="G24" s="42">
        <f>SUM(G20:G23)</f>
        <v>560603</v>
      </c>
    </row>
    <row r="25" spans="1:7" s="5" customFormat="1" ht="15" customHeight="1">
      <c r="A25" s="5">
        <v>3</v>
      </c>
      <c r="B25" s="5" t="s">
        <v>52</v>
      </c>
      <c r="E25" s="41"/>
      <c r="F25" s="36"/>
      <c r="G25" s="41"/>
    </row>
    <row r="26" spans="3:7" s="5" customFormat="1" ht="15" customHeight="1">
      <c r="C26" s="5" t="s">
        <v>53</v>
      </c>
      <c r="E26" s="41">
        <v>491526</v>
      </c>
      <c r="F26" s="36"/>
      <c r="G26" s="41">
        <v>381681</v>
      </c>
    </row>
    <row r="27" spans="3:7" s="5" customFormat="1" ht="15" customHeight="1">
      <c r="C27" s="5" t="s">
        <v>54</v>
      </c>
      <c r="E27" s="41">
        <v>78200</v>
      </c>
      <c r="F27" s="36"/>
      <c r="G27" s="41">
        <v>102043</v>
      </c>
    </row>
    <row r="28" spans="3:7" s="5" customFormat="1" ht="15" customHeight="1">
      <c r="C28" s="5" t="s">
        <v>55</v>
      </c>
      <c r="E28" s="41">
        <v>1816</v>
      </c>
      <c r="F28" s="36"/>
      <c r="G28" s="41">
        <v>1816</v>
      </c>
    </row>
    <row r="29" spans="5:7" s="5" customFormat="1" ht="15" customHeight="1">
      <c r="E29" s="42">
        <f>SUM(E26:E28)</f>
        <v>571542</v>
      </c>
      <c r="F29" s="37"/>
      <c r="G29" s="42">
        <f>SUM(G26:G28)</f>
        <v>485540</v>
      </c>
    </row>
    <row r="30" spans="1:7" s="5" customFormat="1" ht="15" customHeight="1">
      <c r="A30" s="5">
        <v>4</v>
      </c>
      <c r="B30" s="5" t="s">
        <v>56</v>
      </c>
      <c r="E30" s="37">
        <f>+E24-E29</f>
        <v>113526</v>
      </c>
      <c r="F30" s="37"/>
      <c r="G30" s="37">
        <f>+G24-G29</f>
        <v>75063</v>
      </c>
    </row>
    <row r="31" spans="5:7" s="5" customFormat="1" ht="9.75" customHeight="1">
      <c r="E31" s="36"/>
      <c r="F31" s="36"/>
      <c r="G31" s="36"/>
    </row>
    <row r="32" spans="1:7" s="5" customFormat="1" ht="15" customHeight="1">
      <c r="A32" s="5">
        <v>5</v>
      </c>
      <c r="B32" s="5" t="s">
        <v>57</v>
      </c>
      <c r="E32" s="36"/>
      <c r="F32" s="36"/>
      <c r="G32" s="36"/>
    </row>
    <row r="33" spans="3:7" s="5" customFormat="1" ht="15" customHeight="1">
      <c r="C33" s="5" t="s">
        <v>54</v>
      </c>
      <c r="E33" s="36">
        <v>60248</v>
      </c>
      <c r="F33" s="36"/>
      <c r="G33" s="36">
        <v>20248</v>
      </c>
    </row>
    <row r="34" spans="3:7" s="5" customFormat="1" ht="15" customHeight="1">
      <c r="C34" s="5" t="s">
        <v>58</v>
      </c>
      <c r="E34" s="36">
        <v>82000</v>
      </c>
      <c r="F34" s="36"/>
      <c r="G34" s="36">
        <v>82000</v>
      </c>
    </row>
    <row r="35" spans="5:7" s="5" customFormat="1" ht="15" customHeight="1">
      <c r="E35" s="39">
        <f>SUM(E33:E34)</f>
        <v>142248</v>
      </c>
      <c r="F35" s="36"/>
      <c r="G35" s="39">
        <f>SUM(G33:G34)</f>
        <v>102248</v>
      </c>
    </row>
    <row r="36" spans="5:7" s="5" customFormat="1" ht="15" customHeight="1">
      <c r="E36" s="36"/>
      <c r="F36" s="36"/>
      <c r="G36" s="36"/>
    </row>
    <row r="37" spans="5:7" s="5" customFormat="1" ht="15" customHeight="1" thickBot="1">
      <c r="E37" s="49">
        <f>+E30-E35+E17</f>
        <v>34482</v>
      </c>
      <c r="F37" s="36"/>
      <c r="G37" s="43">
        <f>+G30-G35+G17</f>
        <v>32514</v>
      </c>
    </row>
    <row r="38" spans="1:7" s="5" customFormat="1" ht="15" customHeight="1" thickTop="1">
      <c r="A38" s="5">
        <v>6</v>
      </c>
      <c r="B38" s="5" t="s">
        <v>59</v>
      </c>
      <c r="E38" s="37"/>
      <c r="F38" s="37"/>
      <c r="G38" s="37"/>
    </row>
    <row r="39" spans="3:7" s="5" customFormat="1" ht="15" customHeight="1">
      <c r="C39" s="5" t="s">
        <v>60</v>
      </c>
      <c r="E39" s="37">
        <v>82658</v>
      </c>
      <c r="F39" s="37"/>
      <c r="G39" s="37">
        <v>82658</v>
      </c>
    </row>
    <row r="40" spans="3:7" s="5" customFormat="1" ht="15" customHeight="1">
      <c r="C40" s="5" t="s">
        <v>61</v>
      </c>
      <c r="E40" s="37">
        <v>24794</v>
      </c>
      <c r="F40" s="37"/>
      <c r="G40" s="37">
        <v>24794</v>
      </c>
    </row>
    <row r="41" spans="3:7" s="5" customFormat="1" ht="15" customHeight="1">
      <c r="C41" s="5" t="s">
        <v>62</v>
      </c>
      <c r="E41" s="37">
        <v>17071</v>
      </c>
      <c r="F41" s="37"/>
      <c r="G41" s="37">
        <v>17071</v>
      </c>
    </row>
    <row r="42" spans="3:7" s="5" customFormat="1" ht="15" customHeight="1">
      <c r="C42" s="12" t="s">
        <v>63</v>
      </c>
      <c r="E42" s="44">
        <v>-90041</v>
      </c>
      <c r="F42" s="45"/>
      <c r="G42" s="44">
        <v>-92009</v>
      </c>
    </row>
    <row r="43" spans="5:7" s="5" customFormat="1" ht="15" customHeight="1" thickBot="1">
      <c r="E43" s="43">
        <f>SUM(E39:E42)</f>
        <v>34482</v>
      </c>
      <c r="F43" s="36"/>
      <c r="G43" s="43">
        <f>SUM(G39:G42)</f>
        <v>32514</v>
      </c>
    </row>
    <row r="44" spans="1:7" s="5" customFormat="1" ht="15" customHeight="1" thickBot="1" thickTop="1">
      <c r="A44" s="5">
        <v>7</v>
      </c>
      <c r="B44" s="5" t="s">
        <v>64</v>
      </c>
      <c r="E44" s="46">
        <f>E43/E39</f>
        <v>0.41716470275109485</v>
      </c>
      <c r="F44" s="47"/>
      <c r="G44" s="46">
        <f>G43/G39</f>
        <v>0.39335575503883474</v>
      </c>
    </row>
    <row r="45" ht="15.75" thickTop="1"/>
  </sheetData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36" sqref="B36"/>
    </sheetView>
  </sheetViews>
  <sheetFormatPr defaultColWidth="8.88671875" defaultRowHeight="15"/>
  <cols>
    <col min="1" max="1" width="41.10546875" style="58" customWidth="1"/>
    <col min="2" max="2" width="11.88671875" style="58" customWidth="1"/>
    <col min="3" max="3" width="11.6640625" style="58" customWidth="1"/>
    <col min="4" max="4" width="2.5546875" style="58" customWidth="1"/>
    <col min="5" max="5" width="11.6640625" style="58" customWidth="1"/>
    <col min="6" max="6" width="2.5546875" style="58" customWidth="1"/>
    <col min="7" max="7" width="11.5546875" style="58" customWidth="1"/>
    <col min="8" max="8" width="9.99609375" style="58" customWidth="1"/>
    <col min="9" max="9" width="3.10546875" style="58" customWidth="1"/>
    <col min="10" max="10" width="10.77734375" style="58" customWidth="1"/>
    <col min="11" max="11" width="10.99609375" style="58" customWidth="1"/>
    <col min="12" max="16384" width="7.10546875" style="58" customWidth="1"/>
  </cols>
  <sheetData>
    <row r="1" spans="1:11" s="51" customFormat="1" ht="20.25">
      <c r="A1" s="50" t="s">
        <v>10</v>
      </c>
      <c r="G1" s="52"/>
      <c r="H1" s="52"/>
      <c r="K1" s="53"/>
    </row>
    <row r="2" spans="1:8" s="51" customFormat="1" ht="10.5" customHeight="1">
      <c r="A2" s="54" t="s">
        <v>0</v>
      </c>
      <c r="G2" s="52"/>
      <c r="H2" s="52"/>
    </row>
    <row r="3" spans="7:8" s="51" customFormat="1" ht="11.25" customHeight="1">
      <c r="G3" s="52"/>
      <c r="H3" s="52"/>
    </row>
    <row r="4" spans="1:8" s="51" customFormat="1" ht="15" customHeight="1">
      <c r="A4" s="55" t="s">
        <v>1</v>
      </c>
      <c r="G4" s="52"/>
      <c r="H4" s="52"/>
    </row>
    <row r="5" spans="1:8" s="51" customFormat="1" ht="15" customHeight="1">
      <c r="A5" s="56" t="str">
        <f>'Cond.IncomeStmt'!A5</f>
        <v>Quarterly report on consolidated results for the financial quarter ended 31 March 2003</v>
      </c>
      <c r="G5" s="52"/>
      <c r="H5" s="52"/>
    </row>
    <row r="6" spans="1:8" s="51" customFormat="1" ht="15" customHeight="1">
      <c r="A6" s="56" t="str">
        <f>'Cond.IncomeStmt'!A6</f>
        <v>The figures have not been audited and are to be read in conjunction with the 2002 annual report.</v>
      </c>
      <c r="G6" s="52"/>
      <c r="H6" s="52"/>
    </row>
    <row r="7" spans="7:8" s="51" customFormat="1" ht="12" customHeight="1">
      <c r="G7" s="52"/>
      <c r="H7" s="52"/>
    </row>
    <row r="8" spans="1:8" s="51" customFormat="1" ht="15" customHeight="1">
      <c r="A8" s="55" t="s">
        <v>67</v>
      </c>
      <c r="G8" s="52"/>
      <c r="H8" s="52"/>
    </row>
    <row r="9" ht="12.75">
      <c r="A9" s="57"/>
    </row>
    <row r="10" spans="1:11" s="60" customFormat="1" ht="16.5">
      <c r="A10" s="59"/>
      <c r="B10" s="99" t="s">
        <v>68</v>
      </c>
      <c r="C10" s="99"/>
      <c r="D10" s="107"/>
      <c r="E10" s="102" t="s">
        <v>69</v>
      </c>
      <c r="F10" s="59"/>
      <c r="G10" s="99" t="s">
        <v>70</v>
      </c>
      <c r="H10" s="99"/>
      <c r="I10" s="59"/>
      <c r="J10" s="99"/>
      <c r="K10" s="59"/>
    </row>
    <row r="11" spans="1:11" s="60" customFormat="1" ht="16.5">
      <c r="A11" s="59"/>
      <c r="B11" s="100"/>
      <c r="C11" s="100"/>
      <c r="D11" s="107"/>
      <c r="E11" s="102"/>
      <c r="F11" s="59"/>
      <c r="G11" s="100"/>
      <c r="H11" s="100"/>
      <c r="I11" s="59"/>
      <c r="J11" s="99"/>
      <c r="K11" s="59"/>
    </row>
    <row r="12" spans="1:11" s="60" customFormat="1" ht="18.75" customHeight="1">
      <c r="A12" s="59"/>
      <c r="B12" s="101" t="s">
        <v>71</v>
      </c>
      <c r="C12" s="103" t="s">
        <v>72</v>
      </c>
      <c r="D12" s="107"/>
      <c r="E12" s="102"/>
      <c r="F12" s="59"/>
      <c r="G12" s="105" t="s">
        <v>73</v>
      </c>
      <c r="H12" s="101" t="s">
        <v>74</v>
      </c>
      <c r="I12" s="61"/>
      <c r="J12" s="99" t="s">
        <v>63</v>
      </c>
      <c r="K12" s="104" t="s">
        <v>75</v>
      </c>
    </row>
    <row r="13" spans="1:11" s="60" customFormat="1" ht="16.5">
      <c r="A13" s="62"/>
      <c r="B13" s="102"/>
      <c r="C13" s="104"/>
      <c r="D13" s="107"/>
      <c r="E13" s="102"/>
      <c r="F13" s="59"/>
      <c r="G13" s="106"/>
      <c r="H13" s="102"/>
      <c r="I13" s="61"/>
      <c r="J13" s="102"/>
      <c r="K13" s="104"/>
    </row>
    <row r="14" spans="1:11" s="60" customFormat="1" ht="16.5">
      <c r="A14" s="59"/>
      <c r="B14" s="61" t="s">
        <v>7</v>
      </c>
      <c r="C14" s="61" t="s">
        <v>7</v>
      </c>
      <c r="D14" s="107"/>
      <c r="E14" s="61" t="s">
        <v>7</v>
      </c>
      <c r="F14" s="59"/>
      <c r="G14" s="61" t="s">
        <v>7</v>
      </c>
      <c r="H14" s="61" t="s">
        <v>7</v>
      </c>
      <c r="I14" s="59"/>
      <c r="J14" s="61" t="s">
        <v>7</v>
      </c>
      <c r="K14" s="61" t="s">
        <v>7</v>
      </c>
    </row>
    <row r="15" spans="1:11" s="60" customFormat="1" ht="16.5">
      <c r="A15" s="63" t="s">
        <v>82</v>
      </c>
      <c r="B15" s="64"/>
      <c r="C15" s="59"/>
      <c r="D15" s="59"/>
      <c r="E15" s="59"/>
      <c r="F15" s="59"/>
      <c r="G15" s="59"/>
      <c r="H15" s="59"/>
      <c r="I15" s="59"/>
      <c r="J15" s="59"/>
      <c r="K15" s="59"/>
    </row>
    <row r="16" spans="1:11" s="60" customFormat="1" ht="18.75">
      <c r="A16" s="65"/>
      <c r="B16" s="64"/>
      <c r="C16" s="59"/>
      <c r="D16" s="59"/>
      <c r="E16" s="59"/>
      <c r="F16" s="59"/>
      <c r="G16" s="59"/>
      <c r="H16" s="59"/>
      <c r="I16" s="59"/>
      <c r="J16" s="59"/>
      <c r="K16" s="59"/>
    </row>
    <row r="17" spans="1:11" s="66" customFormat="1" ht="16.5">
      <c r="A17" s="62" t="s">
        <v>83</v>
      </c>
      <c r="B17" s="62">
        <v>82658</v>
      </c>
      <c r="C17" s="62">
        <v>82658</v>
      </c>
      <c r="D17" s="62"/>
      <c r="E17" s="62">
        <v>0</v>
      </c>
      <c r="F17" s="62"/>
      <c r="G17" s="62">
        <v>24794</v>
      </c>
      <c r="H17" s="62">
        <v>17071</v>
      </c>
      <c r="I17" s="62"/>
      <c r="J17" s="62">
        <v>-92009</v>
      </c>
      <c r="K17" s="62">
        <f>SUM(C17:J17)</f>
        <v>32514</v>
      </c>
    </row>
    <row r="18" spans="1:11" s="60" customFormat="1" ht="16.5">
      <c r="A18" s="64"/>
      <c r="B18" s="64"/>
      <c r="C18" s="59"/>
      <c r="D18" s="59"/>
      <c r="E18" s="59"/>
      <c r="F18" s="59"/>
      <c r="G18" s="59"/>
      <c r="H18" s="59"/>
      <c r="I18" s="59"/>
      <c r="J18" s="59"/>
      <c r="K18" s="59"/>
    </row>
    <row r="19" spans="1:11" s="60" customFormat="1" ht="16.5">
      <c r="A19" s="67" t="s">
        <v>78</v>
      </c>
      <c r="B19" s="59">
        <v>0</v>
      </c>
      <c r="C19" s="59">
        <v>0</v>
      </c>
      <c r="D19" s="59"/>
      <c r="E19" s="59">
        <v>0</v>
      </c>
      <c r="F19" s="59"/>
      <c r="G19" s="59">
        <v>0</v>
      </c>
      <c r="H19" s="59">
        <v>0</v>
      </c>
      <c r="I19" s="59"/>
      <c r="J19" s="59">
        <v>1968</v>
      </c>
      <c r="K19" s="59">
        <f>SUM(C19:J19)</f>
        <v>1968</v>
      </c>
    </row>
    <row r="20" spans="2:11" s="60" customFormat="1" ht="16.5"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s="60" customFormat="1" ht="16.5">
      <c r="A21" s="67" t="s">
        <v>79</v>
      </c>
      <c r="B21" s="59">
        <v>0</v>
      </c>
      <c r="C21" s="59">
        <v>0</v>
      </c>
      <c r="D21" s="59"/>
      <c r="E21" s="59">
        <v>0</v>
      </c>
      <c r="F21" s="59"/>
      <c r="G21" s="59">
        <v>0</v>
      </c>
      <c r="H21" s="59">
        <v>0</v>
      </c>
      <c r="I21" s="59"/>
      <c r="J21" s="59">
        <v>0</v>
      </c>
      <c r="K21" s="59">
        <f>SUM(C21:J21)</f>
        <v>0</v>
      </c>
    </row>
    <row r="22" spans="1:11" s="60" customFormat="1" ht="16.5">
      <c r="A22" s="59"/>
      <c r="B22" s="69"/>
      <c r="C22" s="69"/>
      <c r="D22" s="59"/>
      <c r="E22" s="69"/>
      <c r="F22" s="59"/>
      <c r="G22" s="69"/>
      <c r="H22" s="69"/>
      <c r="I22" s="59"/>
      <c r="J22" s="69"/>
      <c r="K22" s="69"/>
    </row>
    <row r="23" spans="1:11" s="60" customFormat="1" ht="10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s="60" customFormat="1" ht="16.5">
      <c r="A24" s="59" t="s">
        <v>84</v>
      </c>
      <c r="B24" s="59">
        <f>SUM(B17:B22)</f>
        <v>82658</v>
      </c>
      <c r="C24" s="59">
        <f>SUM(C17:C22)</f>
        <v>82658</v>
      </c>
      <c r="D24" s="59"/>
      <c r="E24" s="59">
        <f>SUM(E17:E22)</f>
        <v>0</v>
      </c>
      <c r="F24" s="59"/>
      <c r="G24" s="59">
        <f>SUM(G17:G22)</f>
        <v>24794</v>
      </c>
      <c r="H24" s="59">
        <f>SUM(H17:H22)</f>
        <v>17071</v>
      </c>
      <c r="I24" s="59"/>
      <c r="J24" s="59">
        <f>SUM(J17:J22)</f>
        <v>-90041</v>
      </c>
      <c r="K24" s="59">
        <f>SUM(K17:K21)</f>
        <v>34482</v>
      </c>
    </row>
    <row r="25" spans="2:11" s="60" customFormat="1" ht="10.5" customHeight="1" thickBot="1">
      <c r="B25" s="70"/>
      <c r="C25" s="70"/>
      <c r="E25" s="70"/>
      <c r="G25" s="70"/>
      <c r="H25" s="70"/>
      <c r="J25" s="70"/>
      <c r="K25" s="70"/>
    </row>
    <row r="26" s="71" customFormat="1" ht="15" thickTop="1"/>
    <row r="27" s="71" customFormat="1" ht="16.5">
      <c r="A27" s="63" t="s">
        <v>85</v>
      </c>
    </row>
    <row r="28" s="71" customFormat="1" ht="16.5" customHeight="1"/>
    <row r="29" spans="1:11" s="66" customFormat="1" ht="16.5">
      <c r="A29" s="62" t="s">
        <v>76</v>
      </c>
      <c r="B29" s="62">
        <v>82658</v>
      </c>
      <c r="C29" s="62">
        <v>82658</v>
      </c>
      <c r="D29" s="62"/>
      <c r="E29" s="62">
        <v>82000</v>
      </c>
      <c r="F29" s="62"/>
      <c r="G29" s="62">
        <v>24794</v>
      </c>
      <c r="H29" s="62">
        <v>17071</v>
      </c>
      <c r="I29" s="62"/>
      <c r="J29" s="62">
        <v>-100095</v>
      </c>
      <c r="K29" s="62">
        <f>SUM(C29:J29)</f>
        <v>106428</v>
      </c>
    </row>
    <row r="30" spans="1:11" s="60" customFormat="1" ht="16.5">
      <c r="A30" s="59" t="s">
        <v>77</v>
      </c>
      <c r="B30" s="62"/>
      <c r="C30" s="62"/>
      <c r="D30" s="59"/>
      <c r="E30" s="62"/>
      <c r="F30" s="59"/>
      <c r="G30" s="62"/>
      <c r="H30" s="62"/>
      <c r="I30" s="59"/>
      <c r="J30" s="62"/>
      <c r="K30" s="62"/>
    </row>
    <row r="31" spans="1:11" s="60" customFormat="1" ht="16.5">
      <c r="A31" s="68" t="s">
        <v>80</v>
      </c>
      <c r="B31" s="72"/>
      <c r="C31" s="69"/>
      <c r="D31" s="59"/>
      <c r="E31" s="69">
        <v>-82000</v>
      </c>
      <c r="F31" s="59"/>
      <c r="G31" s="69">
        <v>0</v>
      </c>
      <c r="H31" s="69">
        <v>0</v>
      </c>
      <c r="I31" s="59"/>
      <c r="J31" s="69">
        <v>0</v>
      </c>
      <c r="K31" s="73">
        <f>SUM(C31:J31)</f>
        <v>-82000</v>
      </c>
    </row>
    <row r="32" spans="1:11" s="60" customFormat="1" ht="16.5">
      <c r="A32" s="68" t="s">
        <v>81</v>
      </c>
      <c r="B32" s="59">
        <f>SUM(B29:B31)</f>
        <v>82658</v>
      </c>
      <c r="C32" s="59">
        <f>SUM(C29:C31)</f>
        <v>82658</v>
      </c>
      <c r="D32" s="59"/>
      <c r="E32" s="59">
        <f>SUM(E29:E31)</f>
        <v>0</v>
      </c>
      <c r="F32" s="59"/>
      <c r="G32" s="59">
        <f>SUM(G29:G31)</f>
        <v>24794</v>
      </c>
      <c r="H32" s="59">
        <f>SUM(H29:H31)</f>
        <v>17071</v>
      </c>
      <c r="I32" s="59"/>
      <c r="J32" s="59">
        <f>SUM(J29:J31)</f>
        <v>-100095</v>
      </c>
      <c r="K32" s="59">
        <f>SUM(K29:K31)</f>
        <v>24428</v>
      </c>
    </row>
    <row r="33" spans="1:11" s="60" customFormat="1" ht="16.5">
      <c r="A33" s="68"/>
      <c r="B33" s="64"/>
      <c r="C33" s="59"/>
      <c r="D33" s="59"/>
      <c r="E33" s="59"/>
      <c r="F33" s="59"/>
      <c r="G33" s="59"/>
      <c r="H33" s="59"/>
      <c r="I33" s="59"/>
      <c r="J33" s="59"/>
      <c r="K33" s="59"/>
    </row>
    <row r="34" spans="1:11" s="60" customFormat="1" ht="16.5">
      <c r="A34" s="59" t="s">
        <v>78</v>
      </c>
      <c r="B34" s="59">
        <v>0</v>
      </c>
      <c r="C34" s="59">
        <v>0</v>
      </c>
      <c r="D34" s="59"/>
      <c r="E34" s="59">
        <v>0</v>
      </c>
      <c r="F34" s="59"/>
      <c r="G34" s="59">
        <f>'[2]Reserves-2'!N61</f>
        <v>0</v>
      </c>
      <c r="H34" s="59">
        <f>'[2]Reserves-2'!N29</f>
        <v>0</v>
      </c>
      <c r="I34" s="59"/>
      <c r="J34" s="59">
        <v>1473</v>
      </c>
      <c r="K34" s="59">
        <f>SUM(C34:J34)</f>
        <v>1473</v>
      </c>
    </row>
    <row r="35" spans="2:11" s="60" customFormat="1" ht="16.5">
      <c r="B35" s="59"/>
      <c r="C35" s="59"/>
      <c r="D35" s="59"/>
      <c r="E35" s="59"/>
      <c r="F35" s="59"/>
      <c r="G35" s="59"/>
      <c r="H35" s="59"/>
      <c r="I35" s="59"/>
      <c r="J35" s="59"/>
      <c r="K35" s="59">
        <f>SUM(C35:J35)</f>
        <v>0</v>
      </c>
    </row>
    <row r="36" spans="1:11" s="60" customFormat="1" ht="16.5">
      <c r="A36" s="59" t="s">
        <v>79</v>
      </c>
      <c r="B36" s="59">
        <v>0</v>
      </c>
      <c r="C36" s="59">
        <v>0</v>
      </c>
      <c r="D36" s="59"/>
      <c r="E36" s="59">
        <v>0</v>
      </c>
      <c r="F36" s="59"/>
      <c r="G36" s="59">
        <v>0</v>
      </c>
      <c r="H36" s="59">
        <v>0</v>
      </c>
      <c r="I36" s="59"/>
      <c r="J36" s="59">
        <v>0</v>
      </c>
      <c r="K36" s="59">
        <f>SUM(C36:J36)</f>
        <v>0</v>
      </c>
    </row>
    <row r="37" spans="1:11" s="60" customFormat="1" ht="16.5">
      <c r="A37" s="59"/>
      <c r="B37" s="72"/>
      <c r="C37" s="69"/>
      <c r="D37" s="59"/>
      <c r="E37" s="69"/>
      <c r="F37" s="59"/>
      <c r="G37" s="69"/>
      <c r="H37" s="69"/>
      <c r="I37" s="59"/>
      <c r="J37" s="69"/>
      <c r="K37" s="69"/>
    </row>
    <row r="38" spans="1:11" s="60" customFormat="1" ht="10.5" customHeight="1">
      <c r="A38" s="59"/>
      <c r="B38" s="74"/>
      <c r="C38" s="75"/>
      <c r="D38" s="59"/>
      <c r="E38" s="59"/>
      <c r="F38" s="59"/>
      <c r="G38" s="75"/>
      <c r="H38" s="75"/>
      <c r="I38" s="59"/>
      <c r="J38" s="75"/>
      <c r="K38" s="75"/>
    </row>
    <row r="39" spans="1:11" s="66" customFormat="1" ht="16.5">
      <c r="A39" s="59" t="s">
        <v>86</v>
      </c>
      <c r="B39" s="62">
        <f>SUM(B32:B37)</f>
        <v>82658</v>
      </c>
      <c r="C39" s="62">
        <f>SUM(C32:C37)</f>
        <v>82658</v>
      </c>
      <c r="D39" s="62"/>
      <c r="E39" s="62">
        <f>SUM(E32:E37)</f>
        <v>0</v>
      </c>
      <c r="F39" s="62"/>
      <c r="G39" s="62">
        <f>SUM(G32:G37)</f>
        <v>24794</v>
      </c>
      <c r="H39" s="62">
        <f>SUM(H32:H37)</f>
        <v>17071</v>
      </c>
      <c r="I39" s="62"/>
      <c r="J39" s="62">
        <f>SUM(J32:J37)</f>
        <v>-98622</v>
      </c>
      <c r="K39" s="62">
        <f>SUM(K32:K37)</f>
        <v>25901</v>
      </c>
    </row>
    <row r="40" spans="2:11" ht="10.5" customHeight="1" thickBot="1">
      <c r="B40" s="76"/>
      <c r="C40" s="76"/>
      <c r="E40" s="76"/>
      <c r="G40" s="76"/>
      <c r="H40" s="76"/>
      <c r="J40" s="76"/>
      <c r="K40" s="76"/>
    </row>
    <row r="41" ht="13.5" thickTop="1"/>
  </sheetData>
  <mergeCells count="11">
    <mergeCell ref="K12:K13"/>
    <mergeCell ref="B10:C11"/>
    <mergeCell ref="G10:H11"/>
    <mergeCell ref="J10:J11"/>
    <mergeCell ref="B12:B13"/>
    <mergeCell ref="C12:C13"/>
    <mergeCell ref="G12:G13"/>
    <mergeCell ref="D10:D14"/>
    <mergeCell ref="H12:H13"/>
    <mergeCell ref="J12:J13"/>
    <mergeCell ref="E10:E13"/>
  </mergeCells>
  <printOptions/>
  <pageMargins left="0.44" right="0.31" top="0.49" bottom="0.36" header="0.3" footer="0.22"/>
  <pageSetup fitToHeight="1" fitToWidth="1" horizontalDpi="600" verticalDpi="600" orientation="landscape" paperSize="9" scale="87" r:id="rId1"/>
  <headerFooter alignWithMargins="0">
    <oddFooter>&amp;L&amp;8&amp;F / &amp;A / &amp;D / &amp;T&amp;R&amp;8&amp;P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G22" sqref="G22"/>
    </sheetView>
  </sheetViews>
  <sheetFormatPr defaultColWidth="8.88671875" defaultRowHeight="15"/>
  <cols>
    <col min="1" max="1" width="4.4453125" style="78" customWidth="1"/>
    <col min="2" max="2" width="4.6640625" style="78" customWidth="1"/>
    <col min="3" max="5" width="7.10546875" style="78" customWidth="1"/>
    <col min="6" max="6" width="8.4453125" style="78" customWidth="1"/>
    <col min="7" max="7" width="7.10546875" style="79" customWidth="1"/>
    <col min="8" max="9" width="7.10546875" style="78" customWidth="1"/>
    <col min="10" max="10" width="4.77734375" style="78" customWidth="1"/>
    <col min="11" max="16384" width="7.10546875" style="78" customWidth="1"/>
  </cols>
  <sheetData>
    <row r="1" spans="1:11" ht="20.25">
      <c r="A1" s="77" t="s">
        <v>10</v>
      </c>
      <c r="K1" s="80"/>
    </row>
    <row r="2" ht="13.5">
      <c r="A2" s="81" t="s">
        <v>0</v>
      </c>
    </row>
    <row r="3" ht="15.75">
      <c r="A3" s="82"/>
    </row>
    <row r="4" ht="17.25">
      <c r="A4" s="83" t="s">
        <v>1</v>
      </c>
    </row>
    <row r="5" ht="16.5">
      <c r="A5" s="84" t="str">
        <f>'Cond.IncomeStmt'!A5</f>
        <v>Quarterly report on consolidated results for the financial quarter ended 31 March 2003</v>
      </c>
    </row>
    <row r="6" ht="16.5">
      <c r="A6" s="84" t="str">
        <f>'Cond.IncomeStmt'!A6</f>
        <v>The figures have not been audited and are to be read in conjunction with the 2002 annual report.</v>
      </c>
    </row>
    <row r="7" ht="15.75">
      <c r="A7" s="82"/>
    </row>
    <row r="8" ht="17.25">
      <c r="A8" s="83" t="s">
        <v>87</v>
      </c>
    </row>
    <row r="9" spans="1:8" ht="13.5">
      <c r="A9" s="85"/>
      <c r="B9" s="85"/>
      <c r="C9" s="85"/>
      <c r="D9" s="85"/>
      <c r="E9" s="85"/>
      <c r="F9" s="85"/>
      <c r="G9" s="85"/>
      <c r="H9" s="85"/>
    </row>
    <row r="10" spans="1:8" ht="16.5">
      <c r="A10" s="86"/>
      <c r="B10" s="86"/>
      <c r="C10" s="86"/>
      <c r="D10" s="86"/>
      <c r="E10" s="86"/>
      <c r="F10" s="86"/>
      <c r="G10" s="87" t="s">
        <v>7</v>
      </c>
      <c r="H10" s="85"/>
    </row>
    <row r="11" spans="1:8" ht="16.5">
      <c r="A11" s="88" t="s">
        <v>88</v>
      </c>
      <c r="B11" s="89"/>
      <c r="C11" s="89"/>
      <c r="D11" s="89"/>
      <c r="E11" s="89"/>
      <c r="F11" s="89"/>
      <c r="G11" s="89"/>
      <c r="H11" s="85"/>
    </row>
    <row r="12" spans="1:8" ht="16.5">
      <c r="A12" s="89"/>
      <c r="B12" s="89" t="s">
        <v>89</v>
      </c>
      <c r="C12" s="89"/>
      <c r="D12" s="89"/>
      <c r="E12" s="89"/>
      <c r="F12" s="89"/>
      <c r="G12" s="89">
        <v>1968</v>
      </c>
      <c r="H12" s="85"/>
    </row>
    <row r="13" spans="1:8" ht="16.5">
      <c r="A13" s="89"/>
      <c r="B13" s="89"/>
      <c r="C13" s="89"/>
      <c r="D13" s="89"/>
      <c r="E13" s="89"/>
      <c r="F13" s="89"/>
      <c r="G13" s="89"/>
      <c r="H13" s="85"/>
    </row>
    <row r="14" spans="1:8" ht="16.5">
      <c r="A14" s="89"/>
      <c r="B14" s="89" t="s">
        <v>90</v>
      </c>
      <c r="C14" s="89"/>
      <c r="D14" s="89"/>
      <c r="E14" s="89"/>
      <c r="F14" s="89"/>
      <c r="G14" s="89"/>
      <c r="H14" s="85"/>
    </row>
    <row r="15" spans="1:8" ht="16.5">
      <c r="A15" s="89"/>
      <c r="B15" s="89"/>
      <c r="C15" s="89" t="s">
        <v>91</v>
      </c>
      <c r="D15" s="89"/>
      <c r="E15" s="89"/>
      <c r="F15" s="89"/>
      <c r="G15" s="89">
        <v>8115</v>
      </c>
      <c r="H15" s="85"/>
    </row>
    <row r="16" spans="1:8" ht="16.5">
      <c r="A16" s="89"/>
      <c r="B16" s="89"/>
      <c r="C16" s="89" t="s">
        <v>92</v>
      </c>
      <c r="D16" s="89"/>
      <c r="E16" s="89"/>
      <c r="F16" s="89"/>
      <c r="G16" s="89">
        <v>0</v>
      </c>
      <c r="H16" s="85"/>
    </row>
    <row r="17" spans="1:8" ht="16.5">
      <c r="A17" s="89"/>
      <c r="B17" s="89"/>
      <c r="C17" s="89"/>
      <c r="D17" s="89"/>
      <c r="E17" s="89"/>
      <c r="F17" s="89"/>
      <c r="G17" s="90"/>
      <c r="H17" s="85"/>
    </row>
    <row r="18" spans="1:8" ht="16.5">
      <c r="A18" s="89"/>
      <c r="B18" s="89" t="s">
        <v>93</v>
      </c>
      <c r="C18" s="89"/>
      <c r="D18" s="89"/>
      <c r="E18" s="89"/>
      <c r="F18" s="89"/>
      <c r="G18" s="89">
        <f>SUM(G12:G16)</f>
        <v>10083</v>
      </c>
      <c r="H18" s="85"/>
    </row>
    <row r="19" spans="1:8" ht="16.5">
      <c r="A19" s="89"/>
      <c r="B19" s="89"/>
      <c r="C19" s="89"/>
      <c r="D19" s="89"/>
      <c r="E19" s="89"/>
      <c r="F19" s="89"/>
      <c r="G19" s="89"/>
      <c r="H19" s="85"/>
    </row>
    <row r="20" spans="1:8" ht="16.5">
      <c r="A20" s="89"/>
      <c r="B20" s="89" t="s">
        <v>94</v>
      </c>
      <c r="C20" s="89"/>
      <c r="D20" s="89"/>
      <c r="E20" s="89"/>
      <c r="F20" s="89"/>
      <c r="G20" s="89"/>
      <c r="H20" s="85"/>
    </row>
    <row r="21" spans="1:8" ht="16.5">
      <c r="A21" s="89"/>
      <c r="B21" s="89"/>
      <c r="C21" s="89" t="s">
        <v>95</v>
      </c>
      <c r="D21" s="89"/>
      <c r="E21" s="89"/>
      <c r="F21" s="89"/>
      <c r="G21" s="89">
        <v>-111352</v>
      </c>
      <c r="H21" s="85"/>
    </row>
    <row r="22" spans="1:8" ht="16.5">
      <c r="A22" s="89"/>
      <c r="B22" s="89"/>
      <c r="C22" s="89" t="s">
        <v>96</v>
      </c>
      <c r="D22" s="89"/>
      <c r="E22" s="89"/>
      <c r="F22" s="89"/>
      <c r="G22" s="89">
        <v>112658</v>
      </c>
      <c r="H22" s="85"/>
    </row>
    <row r="23" spans="1:8" ht="16.5">
      <c r="A23" s="89"/>
      <c r="B23" s="88" t="s">
        <v>97</v>
      </c>
      <c r="C23" s="89"/>
      <c r="D23" s="89"/>
      <c r="E23" s="89"/>
      <c r="F23" s="89"/>
      <c r="G23" s="91">
        <f>SUM(G18:G22)</f>
        <v>11389</v>
      </c>
      <c r="H23" s="85"/>
    </row>
    <row r="24" spans="1:8" ht="16.5">
      <c r="A24" s="89"/>
      <c r="B24" s="89"/>
      <c r="C24" s="89"/>
      <c r="D24" s="89"/>
      <c r="E24" s="89"/>
      <c r="F24" s="89"/>
      <c r="G24" s="89"/>
      <c r="H24" s="85"/>
    </row>
    <row r="25" spans="1:8" ht="16.5">
      <c r="A25" s="88" t="s">
        <v>98</v>
      </c>
      <c r="B25" s="89"/>
      <c r="C25" s="89"/>
      <c r="D25" s="89"/>
      <c r="E25" s="89"/>
      <c r="F25" s="89"/>
      <c r="G25" s="89"/>
      <c r="H25" s="85"/>
    </row>
    <row r="26" spans="1:8" ht="16.5">
      <c r="A26" s="88"/>
      <c r="B26" s="89" t="s">
        <v>99</v>
      </c>
      <c r="C26" s="89"/>
      <c r="D26" s="89"/>
      <c r="E26" s="89"/>
      <c r="F26" s="89"/>
      <c r="G26" s="89">
        <v>0</v>
      </c>
      <c r="H26" s="85"/>
    </row>
    <row r="27" spans="1:8" ht="16.5">
      <c r="A27" s="89"/>
      <c r="B27" s="89" t="s">
        <v>100</v>
      </c>
      <c r="C27" s="89"/>
      <c r="D27" s="89"/>
      <c r="E27" s="89"/>
      <c r="F27" s="89"/>
      <c r="G27" s="92">
        <v>-6809</v>
      </c>
      <c r="H27" s="85"/>
    </row>
    <row r="28" spans="1:8" ht="16.5">
      <c r="A28" s="89"/>
      <c r="B28" s="88" t="s">
        <v>101</v>
      </c>
      <c r="C28" s="89"/>
      <c r="D28" s="89"/>
      <c r="E28" s="89"/>
      <c r="F28" s="89"/>
      <c r="G28" s="91">
        <f>SUM(G26:G27)</f>
        <v>-6809</v>
      </c>
      <c r="H28" s="85"/>
    </row>
    <row r="29" spans="1:8" ht="16.5">
      <c r="A29" s="89"/>
      <c r="B29" s="89"/>
      <c r="C29" s="89"/>
      <c r="D29" s="89"/>
      <c r="E29" s="89"/>
      <c r="F29" s="89"/>
      <c r="G29" s="89"/>
      <c r="H29" s="85"/>
    </row>
    <row r="30" spans="1:8" ht="16.5">
      <c r="A30" s="88" t="s">
        <v>102</v>
      </c>
      <c r="B30" s="89"/>
      <c r="C30" s="89"/>
      <c r="D30" s="89"/>
      <c r="E30" s="89"/>
      <c r="F30" s="89"/>
      <c r="G30" s="89"/>
      <c r="H30" s="85"/>
    </row>
    <row r="31" spans="1:8" ht="16.5">
      <c r="A31" s="89"/>
      <c r="B31" s="89" t="s">
        <v>103</v>
      </c>
      <c r="C31" s="89"/>
      <c r="D31" s="89"/>
      <c r="E31" s="89"/>
      <c r="F31" s="89"/>
      <c r="G31" s="89">
        <v>0</v>
      </c>
      <c r="H31" s="85"/>
    </row>
    <row r="32" spans="1:8" ht="16.5">
      <c r="A32" s="89"/>
      <c r="B32" s="89" t="s">
        <v>104</v>
      </c>
      <c r="C32" s="89"/>
      <c r="D32" s="89"/>
      <c r="E32" s="89"/>
      <c r="F32" s="89"/>
      <c r="G32" s="89">
        <v>14162</v>
      </c>
      <c r="H32" s="85"/>
    </row>
    <row r="33" spans="1:8" ht="16.5">
      <c r="A33" s="89"/>
      <c r="B33" s="89" t="s">
        <v>105</v>
      </c>
      <c r="C33" s="89"/>
      <c r="D33" s="89"/>
      <c r="E33" s="89"/>
      <c r="F33" s="89"/>
      <c r="G33" s="89">
        <v>0</v>
      </c>
      <c r="H33" s="85"/>
    </row>
    <row r="34" spans="1:8" ht="16.5">
      <c r="A34" s="89"/>
      <c r="B34" s="88" t="s">
        <v>106</v>
      </c>
      <c r="C34" s="89"/>
      <c r="D34" s="89"/>
      <c r="E34" s="89"/>
      <c r="F34" s="89"/>
      <c r="G34" s="91">
        <f>SUM(G31:G33)</f>
        <v>14162</v>
      </c>
      <c r="H34" s="85"/>
    </row>
    <row r="35" spans="1:8" ht="16.5">
      <c r="A35" s="89"/>
      <c r="B35" s="88"/>
      <c r="C35" s="89"/>
      <c r="D35" s="89"/>
      <c r="E35" s="89"/>
      <c r="F35" s="89"/>
      <c r="G35" s="93"/>
      <c r="H35" s="85"/>
    </row>
    <row r="36" spans="1:8" ht="16.5">
      <c r="A36" s="88" t="s">
        <v>107</v>
      </c>
      <c r="B36" s="89"/>
      <c r="C36" s="89"/>
      <c r="D36" s="89"/>
      <c r="E36" s="89"/>
      <c r="F36" s="89"/>
      <c r="G36" s="88">
        <f>+G34+G28+G23</f>
        <v>18742</v>
      </c>
      <c r="H36" s="85"/>
    </row>
    <row r="37" spans="1:8" ht="16.5">
      <c r="A37" s="89" t="s">
        <v>108</v>
      </c>
      <c r="B37" s="89"/>
      <c r="C37" s="89"/>
      <c r="D37" s="89"/>
      <c r="E37" s="89"/>
      <c r="F37" s="89"/>
      <c r="G37" s="89">
        <v>0</v>
      </c>
      <c r="H37" s="85"/>
    </row>
    <row r="38" spans="1:8" ht="16.5">
      <c r="A38" s="89" t="s">
        <v>109</v>
      </c>
      <c r="B38" s="89"/>
      <c r="C38" s="89"/>
      <c r="D38" s="89"/>
      <c r="E38" s="89"/>
      <c r="F38" s="89"/>
      <c r="G38" s="89">
        <v>31024</v>
      </c>
      <c r="H38" s="85"/>
    </row>
    <row r="39" spans="1:8" ht="17.25" thickBot="1">
      <c r="A39" s="88" t="s">
        <v>110</v>
      </c>
      <c r="B39" s="89"/>
      <c r="C39" s="89"/>
      <c r="D39" s="89"/>
      <c r="E39" s="89"/>
      <c r="F39" s="89"/>
      <c r="G39" s="94">
        <f>SUM(G36:G38)</f>
        <v>49766</v>
      </c>
      <c r="H39" s="85"/>
    </row>
    <row r="40" spans="1:8" ht="17.25" thickTop="1">
      <c r="A40" s="89"/>
      <c r="B40" s="89"/>
      <c r="C40" s="89"/>
      <c r="D40" s="89"/>
      <c r="E40" s="89"/>
      <c r="F40" s="89"/>
      <c r="G40" s="89"/>
      <c r="H40" s="85"/>
    </row>
    <row r="41" spans="1:8" ht="16.5">
      <c r="A41" s="89"/>
      <c r="B41" s="89"/>
      <c r="C41" s="89"/>
      <c r="D41" s="89"/>
      <c r="E41" s="89"/>
      <c r="F41" s="89"/>
      <c r="G41" s="89"/>
      <c r="H41" s="85"/>
    </row>
    <row r="42" spans="1:8" ht="16.5">
      <c r="A42" s="95"/>
      <c r="B42" s="95"/>
      <c r="C42" s="95"/>
      <c r="D42" s="95"/>
      <c r="E42" s="95"/>
      <c r="F42" s="95"/>
      <c r="G42" s="95"/>
      <c r="H42" s="85"/>
    </row>
    <row r="43" spans="1:8" ht="16.5">
      <c r="A43" s="95"/>
      <c r="B43" s="95"/>
      <c r="C43" s="95"/>
      <c r="D43" s="95"/>
      <c r="E43" s="95"/>
      <c r="F43" s="95"/>
      <c r="G43" s="95"/>
      <c r="H43" s="85"/>
    </row>
  </sheetData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 xml:space="preserve">&amp;L&amp;8&amp;F / &amp;D / &amp;T&amp;R&amp;8&amp;P of  &amp;N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2003-05-23T08:00:24Z</cp:lastPrinted>
  <dcterms:created xsi:type="dcterms:W3CDTF">1999-10-13T04:24:25Z</dcterms:created>
  <dcterms:modified xsi:type="dcterms:W3CDTF">2003-05-23T08:01:20Z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