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75" activeTab="0"/>
  </bookViews>
  <sheets>
    <sheet name="IncomeStmt" sheetId="1" r:id="rId1"/>
  </sheets>
  <definedNames/>
  <calcPr fullCalcOnLoad="1"/>
</workbook>
</file>

<file path=xl/sharedStrings.xml><?xml version="1.0" encoding="utf-8"?>
<sst xmlns="http://schemas.openxmlformats.org/spreadsheetml/2006/main" count="134" uniqueCount="73">
  <si>
    <t>(Incorporated in Malaysia)</t>
  </si>
  <si>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</si>
  <si>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</si>
  <si>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</si>
  <si>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</si>
  <si>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</si>
  <si>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</si>
  <si>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</si>
  <si>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</si>
  <si>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</si>
  <si>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</si>
  <si>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</si>
  <si>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(a)</t>
  </si>
  <si>
    <t>Turnover</t>
  </si>
  <si>
    <t>(b)</t>
  </si>
  <si>
    <t>Investment income</t>
  </si>
  <si>
    <t>Other income including interest income</t>
  </si>
  <si>
    <t>(c)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</si>
  <si>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</si>
  <si>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</si>
  <si>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</si>
  <si>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</si>
  <si>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</si>
  <si>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(d)</t>
  </si>
  <si>
    <t>Exceptional items</t>
  </si>
  <si>
    <t>Operating profit/(loss) after</t>
  </si>
  <si>
    <t>(e)</t>
  </si>
  <si>
    <t>amortisation and exceptional items but</t>
  </si>
  <si>
    <t>before income tax, minority interests and</t>
  </si>
  <si>
    <t>extraordinary items</t>
  </si>
  <si>
    <t>Share in the results of associated</t>
  </si>
  <si>
    <t>companies</t>
  </si>
  <si>
    <t>(f)</t>
  </si>
  <si>
    <t>(g)</t>
  </si>
  <si>
    <t>Profit/(loss) before taxation, minority</t>
  </si>
  <si>
    <t>interests and extraordinary items</t>
  </si>
  <si>
    <t>Taxation</t>
  </si>
  <si>
    <t>(h)</t>
  </si>
  <si>
    <t>(ii)</t>
  </si>
  <si>
    <t>(i)</t>
  </si>
  <si>
    <t>Profit/(loss) after taxation</t>
  </si>
  <si>
    <t>before deducting minority interests</t>
  </si>
  <si>
    <t>Less minority interests</t>
  </si>
  <si>
    <t>(j)</t>
  </si>
  <si>
    <t>attributable to members of the company</t>
  </si>
  <si>
    <t>(k)</t>
  </si>
  <si>
    <t>Extraordinary items</t>
  </si>
  <si>
    <t>(iii)</t>
  </si>
  <si>
    <t>Extraordinary items attributable to</t>
  </si>
  <si>
    <t>members of the company</t>
  </si>
  <si>
    <t>Profit/(loss) after taxation and extraordinary</t>
  </si>
  <si>
    <t>items attributable to members of the</t>
  </si>
  <si>
    <t>company</t>
  </si>
  <si>
    <t>(l)</t>
  </si>
  <si>
    <t>Earnings per share based on 2(j) above after</t>
  </si>
  <si>
    <t>deducting any provision for preference</t>
  </si>
  <si>
    <t>dividends, if any:-</t>
  </si>
  <si>
    <t>ordinary shares) (sen)</t>
  </si>
  <si>
    <t>TO DATE</t>
  </si>
  <si>
    <t>PERIOD</t>
  </si>
  <si>
    <t>N/R</t>
  </si>
  <si>
    <t>Nil</t>
  </si>
  <si>
    <t>Fully diluted</t>
  </si>
  <si>
    <t>N/A</t>
  </si>
  <si>
    <t>Note:-</t>
  </si>
  <si>
    <t>N/R - Not required</t>
  </si>
  <si>
    <t>N/A - Not applicable</t>
  </si>
  <si>
    <r>
      <t xml:space="preserve">Basic (based on </t>
    </r>
    <r>
      <rPr>
        <u val="single"/>
        <sz val="11"/>
        <rFont val="Arial Narrow"/>
        <family val="2"/>
      </rPr>
      <t>82,658,076</t>
    </r>
  </si>
  <si>
    <t>30/06/1999</t>
  </si>
  <si>
    <t>30/06/2000</t>
  </si>
  <si>
    <t>Quarterly report on consolidated results for the financial quarter ended 30 June 2000</t>
  </si>
  <si>
    <t>Less interest on borrowings</t>
  </si>
  <si>
    <t>Less depreciation and amortisation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</si>
</sst>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9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5" xfId="0" applyNumberFormat="1" applyFont="1" applyBorder="1" applyAlignment="1">
      <alignment horizontal="center"/>
    </xf>
    <xf numFmtId="37" fontId="1" fillId="0" borderId="6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 horizontal="center"/>
    </xf>
    <xf numFmtId="37" fontId="1" fillId="0" borderId="8" xfId="0" applyNumberFormat="1" applyFont="1" applyBorder="1" applyAlignment="1">
      <alignment horizontal="center"/>
    </xf>
    <xf numFmtId="37" fontId="8" fillId="0" borderId="0" xfId="0" applyNumberFormat="1" applyFont="1" applyAlignment="1">
      <alignment/>
    </xf>
    <xf numFmtId="37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6"/>
  <sheetViews>
    <sheetView tabSelected="1" workbookViewId="0" topLeftCell="A38">
      <selection activeCell="A1" sqref="A1"/>
    </sheetView>
  </sheetViews>
  <sheetFormatPr defaultColWidth="8.88671875" defaultRowHeight="15"/>
  <cols>
    <col min="1" max="3" width="2.99609375" style="13" customWidth="1"/>
    <col min="4" max="4" width="24.3359375" style="13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18</v>
      </c>
      <c r="E1" s="14"/>
      <c r="F1" s="14"/>
      <c r="G1" s="14"/>
      <c r="H1" s="14"/>
      <c r="I1" s="14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70</v>
      </c>
      <c r="E5" s="14"/>
      <c r="F5" s="14"/>
      <c r="G5" s="14"/>
      <c r="H5" s="14"/>
      <c r="I5" s="14"/>
    </row>
    <row r="6" spans="1:9" s="2" customFormat="1" ht="15" customHeight="1">
      <c r="A6" s="5" t="s">
        <v>2</v>
      </c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3</v>
      </c>
      <c r="E8" s="14"/>
      <c r="F8" s="14"/>
      <c r="G8" s="14"/>
      <c r="H8" s="14"/>
      <c r="I8" s="14"/>
    </row>
    <row r="9" spans="5:9" s="5" customFormat="1" ht="15" customHeight="1">
      <c r="E9" s="25" t="s">
        <v>4</v>
      </c>
      <c r="F9" s="26"/>
      <c r="G9" s="15"/>
      <c r="H9" s="25" t="s">
        <v>5</v>
      </c>
      <c r="I9" s="26"/>
    </row>
    <row r="10" spans="5:9" s="5" customFormat="1" ht="15" customHeight="1">
      <c r="E10" s="6" t="s">
        <v>6</v>
      </c>
      <c r="F10" s="7" t="s">
        <v>10</v>
      </c>
      <c r="G10" s="15"/>
      <c r="H10" s="6" t="s">
        <v>6</v>
      </c>
      <c r="I10" s="7" t="s">
        <v>10</v>
      </c>
    </row>
    <row r="11" spans="5:9" s="5" customFormat="1" ht="15" customHeight="1">
      <c r="E11" s="6" t="s">
        <v>7</v>
      </c>
      <c r="F11" s="7" t="s">
        <v>11</v>
      </c>
      <c r="G11" s="15"/>
      <c r="H11" s="6" t="s">
        <v>7</v>
      </c>
      <c r="I11" s="7" t="s">
        <v>11</v>
      </c>
    </row>
    <row r="12" spans="5:9" s="5" customFormat="1" ht="15" customHeight="1">
      <c r="E12" s="6" t="s">
        <v>8</v>
      </c>
      <c r="F12" s="7" t="s">
        <v>8</v>
      </c>
      <c r="G12" s="15"/>
      <c r="H12" s="6" t="s">
        <v>58</v>
      </c>
      <c r="I12" s="7" t="s">
        <v>59</v>
      </c>
    </row>
    <row r="13" spans="5:9" s="5" customFormat="1" ht="15" customHeight="1">
      <c r="E13" s="8" t="s">
        <v>69</v>
      </c>
      <c r="F13" s="9" t="s">
        <v>68</v>
      </c>
      <c r="G13" s="15"/>
      <c r="H13" s="8" t="s">
        <v>69</v>
      </c>
      <c r="I13" s="9" t="s">
        <v>68</v>
      </c>
    </row>
    <row r="14" spans="5:9" s="5" customFormat="1" ht="15" customHeight="1">
      <c r="E14" s="10" t="s">
        <v>9</v>
      </c>
      <c r="F14" s="11" t="s">
        <v>9</v>
      </c>
      <c r="G14" s="15"/>
      <c r="H14" s="10" t="s">
        <v>9</v>
      </c>
      <c r="I14" s="11" t="s">
        <v>9</v>
      </c>
    </row>
    <row r="15" spans="1:9" s="5" customFormat="1" ht="15" customHeight="1">
      <c r="A15" s="5">
        <v>1</v>
      </c>
      <c r="B15" s="5" t="s">
        <v>12</v>
      </c>
      <c r="C15" s="5" t="s">
        <v>13</v>
      </c>
      <c r="E15" s="19">
        <f>+H15-277451</f>
        <v>299027</v>
      </c>
      <c r="F15" s="19" t="s">
        <v>60</v>
      </c>
      <c r="G15" s="16"/>
      <c r="H15" s="19">
        <f>576160+318</f>
        <v>576478</v>
      </c>
      <c r="I15" s="19">
        <v>518623</v>
      </c>
    </row>
    <row r="16" spans="2:9" s="5" customFormat="1" ht="15" customHeight="1">
      <c r="B16" s="5" t="s">
        <v>14</v>
      </c>
      <c r="C16" s="5" t="s">
        <v>15</v>
      </c>
      <c r="E16" s="19" t="s">
        <v>61</v>
      </c>
      <c r="F16" s="19" t="s">
        <v>60</v>
      </c>
      <c r="G16" s="16"/>
      <c r="H16" s="19" t="s">
        <v>61</v>
      </c>
      <c r="I16" s="19" t="s">
        <v>61</v>
      </c>
    </row>
    <row r="17" spans="2:9" s="5" customFormat="1" ht="15" customHeight="1">
      <c r="B17" s="12" t="s">
        <v>17</v>
      </c>
      <c r="C17" s="5" t="s">
        <v>16</v>
      </c>
      <c r="E17" s="19">
        <f>+H17-1189</f>
        <v>1259</v>
      </c>
      <c r="F17" s="18" t="s">
        <v>60</v>
      </c>
      <c r="G17" s="16"/>
      <c r="H17" s="23">
        <v>2448</v>
      </c>
      <c r="I17" s="18">
        <v>2271</v>
      </c>
    </row>
    <row r="18" spans="1:9" s="5" customFormat="1" ht="15" customHeight="1">
      <c r="A18" s="5">
        <v>2</v>
      </c>
      <c r="B18" s="5" t="s">
        <v>12</v>
      </c>
      <c r="C18" s="5" t="s">
        <v>19</v>
      </c>
      <c r="E18" s="16"/>
      <c r="F18" s="16"/>
      <c r="G18" s="16"/>
      <c r="H18" s="16"/>
      <c r="I18" s="16"/>
    </row>
    <row r="19" spans="3:9" s="5" customFormat="1" ht="15" customHeight="1">
      <c r="C19" s="5" t="s">
        <v>20</v>
      </c>
      <c r="E19" s="16"/>
      <c r="F19" s="16"/>
      <c r="G19" s="16"/>
      <c r="H19" s="16"/>
      <c r="I19" s="16"/>
    </row>
    <row r="20" spans="3:9" s="5" customFormat="1" ht="15" customHeight="1">
      <c r="C20" s="5" t="s">
        <v>21</v>
      </c>
      <c r="E20" s="16"/>
      <c r="F20" s="16"/>
      <c r="G20" s="16"/>
      <c r="H20" s="16"/>
      <c r="I20" s="16"/>
    </row>
    <row r="21" spans="3:9" s="5" customFormat="1" ht="15" customHeight="1">
      <c r="C21" s="5" t="s">
        <v>22</v>
      </c>
      <c r="E21" s="16">
        <f>+H21-5972</f>
        <v>6383</v>
      </c>
      <c r="F21" s="16" t="s">
        <v>60</v>
      </c>
      <c r="G21" s="16"/>
      <c r="H21" s="16">
        <v>12355</v>
      </c>
      <c r="I21" s="16">
        <v>7637</v>
      </c>
    </row>
    <row r="22" spans="2:9" s="5" customFormat="1" ht="15" customHeight="1">
      <c r="B22" s="5" t="s">
        <v>14</v>
      </c>
      <c r="C22" s="5" t="s">
        <v>71</v>
      </c>
      <c r="E22" s="16">
        <f>+H22-1060</f>
        <v>1687</v>
      </c>
      <c r="F22" s="16" t="s">
        <v>60</v>
      </c>
      <c r="G22" s="16"/>
      <c r="H22" s="16">
        <v>2747</v>
      </c>
      <c r="I22" s="16">
        <v>7657</v>
      </c>
    </row>
    <row r="23" spans="2:9" s="5" customFormat="1" ht="15" customHeight="1">
      <c r="B23" s="12" t="s">
        <v>17</v>
      </c>
      <c r="C23" s="5" t="s">
        <v>72</v>
      </c>
      <c r="E23" s="16">
        <f>+H23-3320</f>
        <v>3398</v>
      </c>
      <c r="F23" s="16" t="s">
        <v>60</v>
      </c>
      <c r="G23" s="16"/>
      <c r="H23" s="16">
        <v>6718</v>
      </c>
      <c r="I23" s="16">
        <v>5750</v>
      </c>
    </row>
    <row r="24" spans="2:9" s="5" customFormat="1" ht="15" customHeight="1">
      <c r="B24" s="5" t="s">
        <v>23</v>
      </c>
      <c r="C24" s="5" t="s">
        <v>24</v>
      </c>
      <c r="E24" s="18" t="s">
        <v>61</v>
      </c>
      <c r="F24" s="18" t="s">
        <v>60</v>
      </c>
      <c r="G24" s="16"/>
      <c r="H24" s="18" t="s">
        <v>61</v>
      </c>
      <c r="I24" s="18" t="s">
        <v>61</v>
      </c>
    </row>
    <row r="25" spans="2:9" s="5" customFormat="1" ht="15" customHeight="1">
      <c r="B25" s="5" t="s">
        <v>26</v>
      </c>
      <c r="C25" s="5" t="s">
        <v>25</v>
      </c>
      <c r="E25" s="16"/>
      <c r="F25" s="16"/>
      <c r="G25" s="16"/>
      <c r="H25" s="16"/>
      <c r="I25" s="16"/>
    </row>
    <row r="26" spans="3:9" s="5" customFormat="1" ht="15" customHeight="1">
      <c r="C26" s="5" t="s">
        <v>20</v>
      </c>
      <c r="E26" s="16"/>
      <c r="F26" s="16"/>
      <c r="G26" s="16"/>
      <c r="H26" s="16"/>
      <c r="I26" s="16"/>
    </row>
    <row r="27" spans="3:9" s="5" customFormat="1" ht="15" customHeight="1">
      <c r="C27" s="5" t="s">
        <v>27</v>
      </c>
      <c r="E27" s="16"/>
      <c r="F27" s="16"/>
      <c r="G27" s="16"/>
      <c r="H27" s="16"/>
      <c r="I27" s="16"/>
    </row>
    <row r="28" spans="3:9" s="5" customFormat="1" ht="15" customHeight="1">
      <c r="C28" s="5" t="s">
        <v>28</v>
      </c>
      <c r="E28" s="16"/>
      <c r="F28" s="16"/>
      <c r="G28" s="16"/>
      <c r="H28" s="16"/>
      <c r="I28" s="16"/>
    </row>
    <row r="29" spans="3:9" s="5" customFormat="1" ht="15" customHeight="1">
      <c r="C29" s="5" t="s">
        <v>29</v>
      </c>
      <c r="E29" s="16">
        <f>+H29-1592</f>
        <v>1298</v>
      </c>
      <c r="F29" s="16" t="s">
        <v>60</v>
      </c>
      <c r="G29" s="16"/>
      <c r="H29" s="16">
        <v>2890</v>
      </c>
      <c r="I29" s="16">
        <v>-5770</v>
      </c>
    </row>
    <row r="30" spans="2:9" s="5" customFormat="1" ht="15" customHeight="1">
      <c r="B30" s="5" t="s">
        <v>32</v>
      </c>
      <c r="C30" s="5" t="s">
        <v>30</v>
      </c>
      <c r="E30" s="16"/>
      <c r="F30" s="16"/>
      <c r="G30" s="16"/>
      <c r="H30" s="16"/>
      <c r="I30" s="16"/>
    </row>
    <row r="31" spans="3:9" s="5" customFormat="1" ht="15" customHeight="1">
      <c r="C31" s="5" t="s">
        <v>31</v>
      </c>
      <c r="E31" s="18" t="s">
        <v>61</v>
      </c>
      <c r="F31" s="18" t="s">
        <v>60</v>
      </c>
      <c r="G31" s="16"/>
      <c r="H31" s="18" t="s">
        <v>61</v>
      </c>
      <c r="I31" s="18" t="s">
        <v>61</v>
      </c>
    </row>
    <row r="32" spans="2:9" s="5" customFormat="1" ht="15" customHeight="1">
      <c r="B32" s="5" t="s">
        <v>33</v>
      </c>
      <c r="C32" s="5" t="s">
        <v>34</v>
      </c>
      <c r="E32" s="16"/>
      <c r="F32" s="16"/>
      <c r="G32" s="16"/>
      <c r="H32" s="16"/>
      <c r="I32" s="16"/>
    </row>
    <row r="33" spans="3:9" s="5" customFormat="1" ht="15" customHeight="1">
      <c r="C33" s="5" t="s">
        <v>35</v>
      </c>
      <c r="E33" s="16">
        <f>SUM(E29:E31)</f>
        <v>1298</v>
      </c>
      <c r="F33" s="16" t="s">
        <v>60</v>
      </c>
      <c r="G33" s="16"/>
      <c r="H33" s="16">
        <f>SUM(H29:H31)</f>
        <v>2890</v>
      </c>
      <c r="I33" s="16">
        <f>SUM(I29:I31)</f>
        <v>-5770</v>
      </c>
    </row>
    <row r="34" spans="2:9" s="5" customFormat="1" ht="15" customHeight="1">
      <c r="B34" s="5" t="s">
        <v>37</v>
      </c>
      <c r="C34" s="5" t="s">
        <v>36</v>
      </c>
      <c r="E34" s="18">
        <f>+H34--28</f>
        <v>-43</v>
      </c>
      <c r="F34" s="18" t="s">
        <v>60</v>
      </c>
      <c r="G34" s="16"/>
      <c r="H34" s="18">
        <v>-71</v>
      </c>
      <c r="I34" s="18" t="s">
        <v>61</v>
      </c>
    </row>
    <row r="35" spans="2:9" s="5" customFormat="1" ht="15" customHeight="1">
      <c r="B35" s="5" t="s">
        <v>39</v>
      </c>
      <c r="C35" s="5" t="s">
        <v>39</v>
      </c>
      <c r="D35" s="5" t="s">
        <v>40</v>
      </c>
      <c r="E35" s="16"/>
      <c r="F35" s="16"/>
      <c r="G35" s="16"/>
      <c r="H35" s="16"/>
      <c r="I35" s="16"/>
    </row>
    <row r="36" spans="4:9" s="5" customFormat="1" ht="15" customHeight="1">
      <c r="D36" s="5" t="s">
        <v>41</v>
      </c>
      <c r="E36" s="16">
        <f>SUM(E33:E34)</f>
        <v>1255</v>
      </c>
      <c r="F36" s="16" t="s">
        <v>60</v>
      </c>
      <c r="G36" s="16"/>
      <c r="H36" s="16">
        <f>SUM(H33:H34)</f>
        <v>2819</v>
      </c>
      <c r="I36" s="16">
        <f>SUM(I33:I34)</f>
        <v>-5770</v>
      </c>
    </row>
    <row r="37" spans="3:9" s="5" customFormat="1" ht="15" customHeight="1">
      <c r="C37" s="5" t="s">
        <v>38</v>
      </c>
      <c r="D37" s="5" t="s">
        <v>42</v>
      </c>
      <c r="E37" s="18">
        <f>+H37--5</f>
        <v>-128</v>
      </c>
      <c r="F37" s="18" t="s">
        <v>60</v>
      </c>
      <c r="G37" s="16"/>
      <c r="H37" s="18">
        <v>-133</v>
      </c>
      <c r="I37" s="18">
        <v>-67</v>
      </c>
    </row>
    <row r="38" spans="2:9" s="5" customFormat="1" ht="15" customHeight="1">
      <c r="B38" s="5" t="s">
        <v>43</v>
      </c>
      <c r="C38" s="5" t="s">
        <v>40</v>
      </c>
      <c r="E38" s="16"/>
      <c r="F38" s="16"/>
      <c r="G38" s="16"/>
      <c r="H38" s="16"/>
      <c r="I38" s="16"/>
    </row>
    <row r="39" spans="3:9" s="5" customFormat="1" ht="15" customHeight="1">
      <c r="C39" s="5" t="s">
        <v>44</v>
      </c>
      <c r="E39" s="18">
        <f>SUM(E36:E37)</f>
        <v>1127</v>
      </c>
      <c r="F39" s="18" t="s">
        <v>60</v>
      </c>
      <c r="G39" s="16"/>
      <c r="H39" s="18">
        <f>SUM(H36:H37)</f>
        <v>2686</v>
      </c>
      <c r="I39" s="18">
        <f>SUM(I36:I37)</f>
        <v>-5837</v>
      </c>
    </row>
    <row r="40" spans="2:9" s="5" customFormat="1" ht="15" customHeight="1">
      <c r="B40" s="5" t="s">
        <v>45</v>
      </c>
      <c r="C40" s="5" t="s">
        <v>39</v>
      </c>
      <c r="D40" s="5" t="s">
        <v>46</v>
      </c>
      <c r="E40" s="16" t="s">
        <v>61</v>
      </c>
      <c r="F40" s="16" t="s">
        <v>60</v>
      </c>
      <c r="G40" s="16"/>
      <c r="H40" s="16" t="s">
        <v>61</v>
      </c>
      <c r="I40" s="16" t="s">
        <v>61</v>
      </c>
    </row>
    <row r="41" spans="3:9" s="5" customFormat="1" ht="15" customHeight="1">
      <c r="C41" s="5" t="s">
        <v>38</v>
      </c>
      <c r="D41" s="5" t="s">
        <v>42</v>
      </c>
      <c r="E41" s="18" t="s">
        <v>61</v>
      </c>
      <c r="F41" s="18" t="s">
        <v>60</v>
      </c>
      <c r="G41" s="16"/>
      <c r="H41" s="18" t="s">
        <v>61</v>
      </c>
      <c r="I41" s="18" t="s">
        <v>61</v>
      </c>
    </row>
    <row r="42" spans="3:9" s="5" customFormat="1" ht="15" customHeight="1">
      <c r="C42" s="5" t="s">
        <v>47</v>
      </c>
      <c r="D42" s="5" t="s">
        <v>48</v>
      </c>
      <c r="E42" s="16"/>
      <c r="F42" s="16"/>
      <c r="G42" s="16"/>
      <c r="H42" s="16"/>
      <c r="I42" s="16"/>
    </row>
    <row r="43" spans="4:9" s="5" customFormat="1" ht="15" customHeight="1">
      <c r="D43" s="5" t="s">
        <v>49</v>
      </c>
      <c r="E43" s="18" t="s">
        <v>61</v>
      </c>
      <c r="F43" s="18" t="s">
        <v>60</v>
      </c>
      <c r="G43" s="16"/>
      <c r="H43" s="18" t="s">
        <v>61</v>
      </c>
      <c r="I43" s="18" t="s">
        <v>61</v>
      </c>
    </row>
    <row r="44" spans="2:9" s="5" customFormat="1" ht="15" customHeight="1">
      <c r="B44" s="5" t="s">
        <v>53</v>
      </c>
      <c r="C44" s="5" t="s">
        <v>50</v>
      </c>
      <c r="E44" s="16"/>
      <c r="F44" s="16"/>
      <c r="G44" s="16"/>
      <c r="H44" s="16"/>
      <c r="I44" s="16"/>
    </row>
    <row r="45" spans="3:9" s="5" customFormat="1" ht="15" customHeight="1">
      <c r="C45" s="5" t="s">
        <v>51</v>
      </c>
      <c r="E45" s="16"/>
      <c r="F45" s="16"/>
      <c r="G45" s="16"/>
      <c r="H45" s="16"/>
      <c r="I45" s="16"/>
    </row>
    <row r="46" spans="3:9" s="5" customFormat="1" ht="15" customHeight="1" thickBot="1">
      <c r="C46" s="5" t="s">
        <v>52</v>
      </c>
      <c r="E46" s="20">
        <f>+E39+SUM(E43)</f>
        <v>1127</v>
      </c>
      <c r="F46" s="20" t="s">
        <v>60</v>
      </c>
      <c r="G46" s="16"/>
      <c r="H46" s="20">
        <f>+H39+SUM(H43)</f>
        <v>2686</v>
      </c>
      <c r="I46" s="20">
        <f>+I39+SUM(I43)</f>
        <v>-5837</v>
      </c>
    </row>
    <row r="47" spans="1:9" s="5" customFormat="1" ht="15" customHeight="1" thickTop="1">
      <c r="A47" s="5">
        <v>3</v>
      </c>
      <c r="B47" s="5" t="s">
        <v>12</v>
      </c>
      <c r="C47" s="5" t="s">
        <v>54</v>
      </c>
      <c r="E47" s="16"/>
      <c r="F47" s="16"/>
      <c r="G47" s="16"/>
      <c r="H47" s="16"/>
      <c r="I47" s="16"/>
    </row>
    <row r="48" spans="3:9" s="5" customFormat="1" ht="15" customHeight="1">
      <c r="C48" s="5" t="s">
        <v>55</v>
      </c>
      <c r="E48" s="16"/>
      <c r="F48" s="16"/>
      <c r="G48" s="16"/>
      <c r="H48" s="16"/>
      <c r="I48" s="16"/>
    </row>
    <row r="49" spans="3:9" s="5" customFormat="1" ht="15" customHeight="1">
      <c r="C49" s="5" t="s">
        <v>56</v>
      </c>
      <c r="E49" s="16"/>
      <c r="F49" s="16"/>
      <c r="G49" s="16"/>
      <c r="H49" s="16"/>
      <c r="I49" s="16"/>
    </row>
    <row r="50" spans="3:9" s="5" customFormat="1" ht="15" customHeight="1">
      <c r="C50" s="5" t="s">
        <v>39</v>
      </c>
      <c r="D50" s="5" t="s">
        <v>67</v>
      </c>
      <c r="E50" s="16"/>
      <c r="F50" s="16"/>
      <c r="G50" s="16"/>
      <c r="H50" s="16"/>
      <c r="I50" s="16"/>
    </row>
    <row r="51" spans="4:9" s="5" customFormat="1" ht="15" customHeight="1" thickBot="1">
      <c r="D51" s="5" t="s">
        <v>57</v>
      </c>
      <c r="E51" s="24">
        <f>(E39-1025)/82658*100</f>
        <v>0.1234000338745191</v>
      </c>
      <c r="F51" s="20" t="s">
        <v>60</v>
      </c>
      <c r="G51" s="16"/>
      <c r="H51" s="24">
        <f>(H39-2050)/82658*100</f>
        <v>0.7694355053352367</v>
      </c>
      <c r="I51" s="24">
        <f>I39/82658*100</f>
        <v>-7.06162742868204</v>
      </c>
    </row>
    <row r="52" spans="3:9" s="5" customFormat="1" ht="15" customHeight="1" thickBot="1" thickTop="1">
      <c r="C52" s="5" t="s">
        <v>38</v>
      </c>
      <c r="D52" s="5" t="s">
        <v>62</v>
      </c>
      <c r="E52" s="21" t="s">
        <v>63</v>
      </c>
      <c r="F52" s="21" t="s">
        <v>60</v>
      </c>
      <c r="G52" s="16"/>
      <c r="H52" s="20" t="s">
        <v>63</v>
      </c>
      <c r="I52" s="21" t="s">
        <v>63</v>
      </c>
    </row>
    <row r="53" spans="1:9" s="5" customFormat="1" ht="15" customHeight="1" thickTop="1">
      <c r="A53" s="22" t="s">
        <v>64</v>
      </c>
      <c r="E53" s="16"/>
      <c r="F53" s="16"/>
      <c r="G53" s="16"/>
      <c r="H53" s="16"/>
      <c r="I53" s="16"/>
    </row>
    <row r="54" spans="1:9" s="5" customFormat="1" ht="15" customHeight="1">
      <c r="A54" s="5" t="s">
        <v>65</v>
      </c>
      <c r="E54" s="16"/>
      <c r="F54" s="16"/>
      <c r="G54" s="16"/>
      <c r="H54" s="16"/>
      <c r="I54" s="16"/>
    </row>
    <row r="55" spans="1:9" s="5" customFormat="1" ht="15" customHeight="1">
      <c r="A55" s="5" t="s">
        <v>66</v>
      </c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5" customFormat="1" ht="16.5">
      <c r="E329" s="16"/>
      <c r="F329" s="16"/>
      <c r="G329" s="16"/>
      <c r="H329" s="16"/>
      <c r="I329" s="16"/>
    </row>
    <row r="330" spans="5:9" s="5" customFormat="1" ht="16.5">
      <c r="E330" s="16"/>
      <c r="F330" s="16"/>
      <c r="G330" s="16"/>
      <c r="H330" s="16"/>
      <c r="I330" s="16"/>
    </row>
    <row r="331" spans="5:9" s="5" customFormat="1" ht="16.5">
      <c r="E331" s="16"/>
      <c r="F331" s="16"/>
      <c r="G331" s="16"/>
      <c r="H331" s="16"/>
      <c r="I331" s="16"/>
    </row>
    <row r="332" spans="5:9" s="5" customFormat="1" ht="16.5">
      <c r="E332" s="16"/>
      <c r="F332" s="16"/>
      <c r="G332" s="16"/>
      <c r="H332" s="16"/>
      <c r="I332" s="16"/>
    </row>
    <row r="333" spans="5:9" s="5" customFormat="1" ht="16.5">
      <c r="E333" s="16"/>
      <c r="F333" s="16"/>
      <c r="G333" s="16"/>
      <c r="H333" s="16"/>
      <c r="I333" s="16"/>
    </row>
    <row r="334" spans="5:9" s="5" customFormat="1" ht="16.5">
      <c r="E334" s="16"/>
      <c r="F334" s="16"/>
      <c r="G334" s="16"/>
      <c r="H334" s="16"/>
      <c r="I334" s="16"/>
    </row>
    <row r="335" spans="5:9" s="5" customFormat="1" ht="16.5">
      <c r="E335" s="16"/>
      <c r="F335" s="16"/>
      <c r="G335" s="16"/>
      <c r="H335" s="16"/>
      <c r="I335" s="16"/>
    </row>
    <row r="336" spans="5:9" s="5" customFormat="1" ht="16.5">
      <c r="E336" s="16"/>
      <c r="F336" s="16"/>
      <c r="G336" s="16"/>
      <c r="H336" s="16"/>
      <c r="I336" s="16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  <row r="339" spans="5:9" s="2" customFormat="1" ht="15.75">
      <c r="E339" s="14"/>
      <c r="F339" s="14"/>
      <c r="G339" s="14"/>
      <c r="H339" s="14"/>
      <c r="I339" s="14"/>
    </row>
    <row r="340" spans="5:9" s="2" customFormat="1" ht="15.75">
      <c r="E340" s="14"/>
      <c r="F340" s="14"/>
      <c r="G340" s="14"/>
      <c r="H340" s="14"/>
      <c r="I340" s="14"/>
    </row>
    <row r="341" spans="5:9" s="2" customFormat="1" ht="15.75">
      <c r="E341" s="14"/>
      <c r="F341" s="14"/>
      <c r="G341" s="14"/>
      <c r="H341" s="14"/>
      <c r="I341" s="14"/>
    </row>
    <row r="342" spans="5:9" s="2" customFormat="1" ht="15.75">
      <c r="E342" s="14"/>
      <c r="F342" s="14"/>
      <c r="G342" s="14"/>
      <c r="H342" s="14"/>
      <c r="I342" s="14"/>
    </row>
    <row r="343" spans="5:9" s="2" customFormat="1" ht="15.75">
      <c r="E343" s="14"/>
      <c r="F343" s="14"/>
      <c r="G343" s="14"/>
      <c r="H343" s="14"/>
      <c r="I343" s="14"/>
    </row>
    <row r="344" spans="5:9" s="2" customFormat="1" ht="15.75">
      <c r="E344" s="14"/>
      <c r="F344" s="14"/>
      <c r="G344" s="14"/>
      <c r="H344" s="14"/>
      <c r="I344" s="14"/>
    </row>
    <row r="345" spans="5:9" s="2" customFormat="1" ht="15.75">
      <c r="E345" s="14"/>
      <c r="F345" s="14"/>
      <c r="G345" s="14"/>
      <c r="H345" s="14"/>
      <c r="I345" s="14"/>
    </row>
    <row r="346" spans="5:9" s="2" customFormat="1" ht="15.75">
      <c r="E346" s="14"/>
      <c r="F346" s="14"/>
      <c r="G346" s="14"/>
      <c r="H346" s="14"/>
      <c r="I346" s="14"/>
    </row>
  </sheetData>
  <mergeCells count="2">
    <mergeCell ref="H9:I9"/>
    <mergeCell ref="E9:F9"/>
  </mergeCells>
  <printOptions/>
  <pageMargins left="1" right="0.64" top="0.72" bottom="0.49" header="0.49" footer="0.27"/>
  <pageSetup fitToHeight="1" fitToWidth="1" horizontalDpi="600" verticalDpi="600" orientation="portrait" paperSize="9" scale="88" r:id="rId1"/>
  <headerFooter alignWithMargins="0">
    <oddFooter>&amp;L&amp;8&amp;F/ &amp;A/ &amp;D/ &amp;T&amp;R&amp;8Page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</cp:lastModifiedBy>
  <cp:lastPrinted>2000-08-25T07:05:23Z</cp:lastPrinted>
  <dcterms:created xsi:type="dcterms:W3CDTF">1999-10-13T04:24:25Z</dcterms:created>
  <dcterms:modified xsi:type="dcterms:W3CDTF">2000-08-24T04:09:54Z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