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9720" windowHeight="6645" tabRatio="655" firstSheet="3" activeTab="5"/>
  </bookViews>
  <sheets>
    <sheet name="Instructions" sheetId="1" r:id="rId1"/>
    <sheet name="COVER" sheetId="2" r:id="rId2"/>
    <sheet name="PL Workings" sheetId="3" r:id="rId3"/>
    <sheet name="Income Statement" sheetId="4" r:id="rId4"/>
    <sheet name="Balance Sheet" sheetId="5" r:id="rId5"/>
    <sheet name="Notes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<sst xmlns="http://schemas.openxmlformats.org/spreadsheetml/2006/main" count="526" uniqueCount="318">
  <si>
    <t>INSTRUCTIONS</t>
  </si>
  <si>
    <t>Certain information figures in the income statement are linked to the summary PL</t>
  </si>
  <si>
    <t>Workings.</t>
  </si>
  <si>
    <t>Please key in all the relevant data in the summary PL Workings.  Follow the</t>
  </si>
  <si>
    <t>instruction notes beside the PL Workings.</t>
  </si>
  <si>
    <t xml:space="preserve">MINTYE  INDUSTRIES  BERHAD </t>
  </si>
  <si>
    <t>(INCORPORATED IN MALAYSIA)</t>
  </si>
  <si>
    <t>( 26870-D )</t>
  </si>
  <si>
    <t>QUARTERLY  REPORT</t>
  </si>
  <si>
    <t>on Group Results for the</t>
  </si>
  <si>
    <t>Financial Quarter</t>
  </si>
  <si>
    <t>ended 31st January  2001</t>
  </si>
  <si>
    <t>(The figures have not been audited)</t>
  </si>
  <si>
    <t>Key in the financial data in accordance with the  Instruction on the right hand side.</t>
  </si>
  <si>
    <t>WORKING SCHEDULE</t>
  </si>
  <si>
    <t xml:space="preserve">INDIVIDUAL  QUARTER 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</si>
  <si>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</si>
  <si>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</si>
  <si>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</si>
  <si>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</si>
  <si>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</si>
  <si>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</si>
  <si>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</si>
  <si>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</si>
  <si>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 Jan 2001</t>
  </si>
  <si>
    <t>31 Jan 2000</t>
  </si>
  <si>
    <t>RM'000</t>
  </si>
  <si>
    <t>Instructions</t>
  </si>
  <si>
    <t>Operating profit/(loss):</t>
  </si>
  <si>
    <t>Formula</t>
  </si>
  <si>
    <t xml:space="preserve">   </t>
  </si>
  <si>
    <t>Before charging</t>
  </si>
  <si>
    <t xml:space="preserve">Interest on borrowings </t>
  </si>
  <si>
    <t>Key in</t>
  </si>
  <si>
    <t>Depreciation and amortisation</t>
  </si>
  <si>
    <t>Exceptional items</t>
  </si>
  <si>
    <t>Share of profit/(loss) in associated company</t>
  </si>
  <si>
    <t>Income tax</t>
  </si>
  <si>
    <t xml:space="preserve">Minority interests </t>
  </si>
  <si>
    <t>Profit attributable to Members before E.I.</t>
  </si>
  <si>
    <t>Extraordinary items (net of tax)</t>
  </si>
  <si>
    <t>Less: Minority interests portion on E.I.</t>
  </si>
  <si>
    <t>Profit attributable to Members after E.I.</t>
  </si>
  <si>
    <t>Issued share capital</t>
  </si>
  <si>
    <t>Earnings per share</t>
  </si>
  <si>
    <t>MINTYE INDUSTRIES BHD</t>
  </si>
  <si>
    <t>1.</t>
  </si>
  <si>
    <t>(Incorporated in Malaysia)</t>
  </si>
  <si>
    <t>QUARTERLY REPORT</t>
  </si>
  <si>
    <t>Quarterly report on consolidated results for the 4th financial quarter ended January 31, 2001</t>
  </si>
  <si>
    <t>The figures have not been audited.</t>
  </si>
  <si>
    <t>GROUP INCOME STATEMENT</t>
  </si>
  <si>
    <t/>
  </si>
  <si>
    <t>INDIVIDUAL QUARTER</t>
  </si>
  <si>
    <t>to date</t>
  </si>
  <si>
    <t>period</t>
  </si>
  <si>
    <t>Jan 31, 2001</t>
  </si>
  <si>
    <t>Jan 31, 2000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</si>
  <si>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</si>
  <si>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</si>
  <si>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</si>
  <si>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</si>
  <si>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</si>
  <si>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</si>
  <si>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</si>
  <si>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2.</t>
  </si>
  <si>
    <t xml:space="preserve">Operating profit before </t>
  </si>
  <si>
    <t xml:space="preserve">interest on borrowings, </t>
  </si>
  <si>
    <t xml:space="preserve">depreciation and amortisation, </t>
  </si>
  <si>
    <t xml:space="preserve">exceptional items, </t>
  </si>
  <si>
    <t xml:space="preserve">income tax, minority interests </t>
  </si>
  <si>
    <t>and extraordinary items</t>
  </si>
  <si>
    <t>Less  interest on borrowings</t>
  </si>
  <si>
    <t>Less depreciation and amortisation</t>
  </si>
  <si>
    <t>(d)</t>
  </si>
  <si>
    <t>Add exceptional items - profits</t>
  </si>
  <si>
    <t>`</t>
  </si>
  <si>
    <t>(e)</t>
  </si>
  <si>
    <t>Operating profit after</t>
  </si>
  <si>
    <t xml:space="preserve">depreciation and amortisation </t>
  </si>
  <si>
    <t xml:space="preserve">and exceptional items </t>
  </si>
  <si>
    <t>but before income tax,</t>
  </si>
  <si>
    <t>minority interests and</t>
  </si>
  <si>
    <t>extraordinary items</t>
  </si>
  <si>
    <t>(f)</t>
  </si>
  <si>
    <t xml:space="preserve">Share in the results of </t>
  </si>
  <si>
    <t>associated companies</t>
  </si>
  <si>
    <t xml:space="preserve">(g) </t>
  </si>
  <si>
    <t xml:space="preserve">Profit before taxation, </t>
  </si>
  <si>
    <t xml:space="preserve">minority interests and </t>
  </si>
  <si>
    <t>(h)</t>
  </si>
  <si>
    <t>Taxation</t>
  </si>
  <si>
    <t>(i)</t>
  </si>
  <si>
    <t xml:space="preserve">(i) Profit  after taxation </t>
  </si>
  <si>
    <t xml:space="preserve">    </t>
  </si>
  <si>
    <t xml:space="preserve">before deducting </t>
  </si>
  <si>
    <t>minority interests</t>
  </si>
  <si>
    <t>(ii) Less  minority interests</t>
  </si>
  <si>
    <t>(j)</t>
  </si>
  <si>
    <t xml:space="preserve">Profit  after taxation </t>
  </si>
  <si>
    <t xml:space="preserve">attributable to Members </t>
  </si>
  <si>
    <t>of the Company</t>
  </si>
  <si>
    <t>(k)</t>
  </si>
  <si>
    <t xml:space="preserve">(i) </t>
  </si>
  <si>
    <t>Extraordinary items</t>
  </si>
  <si>
    <t xml:space="preserve">(ii)  </t>
  </si>
  <si>
    <t>Less  minority interests</t>
  </si>
  <si>
    <t xml:space="preserve">(iii) </t>
  </si>
  <si>
    <t xml:space="preserve">Extraordinary items </t>
  </si>
  <si>
    <t xml:space="preserve">  attributable to Members </t>
  </si>
  <si>
    <t xml:space="preserve">  of the Company</t>
  </si>
  <si>
    <t>(l)</t>
  </si>
  <si>
    <t xml:space="preserve">and extraordinary items </t>
  </si>
  <si>
    <t>attributable to Members</t>
  </si>
  <si>
    <t>3.</t>
  </si>
  <si>
    <t>Earnings per share based</t>
  </si>
  <si>
    <t>on 2(j) above after</t>
  </si>
  <si>
    <t xml:space="preserve">deducting any </t>
  </si>
  <si>
    <t xml:space="preserve">provision for </t>
  </si>
  <si>
    <t>preference dividends,</t>
  </si>
  <si>
    <t>if any:</t>
  </si>
  <si>
    <t>Basic (based on 38,000,000</t>
  </si>
  <si>
    <t xml:space="preserve">        </t>
  </si>
  <si>
    <t>ordinary shares - sen)</t>
  </si>
  <si>
    <t xml:space="preserve">(ii) </t>
  </si>
  <si>
    <t>Fully diluted (based on  -</t>
  </si>
  <si>
    <t>N/A</t>
  </si>
  <si>
    <t>4.</t>
  </si>
  <si>
    <t>Net tangible assets per share (RM)</t>
  </si>
  <si>
    <t>5.</t>
  </si>
  <si>
    <t>(a) Dividend per share (sen)</t>
  </si>
  <si>
    <t>Nil</t>
  </si>
  <si>
    <t>(b) Dividend description</t>
  </si>
  <si>
    <t>Proposed final</t>
  </si>
  <si>
    <t>dividend</t>
  </si>
  <si>
    <t xml:space="preserve">N/A  </t>
  </si>
  <si>
    <t>-  Not applicable</t>
  </si>
  <si>
    <t xml:space="preserve">GROUP BALANCE SHEET </t>
  </si>
  <si>
    <t>Unaudited</t>
  </si>
  <si>
    <t>Audited</t>
  </si>
  <si>
    <t>As at</t>
  </si>
  <si>
    <t>end of</t>
  </si>
  <si>
    <t>preceding</t>
  </si>
  <si>
    <t>current</t>
  </si>
  <si>
    <t>financial</t>
  </si>
  <si>
    <t>year end</t>
  </si>
  <si>
    <t>Fixed Assets</t>
  </si>
  <si>
    <t>Investment in Associated Companies</t>
  </si>
  <si>
    <t>Other Investments</t>
  </si>
  <si>
    <t>Intangible Assets</t>
  </si>
  <si>
    <t>Current Assets</t>
  </si>
  <si>
    <t>Stocks</t>
  </si>
  <si>
    <t>Trade Debtors</t>
  </si>
  <si>
    <t>Fixed and Short Term Deposits with Licensed Banks</t>
  </si>
  <si>
    <t>Cash and Bank Balances</t>
  </si>
  <si>
    <t>Other Debtors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</si>
  <si>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</si>
  <si>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</si>
  <si>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</si>
  <si>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</si>
  <si>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</si>
  <si>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</si>
  <si>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 xml:space="preserve">Proposed Dividend 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</si>
  <si>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</si>
  <si>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</si>
  <si>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</si>
  <si>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</si>
  <si>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</si>
  <si>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</si>
  <si>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</si>
  <si>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</si>
  <si>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</si>
  <si>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</si>
  <si>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</si>
  <si>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</si>
  <si>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9.</t>
  </si>
  <si>
    <t>Minority Interests</t>
  </si>
  <si>
    <t>10.</t>
  </si>
  <si>
    <t>Long Term Borrowings</t>
  </si>
  <si>
    <t>11.</t>
  </si>
  <si>
    <t>Deferred Taxation</t>
  </si>
  <si>
    <r>
      <t xml:space="preserve">Balance is correct.  </t>
    </r>
    <r>
      <rPr>
        <sz val="12"/>
        <color indexed="10"/>
        <rFont val="Times New Roman"/>
        <family val="1"/>
      </rPr>
      <t xml:space="preserve"> To hide when arrange for printing.</t>
    </r>
  </si>
  <si>
    <t>RM</t>
  </si>
  <si>
    <t>12.</t>
  </si>
  <si>
    <t xml:space="preserve">Net tangible assets per share </t>
  </si>
  <si>
    <t>NOTES TO QUARTERLY FINANCIAL STATEMENTS</t>
  </si>
  <si>
    <t>for the 4th financial quarter ended January  31, 2001</t>
  </si>
  <si>
    <t>Accounting policies</t>
  </si>
  <si>
    <t>The same accounting policies and  methods  of  computation  are  followed    in    this   quarterly</t>
  </si>
  <si>
    <t>report as compared with the most recent annual financial statements.</t>
  </si>
  <si>
    <t>Current year</t>
  </si>
  <si>
    <t>Quarter</t>
  </si>
  <si>
    <t>To-date</t>
  </si>
  <si>
    <t>Profit on disposal of  quoted investments</t>
  </si>
  <si>
    <t xml:space="preserve">Profit on disposal of unquoted shares in subsidiary </t>
  </si>
  <si>
    <t>Extraordinary item</t>
  </si>
  <si>
    <t>There is no extraordinary item.</t>
  </si>
  <si>
    <t>Jan 31,2001</t>
  </si>
  <si>
    <t>Income tax charge for the period</t>
  </si>
  <si>
    <t>Deferred taxation</t>
  </si>
  <si>
    <t xml:space="preserve">The taxation provided for this current quarter is higher than the statutory  tax   rate  due  mainly   to </t>
  </si>
  <si>
    <t>losses made by certain subsidiaries which for calculation of tax charge are not allowed to be off-set</t>
  </si>
  <si>
    <t>against profits made, based on which the tax charge  has  been  provided  for,  by  the   other  group</t>
  </si>
  <si>
    <t>companies.</t>
  </si>
  <si>
    <t>Pre-acquisition profits/(losses)</t>
  </si>
  <si>
    <t>There is no pre-acquisition profits/(losses) during this financial quarter.</t>
  </si>
  <si>
    <t>Profits on sale of investments/properties</t>
  </si>
  <si>
    <t xml:space="preserve">There is no other sale of investments/properties during  the  current  financial  year  to-date  other </t>
  </si>
  <si>
    <t>than as reported under Note 2.</t>
  </si>
  <si>
    <t>Quoted securities</t>
  </si>
  <si>
    <t>quarter ended</t>
  </si>
  <si>
    <t>(i)   Total purchases during the current quarter</t>
  </si>
  <si>
    <t>(ii)  Total disposals</t>
  </si>
  <si>
    <t>(iii) Total profit</t>
  </si>
  <si>
    <t>Investments in quoted shares as at end of this reporting period:</t>
  </si>
  <si>
    <t>Cost</t>
  </si>
  <si>
    <t>(ii)</t>
  </si>
  <si>
    <t>Net book value</t>
  </si>
  <si>
    <t>(iii)</t>
  </si>
  <si>
    <t>Market value</t>
  </si>
  <si>
    <t>Changes in composition of the Company</t>
  </si>
  <si>
    <t>There is no change in the composition of the Company during this current quarter.</t>
  </si>
  <si>
    <t>Corporate proposals</t>
  </si>
  <si>
    <t xml:space="preserve">There  is    no   corporate  proposal   within  7  days  before  the  date  of  issue  of   this   quarterly </t>
  </si>
  <si>
    <t xml:space="preserve">report. </t>
  </si>
  <si>
    <t>Seasonality/cyclicality of operations</t>
  </si>
  <si>
    <t xml:space="preserve">There   is   no    seasonal   or   cyclical   factor   which   affects  the  results  of  the   operations  of  </t>
  </si>
  <si>
    <t>the Group.</t>
  </si>
  <si>
    <t>Changes in debt and equity</t>
  </si>
  <si>
    <t>There  is   no   issuance   and   repayment    of    debt   and   equity   securities,   share   buy-backs,</t>
  </si>
  <si>
    <t>share   cancellations,     shares    held    as    treasury   shares    and    resale    of    treasury   shares</t>
  </si>
  <si>
    <t>for the current financial year to-date.</t>
  </si>
  <si>
    <t>Borrowings and debt securities</t>
  </si>
  <si>
    <t>Total</t>
  </si>
  <si>
    <t>As at the end of the reporting period, January 31, 2001</t>
  </si>
  <si>
    <t>Bank overdrafts - secured</t>
  </si>
  <si>
    <t>Other banking facilities - secured</t>
  </si>
  <si>
    <t>Hire purchase creditor</t>
  </si>
  <si>
    <t>- Payable within next twelve months</t>
  </si>
  <si>
    <t>- Payable after next twelve months</t>
  </si>
  <si>
    <t>Short-term borrowings</t>
  </si>
  <si>
    <t>Long-term borrowings</t>
  </si>
  <si>
    <t>Borrowing denominated in foreign currency</t>
  </si>
  <si>
    <t>13.</t>
  </si>
  <si>
    <t>Contingent liabilities</t>
  </si>
  <si>
    <t xml:space="preserve">The contingent liabilities within 7 days before the  date   of   issue   of   this   quarterly   report  are </t>
  </si>
  <si>
    <t>as follows:</t>
  </si>
  <si>
    <t>Secured</t>
  </si>
  <si>
    <t>Bank guarantees</t>
  </si>
  <si>
    <t>Letters of credit</t>
  </si>
  <si>
    <t>No loss is anticipated.</t>
  </si>
  <si>
    <t>14.</t>
  </si>
  <si>
    <t>Off balance sheet financial instruments</t>
  </si>
  <si>
    <t xml:space="preserve">There   is   no    financial    instrument  with    off     balance    sheet   risk    within   7  days  before </t>
  </si>
  <si>
    <t>the  date   of   issue   of   this  quarterly  report  or  entered  into  after  the  end  of    this   reporting</t>
  </si>
  <si>
    <t>period.</t>
  </si>
  <si>
    <t>15.</t>
  </si>
  <si>
    <t>Material litigation</t>
  </si>
  <si>
    <t xml:space="preserve">As reported  previously, a writ of summon had been served by a subsidiary  on  the  vendor  for the  </t>
  </si>
  <si>
    <t>refund of RM3,330,859 paid  under  a  rescinded property development project.</t>
  </si>
  <si>
    <t>The case had  been set down for trial but the court has yet to fix a hearing date.</t>
  </si>
  <si>
    <t>16.</t>
  </si>
  <si>
    <t>Segmental reporting</t>
  </si>
  <si>
    <t>Profit/(loss)</t>
  </si>
  <si>
    <t>Activities all carried out in</t>
  </si>
  <si>
    <t xml:space="preserve"> before</t>
  </si>
  <si>
    <t>Total assets</t>
  </si>
  <si>
    <t>Malaysia</t>
  </si>
  <si>
    <t>Revenue</t>
  </si>
  <si>
    <t>taxation</t>
  </si>
  <si>
    <t>employed</t>
  </si>
  <si>
    <t>For 3-month period ended:</t>
  </si>
  <si>
    <t>4th financial quarter January 31, 2001</t>
  </si>
  <si>
    <t>Manufacture</t>
  </si>
  <si>
    <t>Trading</t>
  </si>
  <si>
    <t>Property development</t>
  </si>
  <si>
    <t xml:space="preserve">Investments </t>
  </si>
  <si>
    <t>Amortisation of goodwill on consolidation</t>
  </si>
  <si>
    <t>17.</t>
  </si>
  <si>
    <t xml:space="preserve">Comments on material changes in profit before taxation in current quarter as compared </t>
  </si>
  <si>
    <t>with preceding quarter</t>
  </si>
  <si>
    <t xml:space="preserve">Preceding </t>
  </si>
  <si>
    <t>Oct 31, 2000</t>
  </si>
  <si>
    <t>Increase / (decrease)</t>
  </si>
  <si>
    <t>%</t>
  </si>
  <si>
    <t>Group turnover</t>
  </si>
  <si>
    <t>MI &amp; Group %</t>
  </si>
  <si>
    <t xml:space="preserve">Group profit before exceptional items </t>
  </si>
  <si>
    <t>Group profit before taxation</t>
  </si>
  <si>
    <t>Group profit for the period</t>
  </si>
  <si>
    <t>The decrease in  the Group profit before  exceptional  items as compared with the  preceding  quarter</t>
  </si>
  <si>
    <t xml:space="preserve">is due to lower profit margin in a more competitive market environment and year-end adjustment for  </t>
  </si>
  <si>
    <t xml:space="preserve">bad debts of RM891,625  made in this quarter. </t>
  </si>
  <si>
    <t>18.</t>
  </si>
  <si>
    <t>Review of financial performance of the Company and its subsidiaries</t>
  </si>
  <si>
    <t>Preceding</t>
  </si>
  <si>
    <t>ended</t>
  </si>
  <si>
    <t xml:space="preserve">The lower group profit before exceptional items as compared with the preceding year is primarily due </t>
  </si>
  <si>
    <t>to reasons stated in paragraph 17.</t>
  </si>
  <si>
    <t>There is no transaction or event of a material or unusual nature which has arisen  between  31 January</t>
  </si>
  <si>
    <t>2001 and the date of this report that affects the results for the current financial year.</t>
  </si>
  <si>
    <t>19.</t>
  </si>
  <si>
    <t>Current year prospects</t>
  </si>
  <si>
    <t xml:space="preserve">Barring unforeseen circumstances, the directors  expect  the  operating  results  of  the  Group  for  the </t>
  </si>
  <si>
    <t>ensuing year ending 31 January 2002 to be satisfactory.</t>
  </si>
  <si>
    <t>20.</t>
  </si>
  <si>
    <t>Variations  from</t>
  </si>
  <si>
    <t>Forecast</t>
  </si>
  <si>
    <t>Profit guarantee</t>
  </si>
  <si>
    <t>21.</t>
  </si>
  <si>
    <t>Dividend</t>
  </si>
  <si>
    <t xml:space="preserve">The directors recommend a final dividend of 8% tax exempt amounting to RM3,040,000, payable on </t>
  </si>
  <si>
    <t>a date to be determined later.</t>
  </si>
  <si>
    <t>By Order of the Board</t>
  </si>
  <si>
    <t>Foong Kai Ming</t>
  </si>
  <si>
    <t>Company Secretary</t>
  </si>
  <si>
    <t>Kuala Lumpur,</t>
  </si>
  <si>
    <t>29th March 2001</t>
  </si>
</sst>
</file>

<file path=xl/styles.xml><?xml version="1.0" encoding="utf-8"?>
<styleSheet xmlns="http://schemas.openxmlformats.org/spreadsheetml/2006/main">
  <numFmts count="5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0000"/>
    <numFmt numFmtId="175" formatCode="0.00000"/>
    <numFmt numFmtId="176" formatCode="0.0000"/>
    <numFmt numFmtId="177" formatCode="0.000"/>
    <numFmt numFmtId="178" formatCode="_(* #,##0.000000_);_(* \(#,##0.000000\);_(* &quot;-&quot;??_);_(@_)"/>
    <numFmt numFmtId="179" formatCode="0.0%"/>
    <numFmt numFmtId="180" formatCode="_(* #,##0.00000_);_(* \(#,##0.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_);* \(#,##0.000\);_(* &quot;-&quot;??_);_(@_)"/>
    <numFmt numFmtId="188" formatCode="_(* #,##0.0_);_(* \(#,##0.0\);_(* &quot;-&quot;_);_(@_)"/>
    <numFmt numFmtId="189" formatCode="_(* #,##0.00_);_(* \(#,##0.00\);_(* &quot;-&quot;_);_(@_)"/>
    <numFmt numFmtId="190" formatCode="_(* #,##0.0000_);* \(#,##0.0000\);_(* &quot;-&quot;??_);_(@_)"/>
    <numFmt numFmtId="191" formatCode="#,##0.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0.00000000000000000000"/>
    <numFmt numFmtId="206" formatCode="0.000000000000000000000"/>
    <numFmt numFmtId="207" formatCode="0.0000000000000000000000"/>
    <numFmt numFmtId="208" formatCode="0.00000000000000000000000"/>
    <numFmt numFmtId="209" formatCode="0.000000000000000000000000"/>
    <numFmt numFmtId="210" formatCode="0.0000000000000000000000000"/>
    <numFmt numFmtId="211" formatCode="0.00000000000000000000000000"/>
    <numFmt numFmtId="212" formatCode="0.000000000000000000000000000"/>
    <numFmt numFmtId="213" formatCode="0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1"/>
      <color indexed="37"/>
      <name val="Arial"/>
      <family val="2"/>
    </font>
    <font>
      <b/>
      <u val="single"/>
      <sz val="10"/>
      <color indexed="20"/>
      <name val="Arial"/>
      <family val="2"/>
    </font>
    <font>
      <b/>
      <i/>
      <sz val="26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171" fontId="4" fillId="0" borderId="0" xfId="15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171" fontId="4" fillId="0" borderId="0" xfId="15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2" xfId="0" applyFont="1" applyBorder="1" applyAlignment="1" quotePrefix="1">
      <alignment/>
    </xf>
    <xf numFmtId="0" fontId="4" fillId="0" borderId="4" xfId="0" applyFont="1" applyBorder="1" applyAlignment="1">
      <alignment/>
    </xf>
    <xf numFmtId="171" fontId="4" fillId="0" borderId="4" xfId="15" applyNumberFormat="1" applyFont="1" applyBorder="1" applyAlignment="1">
      <alignment/>
    </xf>
    <xf numFmtId="0" fontId="4" fillId="0" borderId="5" xfId="0" applyFont="1" applyBorder="1" applyAlignment="1">
      <alignment/>
    </xf>
    <xf numFmtId="171" fontId="5" fillId="0" borderId="6" xfId="15" applyNumberFormat="1" applyFont="1" applyBorder="1" applyAlignment="1">
      <alignment horizontal="centerContinuous"/>
    </xf>
    <xf numFmtId="171" fontId="4" fillId="0" borderId="7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1" fontId="4" fillId="0" borderId="8" xfId="15" applyNumberFormat="1" applyFont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0" borderId="9" xfId="15" applyNumberFormat="1" applyFont="1" applyBorder="1" applyAlignment="1">
      <alignment horizontal="centerContinuous"/>
    </xf>
    <xf numFmtId="171" fontId="5" fillId="0" borderId="0" xfId="15" applyNumberFormat="1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171" fontId="4" fillId="0" borderId="6" xfId="15" applyNumberFormat="1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171" fontId="4" fillId="0" borderId="9" xfId="15" applyNumberFormat="1" applyFont="1" applyBorder="1" applyAlignment="1">
      <alignment/>
    </xf>
    <xf numFmtId="171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Continuous"/>
    </xf>
    <xf numFmtId="171" fontId="7" fillId="0" borderId="0" xfId="15" applyNumberFormat="1" applyFont="1" applyAlignment="1">
      <alignment horizontal="centerContinuous"/>
    </xf>
    <xf numFmtId="171" fontId="6" fillId="0" borderId="0" xfId="15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171" fontId="4" fillId="0" borderId="10" xfId="15" applyNumberFormat="1" applyFont="1" applyBorder="1" applyAlignment="1">
      <alignment/>
    </xf>
    <xf numFmtId="171" fontId="4" fillId="0" borderId="11" xfId="15" applyNumberFormat="1" applyFont="1" applyBorder="1" applyAlignment="1">
      <alignment/>
    </xf>
    <xf numFmtId="1" fontId="8" fillId="0" borderId="12" xfId="15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Continuous"/>
    </xf>
    <xf numFmtId="171" fontId="7" fillId="0" borderId="0" xfId="15" applyNumberFormat="1" applyFont="1" applyBorder="1" applyAlignment="1">
      <alignment horizontal="centerContinuous"/>
    </xf>
    <xf numFmtId="43" fontId="4" fillId="0" borderId="14" xfId="15" applyFont="1" applyBorder="1" applyAlignment="1">
      <alignment/>
    </xf>
    <xf numFmtId="171" fontId="4" fillId="2" borderId="14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171" fontId="4" fillId="0" borderId="3" xfId="15" applyNumberFormat="1" applyFont="1" applyBorder="1" applyAlignment="1">
      <alignment/>
    </xf>
    <xf numFmtId="171" fontId="4" fillId="0" borderId="3" xfId="15" applyNumberFormat="1" applyFont="1" applyBorder="1" applyAlignment="1">
      <alignment horizontal="centerContinuous"/>
    </xf>
    <xf numFmtId="0" fontId="4" fillId="0" borderId="15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171" fontId="12" fillId="0" borderId="12" xfId="15" applyNumberFormat="1" applyFont="1" applyBorder="1" applyAlignment="1">
      <alignment/>
    </xf>
    <xf numFmtId="171" fontId="13" fillId="0" borderId="0" xfId="15" applyNumberFormat="1" applyFont="1" applyBorder="1" applyAlignment="1">
      <alignment horizontal="center"/>
    </xf>
    <xf numFmtId="171" fontId="13" fillId="0" borderId="0" xfId="15" applyNumberFormat="1" applyFont="1" applyBorder="1" applyAlignment="1">
      <alignment horizontal="centerContinuous"/>
    </xf>
    <xf numFmtId="171" fontId="9" fillId="0" borderId="3" xfId="15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4" fillId="0" borderId="0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43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171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15" applyNumberFormat="1" applyFont="1" applyAlignment="1">
      <alignment horizontal="center"/>
    </xf>
    <xf numFmtId="4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2" borderId="9" xfId="15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 quotePrefix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171" fontId="26" fillId="0" borderId="10" xfId="15" applyNumberFormat="1" applyFont="1" applyBorder="1" applyAlignment="1">
      <alignment/>
    </xf>
    <xf numFmtId="15" fontId="4" fillId="0" borderId="7" xfId="0" applyNumberFormat="1" applyFont="1" applyBorder="1" applyAlignment="1" quotePrefix="1">
      <alignment horizontal="centerContinuous"/>
    </xf>
    <xf numFmtId="0" fontId="5" fillId="0" borderId="0" xfId="0" applyFont="1" applyAlignment="1" quotePrefix="1">
      <alignment horizontal="center"/>
    </xf>
    <xf numFmtId="43" fontId="4" fillId="0" borderId="0" xfId="15" applyFont="1" applyAlignment="1">
      <alignment horizontal="center"/>
    </xf>
    <xf numFmtId="0" fontId="4" fillId="0" borderId="7" xfId="0" applyFont="1" applyBorder="1" applyAlignment="1">
      <alignment horizontal="centerContinuous"/>
    </xf>
    <xf numFmtId="171" fontId="4" fillId="0" borderId="0" xfId="15" applyNumberFormat="1" applyFont="1" applyAlignment="1">
      <alignment horizontal="centerContinuous"/>
    </xf>
    <xf numFmtId="171" fontId="14" fillId="0" borderId="0" xfId="15" applyNumberFormat="1" applyFont="1" applyBorder="1" applyAlignment="1" quotePrefix="1">
      <alignment horizontal="centerContinuous"/>
    </xf>
    <xf numFmtId="43" fontId="4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171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 horizontal="center"/>
    </xf>
    <xf numFmtId="179" fontId="4" fillId="0" borderId="0" xfId="22" applyNumberFormat="1" applyFont="1" applyAlignment="1">
      <alignment horizontal="center"/>
    </xf>
    <xf numFmtId="179" fontId="4" fillId="0" borderId="0" xfId="22" applyNumberFormat="1" applyFont="1" applyAlignment="1">
      <alignment/>
    </xf>
    <xf numFmtId="179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Border="1" applyAlignment="1">
      <alignment/>
    </xf>
    <xf numFmtId="15" fontId="4" fillId="0" borderId="7" xfId="0" applyNumberFormat="1" applyFont="1" applyBorder="1" applyAlignment="1" quotePrefix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N. JA" xfId="19"/>
    <cellStyle name="Normal_Con. W.P." xfId="20"/>
    <cellStyle name="Normal_MIBC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22" sqref="A22"/>
    </sheetView>
  </sheetViews>
  <sheetFormatPr defaultColWidth="9.140625" defaultRowHeight="12.75"/>
  <cols>
    <col min="7" max="7" width="10.7109375" style="0" customWidth="1"/>
  </cols>
  <sheetData>
    <row r="2" spans="1:8" ht="12.75">
      <c r="A2" s="61" t="s">
        <v>0</v>
      </c>
      <c r="B2" s="61"/>
      <c r="C2" s="61"/>
      <c r="D2" s="61"/>
      <c r="E2" s="61"/>
      <c r="F2" s="61"/>
      <c r="G2" s="61"/>
      <c r="H2" s="61"/>
    </row>
    <row r="4" ht="12.75">
      <c r="A4" t="s">
        <v>1</v>
      </c>
    </row>
    <row r="5" ht="12.75">
      <c r="A5" t="s">
        <v>2</v>
      </c>
    </row>
    <row r="7" ht="12.75">
      <c r="A7" t="s">
        <v>3</v>
      </c>
    </row>
    <row r="8" ht="12.75">
      <c r="A8" t="s">
        <v>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I25"/>
  <sheetViews>
    <sheetView workbookViewId="0" topLeftCell="A14">
      <selection activeCell="A14" sqref="A14"/>
    </sheetView>
  </sheetViews>
  <sheetFormatPr defaultColWidth="9.140625" defaultRowHeight="12.75"/>
  <cols>
    <col min="1" max="16384" width="9.140625" style="92" customWidth="1"/>
  </cols>
  <sheetData>
    <row r="5" spans="1:9" ht="33">
      <c r="A5" s="90"/>
      <c r="B5" s="91"/>
      <c r="C5" s="91"/>
      <c r="D5" s="91"/>
      <c r="E5" s="91"/>
      <c r="F5" s="91"/>
      <c r="G5" s="91"/>
      <c r="H5" s="91"/>
      <c r="I5" s="91"/>
    </row>
    <row r="10" spans="1:9" ht="26.25">
      <c r="A10"/>
      <c r="B10" s="94"/>
      <c r="C10" s="94"/>
      <c r="D10" s="94"/>
      <c r="E10" s="94"/>
      <c r="F10" s="94"/>
      <c r="G10" s="94"/>
      <c r="H10" s="94"/>
      <c r="I10" s="94"/>
    </row>
    <row r="11" spans="1:9" ht="26.25">
      <c r="A11"/>
      <c r="B11" s="94"/>
      <c r="C11" s="94"/>
      <c r="D11" s="94"/>
      <c r="E11" s="94"/>
      <c r="F11" s="94"/>
      <c r="G11" s="94"/>
      <c r="H11" s="94"/>
      <c r="I11" s="94"/>
    </row>
    <row r="12" spans="1:9" ht="26.25">
      <c r="A12" s="93" t="s">
        <v>5</v>
      </c>
      <c r="B12" s="94"/>
      <c r="C12" s="94"/>
      <c r="D12" s="94"/>
      <c r="E12" s="94"/>
      <c r="F12" s="94"/>
      <c r="G12" s="94"/>
      <c r="H12" s="94"/>
      <c r="I12" s="94"/>
    </row>
    <row r="13" spans="1:9" ht="12.75">
      <c r="A13" s="95" t="s">
        <v>6</v>
      </c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6" t="s">
        <v>7</v>
      </c>
      <c r="B14" s="96"/>
      <c r="C14" s="96"/>
      <c r="D14" s="96"/>
      <c r="E14" s="96"/>
      <c r="F14" s="96"/>
      <c r="G14" s="96"/>
      <c r="H14" s="96"/>
      <c r="I14" s="96"/>
    </row>
    <row r="20" spans="1:9" ht="22.5">
      <c r="A20" s="97" t="s">
        <v>8</v>
      </c>
      <c r="B20" s="98"/>
      <c r="C20" s="98"/>
      <c r="D20" s="99"/>
      <c r="E20" s="99"/>
      <c r="F20" s="99"/>
      <c r="G20" s="98"/>
      <c r="H20" s="98"/>
      <c r="I20" s="98"/>
    </row>
    <row r="21" spans="1:9" ht="20.25">
      <c r="A21" s="102" t="s">
        <v>9</v>
      </c>
      <c r="B21" s="98"/>
      <c r="C21" s="98"/>
      <c r="D21" s="99"/>
      <c r="E21" s="99"/>
      <c r="F21" s="99"/>
      <c r="G21" s="98"/>
      <c r="H21" s="98"/>
      <c r="I21" s="98"/>
    </row>
    <row r="22" spans="1:9" ht="20.25">
      <c r="A22" s="102" t="s">
        <v>10</v>
      </c>
      <c r="B22" s="100"/>
      <c r="C22" s="100"/>
      <c r="D22" s="100"/>
      <c r="E22" s="100"/>
      <c r="F22" s="100"/>
      <c r="G22" s="100"/>
      <c r="H22" s="100"/>
      <c r="I22" s="100"/>
    </row>
    <row r="23" spans="1:9" ht="20.25">
      <c r="A23" s="102" t="s">
        <v>11</v>
      </c>
      <c r="B23" s="98"/>
      <c r="C23" s="98"/>
      <c r="D23" s="98"/>
      <c r="E23" s="98"/>
      <c r="F23" s="98"/>
      <c r="G23" s="98"/>
      <c r="H23" s="98"/>
      <c r="I23" s="98"/>
    </row>
    <row r="25" spans="1:9" ht="19.5">
      <c r="A25" s="103" t="s">
        <v>12</v>
      </c>
      <c r="B25" s="101"/>
      <c r="C25" s="101"/>
      <c r="D25" s="101"/>
      <c r="E25" s="101"/>
      <c r="F25" s="101"/>
      <c r="G25" s="101"/>
      <c r="H25" s="101"/>
      <c r="I25" s="101"/>
    </row>
  </sheetData>
  <printOptions/>
  <pageMargins left="0.91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="75" zoomScaleNormal="75" workbookViewId="0" topLeftCell="A12">
      <selection activeCell="L21" sqref="L21"/>
    </sheetView>
  </sheetViews>
  <sheetFormatPr defaultColWidth="9.140625" defaultRowHeight="12.75"/>
  <cols>
    <col min="1" max="1" width="1.8515625" style="0" customWidth="1"/>
    <col min="5" max="5" width="1.8515625" style="0" customWidth="1"/>
    <col min="6" max="6" width="2.140625" style="0" customWidth="1"/>
    <col min="7" max="7" width="2.7109375" style="0" customWidth="1"/>
    <col min="8" max="8" width="14.140625" style="0" customWidth="1"/>
    <col min="9" max="9" width="0.71875" style="0" customWidth="1"/>
    <col min="10" max="10" width="14.4218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1.8515625" style="0" customWidth="1"/>
    <col min="15" max="15" width="1.57421875" style="0" customWidth="1"/>
    <col min="16" max="16" width="8.8515625" style="0" customWidth="1"/>
  </cols>
  <sheetData>
    <row r="1" ht="12.75">
      <c r="B1" s="71" t="s">
        <v>0</v>
      </c>
    </row>
    <row r="2" ht="14.25">
      <c r="B2" s="70" t="s">
        <v>13</v>
      </c>
    </row>
    <row r="3" spans="1:19" ht="16.5" thickBot="1">
      <c r="A3" s="1"/>
      <c r="B3" s="1"/>
      <c r="C3" s="1"/>
      <c r="D3" s="1"/>
      <c r="E3" s="1"/>
      <c r="F3" s="1"/>
      <c r="G3" s="1"/>
      <c r="H3" s="10"/>
      <c r="I3" s="10"/>
      <c r="J3" s="14"/>
      <c r="K3" s="1"/>
      <c r="L3" s="10"/>
      <c r="M3" s="1"/>
      <c r="N3" s="10"/>
      <c r="O3" s="1"/>
      <c r="P3" s="1"/>
      <c r="Q3" s="1"/>
      <c r="R3" s="1"/>
      <c r="S3" s="1"/>
    </row>
    <row r="4" spans="1:19" ht="15.75">
      <c r="A4" s="53" t="s">
        <v>14</v>
      </c>
      <c r="B4" s="30"/>
      <c r="C4" s="30"/>
      <c r="D4" s="30"/>
      <c r="E4" s="30"/>
      <c r="F4" s="30"/>
      <c r="G4" s="30"/>
      <c r="H4" s="23"/>
      <c r="I4" s="23"/>
      <c r="J4" s="23"/>
      <c r="K4" s="30"/>
      <c r="L4" s="31"/>
      <c r="M4" s="30"/>
      <c r="N4" s="31"/>
      <c r="O4" s="11"/>
      <c r="P4" s="11"/>
      <c r="Q4" s="1"/>
      <c r="R4" s="1"/>
      <c r="S4" s="1"/>
    </row>
    <row r="5" spans="1:19" ht="15.75">
      <c r="A5" s="32"/>
      <c r="B5" s="13"/>
      <c r="C5" s="13"/>
      <c r="D5" s="13"/>
      <c r="E5" s="13"/>
      <c r="F5" s="13"/>
      <c r="G5" s="13"/>
      <c r="H5" s="29"/>
      <c r="I5" s="29"/>
      <c r="J5" s="29"/>
      <c r="K5" s="13"/>
      <c r="L5" s="14"/>
      <c r="M5" s="13"/>
      <c r="N5" s="14"/>
      <c r="O5" s="15"/>
      <c r="P5" s="15"/>
      <c r="Q5" s="1"/>
      <c r="R5" s="1"/>
      <c r="S5" s="1"/>
    </row>
    <row r="6" spans="1:19" ht="15.75">
      <c r="A6" s="32"/>
      <c r="B6" s="13"/>
      <c r="C6" s="13"/>
      <c r="D6" s="13"/>
      <c r="E6" s="13"/>
      <c r="F6" s="13"/>
      <c r="G6" s="13"/>
      <c r="H6" s="54" t="s">
        <v>15</v>
      </c>
      <c r="I6" s="29"/>
      <c r="J6" s="29"/>
      <c r="K6" s="39"/>
      <c r="L6" s="54" t="s">
        <v>16</v>
      </c>
      <c r="M6" s="40"/>
      <c r="N6" s="29"/>
      <c r="O6" s="15"/>
      <c r="P6" s="15"/>
      <c r="Q6" s="1"/>
      <c r="R6" s="1"/>
      <c r="S6" s="1"/>
    </row>
    <row r="7" spans="1:19" ht="15.75">
      <c r="A7" s="32"/>
      <c r="B7" s="13"/>
      <c r="C7" s="13"/>
      <c r="D7" s="13"/>
      <c r="E7" s="13"/>
      <c r="F7" s="13"/>
      <c r="G7" s="13"/>
      <c r="H7" s="67" t="s">
        <v>17</v>
      </c>
      <c r="I7" s="74"/>
      <c r="J7" s="68" t="s">
        <v>18</v>
      </c>
      <c r="K7" s="13"/>
      <c r="L7" s="67" t="s">
        <v>17</v>
      </c>
      <c r="M7" s="13"/>
      <c r="N7" s="68" t="s">
        <v>18</v>
      </c>
      <c r="O7" s="15"/>
      <c r="P7" s="15"/>
      <c r="Q7" s="1"/>
      <c r="R7" s="1"/>
      <c r="S7" s="1"/>
    </row>
    <row r="8" spans="1:19" ht="15.75">
      <c r="A8" s="32"/>
      <c r="B8" s="13"/>
      <c r="C8" s="13"/>
      <c r="D8" s="13"/>
      <c r="E8" s="13"/>
      <c r="F8" s="13"/>
      <c r="G8" s="13"/>
      <c r="H8" s="67" t="s">
        <v>19</v>
      </c>
      <c r="I8" s="74"/>
      <c r="J8" s="68" t="s">
        <v>20</v>
      </c>
      <c r="K8" s="13"/>
      <c r="L8" s="67" t="s">
        <v>19</v>
      </c>
      <c r="M8" s="13"/>
      <c r="N8" s="68" t="s">
        <v>20</v>
      </c>
      <c r="O8" s="15"/>
      <c r="P8" s="15"/>
      <c r="Q8" s="1"/>
      <c r="R8" s="1"/>
      <c r="S8" s="1"/>
    </row>
    <row r="9" spans="1:19" ht="15.75">
      <c r="A9" s="32"/>
      <c r="B9" s="13"/>
      <c r="C9" s="13"/>
      <c r="D9" s="13"/>
      <c r="E9" s="13"/>
      <c r="F9" s="13"/>
      <c r="G9" s="13"/>
      <c r="H9" s="68" t="s">
        <v>21</v>
      </c>
      <c r="I9" s="74"/>
      <c r="J9" s="68" t="s">
        <v>21</v>
      </c>
      <c r="K9" s="13"/>
      <c r="L9" s="68" t="s">
        <v>22</v>
      </c>
      <c r="M9" s="13"/>
      <c r="N9" s="68" t="s">
        <v>23</v>
      </c>
      <c r="O9" s="15"/>
      <c r="P9" s="15"/>
      <c r="Q9" s="1"/>
      <c r="R9" s="1"/>
      <c r="S9" s="1"/>
    </row>
    <row r="10" spans="1:19" ht="15.75">
      <c r="A10" s="12"/>
      <c r="B10" s="13"/>
      <c r="C10" s="13"/>
      <c r="D10" s="13"/>
      <c r="E10" s="13"/>
      <c r="F10" s="13"/>
      <c r="G10" s="13"/>
      <c r="H10" s="112" t="s">
        <v>24</v>
      </c>
      <c r="I10" s="75"/>
      <c r="J10" s="112" t="s">
        <v>25</v>
      </c>
      <c r="K10" s="13"/>
      <c r="L10" s="112" t="s">
        <v>24</v>
      </c>
      <c r="M10" s="75"/>
      <c r="N10" s="112" t="s">
        <v>25</v>
      </c>
      <c r="O10" s="15"/>
      <c r="P10" s="15"/>
      <c r="Q10" s="1"/>
      <c r="R10" s="1"/>
      <c r="S10" s="1"/>
    </row>
    <row r="11" spans="1:19" ht="16.5" thickBot="1">
      <c r="A11" s="12"/>
      <c r="B11" s="13"/>
      <c r="C11" s="13"/>
      <c r="D11" s="13"/>
      <c r="E11" s="13"/>
      <c r="F11" s="13"/>
      <c r="G11" s="13"/>
      <c r="H11" s="17" t="s">
        <v>26</v>
      </c>
      <c r="I11" s="74"/>
      <c r="J11" s="17" t="s">
        <v>26</v>
      </c>
      <c r="K11" s="13"/>
      <c r="L11" s="17" t="s">
        <v>26</v>
      </c>
      <c r="M11" s="13"/>
      <c r="N11" s="17" t="s">
        <v>26</v>
      </c>
      <c r="O11" s="15"/>
      <c r="P11" s="15"/>
      <c r="Q11" s="13"/>
      <c r="R11" s="1"/>
      <c r="S11" s="1"/>
    </row>
    <row r="12" spans="1:19" ht="16.5" thickBot="1">
      <c r="A12" s="12"/>
      <c r="B12" s="13"/>
      <c r="C12" s="13"/>
      <c r="D12" s="13"/>
      <c r="E12" s="13"/>
      <c r="F12" s="13"/>
      <c r="G12" s="13"/>
      <c r="H12" s="14"/>
      <c r="I12" s="14"/>
      <c r="J12" s="14"/>
      <c r="K12" s="13"/>
      <c r="L12" s="13"/>
      <c r="M12" s="13"/>
      <c r="N12" s="14"/>
      <c r="O12" s="15"/>
      <c r="P12" s="66" t="s">
        <v>27</v>
      </c>
      <c r="Q12" s="13"/>
      <c r="R12" s="1"/>
      <c r="S12" s="1"/>
    </row>
    <row r="13" spans="1:19" ht="15.75">
      <c r="A13" s="12"/>
      <c r="B13" s="13" t="s">
        <v>28</v>
      </c>
      <c r="C13" s="13"/>
      <c r="D13" s="13"/>
      <c r="E13" s="13"/>
      <c r="F13" s="13"/>
      <c r="G13" s="13"/>
      <c r="H13" s="27">
        <f>H15+H16+H17+H19-H21+H23+H27+H29</f>
        <v>2089</v>
      </c>
      <c r="I13" s="14"/>
      <c r="J13" s="27">
        <f>J15+J16+J17+J19-J21+J23+J27+J29</f>
        <v>3120</v>
      </c>
      <c r="K13" s="13"/>
      <c r="L13" s="27">
        <f>L15+L16+L17+L19-L21+L23+L27+L29</f>
        <v>12392</v>
      </c>
      <c r="M13" s="13"/>
      <c r="N13" s="27">
        <f>N15+N16+N17+N19-N21+N23+N27+N29</f>
        <v>15284</v>
      </c>
      <c r="O13" s="15"/>
      <c r="P13" s="69" t="s">
        <v>29</v>
      </c>
      <c r="Q13" s="13"/>
      <c r="R13" s="1"/>
      <c r="S13" s="1"/>
    </row>
    <row r="14" spans="1:19" ht="15.75">
      <c r="A14" s="12"/>
      <c r="B14" s="13" t="s">
        <v>30</v>
      </c>
      <c r="C14" s="13" t="s">
        <v>31</v>
      </c>
      <c r="D14" s="13"/>
      <c r="E14" s="13"/>
      <c r="F14" s="13"/>
      <c r="G14" s="13"/>
      <c r="H14" s="14"/>
      <c r="I14" s="14"/>
      <c r="J14" s="14"/>
      <c r="K14" s="13"/>
      <c r="L14" s="14"/>
      <c r="M14" s="13"/>
      <c r="N14" s="14"/>
      <c r="O14" s="15"/>
      <c r="P14" s="62"/>
      <c r="Q14" s="1"/>
      <c r="R14" s="1"/>
      <c r="S14" s="1"/>
    </row>
    <row r="15" spans="1:19" ht="15.75">
      <c r="A15" s="12"/>
      <c r="B15" s="25" t="s">
        <v>32</v>
      </c>
      <c r="C15" s="13"/>
      <c r="D15" s="13"/>
      <c r="E15" s="13"/>
      <c r="F15" s="13"/>
      <c r="G15" s="13"/>
      <c r="H15" s="14">
        <f>+L15-86</f>
        <v>-5</v>
      </c>
      <c r="I15" s="14"/>
      <c r="J15" s="14">
        <v>46</v>
      </c>
      <c r="K15" s="13"/>
      <c r="L15" s="14">
        <v>81</v>
      </c>
      <c r="M15" s="13"/>
      <c r="N15" s="14">
        <f>15+41+J15</f>
        <v>102</v>
      </c>
      <c r="O15" s="15"/>
      <c r="P15" s="62" t="s">
        <v>33</v>
      </c>
      <c r="Q15" s="1"/>
      <c r="R15" s="1"/>
      <c r="S15" s="1"/>
    </row>
    <row r="16" spans="1:19" ht="15.75">
      <c r="A16" s="12"/>
      <c r="B16" s="13" t="s">
        <v>34</v>
      </c>
      <c r="C16" s="13"/>
      <c r="D16" s="13"/>
      <c r="E16" s="13"/>
      <c r="F16" s="13"/>
      <c r="G16" s="13"/>
      <c r="H16" s="14">
        <f>+L16-2930</f>
        <v>1139</v>
      </c>
      <c r="I16" s="14"/>
      <c r="J16" s="14">
        <v>1101</v>
      </c>
      <c r="K16" s="13"/>
      <c r="L16" s="14">
        <v>4069</v>
      </c>
      <c r="M16" s="13"/>
      <c r="N16" s="14">
        <f>2012+1071+J16</f>
        <v>4184</v>
      </c>
      <c r="O16" s="15"/>
      <c r="P16" s="62" t="s">
        <v>33</v>
      </c>
      <c r="Q16" s="1"/>
      <c r="R16" s="1"/>
      <c r="S16" s="1"/>
    </row>
    <row r="17" spans="1:19" ht="15.75">
      <c r="A17" s="12"/>
      <c r="B17" s="13" t="s">
        <v>35</v>
      </c>
      <c r="C17" s="13"/>
      <c r="D17" s="13"/>
      <c r="E17" s="13"/>
      <c r="F17" s="13"/>
      <c r="G17" s="13"/>
      <c r="H17" s="14">
        <f>+L17--739</f>
        <v>0</v>
      </c>
      <c r="I17" s="14"/>
      <c r="J17" s="24">
        <v>-944</v>
      </c>
      <c r="K17" s="13"/>
      <c r="L17" s="24">
        <v>-739</v>
      </c>
      <c r="M17" s="13"/>
      <c r="N17" s="24">
        <f>0+J17</f>
        <v>-944</v>
      </c>
      <c r="O17" s="15"/>
      <c r="P17" s="62" t="s">
        <v>33</v>
      </c>
      <c r="Q17" s="1"/>
      <c r="R17" s="1"/>
      <c r="S17" s="1"/>
    </row>
    <row r="18" spans="1:19" ht="15.75">
      <c r="A18" s="12"/>
      <c r="B18" s="13"/>
      <c r="C18" s="13"/>
      <c r="D18" s="13"/>
      <c r="E18" s="13"/>
      <c r="F18" s="13"/>
      <c r="G18" s="13"/>
      <c r="H18" s="27">
        <f>H13-H15-H16-H17</f>
        <v>955</v>
      </c>
      <c r="I18" s="14"/>
      <c r="J18" s="27">
        <f>J13-J15-J16-J17</f>
        <v>2917</v>
      </c>
      <c r="K18" s="13"/>
      <c r="L18" s="27">
        <f>L13-L15-L16-L17</f>
        <v>8981</v>
      </c>
      <c r="M18" s="13"/>
      <c r="N18" s="27">
        <f>N13-N15-N16-N17</f>
        <v>11942</v>
      </c>
      <c r="O18" s="15"/>
      <c r="P18" s="62" t="s">
        <v>29</v>
      </c>
      <c r="Q18" s="1"/>
      <c r="R18" s="1"/>
      <c r="S18" s="1"/>
    </row>
    <row r="19" spans="1:19" ht="15.75">
      <c r="A19" s="12"/>
      <c r="B19" s="60" t="s">
        <v>36</v>
      </c>
      <c r="C19" s="57"/>
      <c r="D19" s="13"/>
      <c r="E19" s="13"/>
      <c r="F19" s="13"/>
      <c r="G19" s="13"/>
      <c r="H19" s="24">
        <v>0</v>
      </c>
      <c r="I19" s="14"/>
      <c r="J19" s="24">
        <v>0</v>
      </c>
      <c r="K19" s="13"/>
      <c r="L19" s="24">
        <v>0</v>
      </c>
      <c r="M19" s="13"/>
      <c r="N19" s="24">
        <v>0</v>
      </c>
      <c r="O19" s="15"/>
      <c r="P19" s="62" t="s">
        <v>33</v>
      </c>
      <c r="Q19" s="1"/>
      <c r="R19" s="1"/>
      <c r="S19" s="1"/>
    </row>
    <row r="20" spans="1:19" ht="15.75">
      <c r="A20" s="12"/>
      <c r="B20" s="13"/>
      <c r="C20" s="13"/>
      <c r="D20" s="13"/>
      <c r="E20" s="13"/>
      <c r="F20" s="13"/>
      <c r="G20" s="13"/>
      <c r="H20" s="27">
        <f>H18-H19</f>
        <v>955</v>
      </c>
      <c r="I20" s="14"/>
      <c r="J20" s="27">
        <f>J18-J19</f>
        <v>2917</v>
      </c>
      <c r="K20" s="13"/>
      <c r="L20" s="27">
        <f>L18-L19</f>
        <v>8981</v>
      </c>
      <c r="M20" s="13"/>
      <c r="N20" s="27">
        <f>N18-N19</f>
        <v>11942</v>
      </c>
      <c r="O20" s="15"/>
      <c r="P20" s="62" t="s">
        <v>29</v>
      </c>
      <c r="Q20" s="1"/>
      <c r="R20" s="1"/>
      <c r="S20" s="1"/>
    </row>
    <row r="21" spans="1:19" ht="15.75">
      <c r="A21" s="12"/>
      <c r="B21" s="13" t="s">
        <v>37</v>
      </c>
      <c r="C21" s="13"/>
      <c r="D21" s="13"/>
      <c r="E21" s="13"/>
      <c r="F21" s="13"/>
      <c r="G21" s="13"/>
      <c r="H21" s="24">
        <f>+L21--2159</f>
        <v>-456</v>
      </c>
      <c r="I21" s="14"/>
      <c r="J21" s="24">
        <v>-673</v>
      </c>
      <c r="K21" s="13"/>
      <c r="L21" s="24">
        <v>-2615</v>
      </c>
      <c r="M21" s="13"/>
      <c r="N21" s="24">
        <f>-1214-966+J21</f>
        <v>-2853</v>
      </c>
      <c r="O21" s="15"/>
      <c r="P21" s="62" t="s">
        <v>33</v>
      </c>
      <c r="Q21" s="1"/>
      <c r="R21" s="1"/>
      <c r="S21" s="1"/>
    </row>
    <row r="22" spans="1:19" ht="15.75">
      <c r="A22" s="12"/>
      <c r="B22" s="13"/>
      <c r="C22" s="13"/>
      <c r="D22" s="13"/>
      <c r="E22" s="13"/>
      <c r="F22" s="13"/>
      <c r="G22" s="13"/>
      <c r="H22" s="27">
        <f>H20+H21</f>
        <v>499</v>
      </c>
      <c r="I22" s="14"/>
      <c r="J22" s="27">
        <f>J20+J21</f>
        <v>2244</v>
      </c>
      <c r="K22" s="13"/>
      <c r="L22" s="27">
        <f>L20+L21</f>
        <v>6366</v>
      </c>
      <c r="M22" s="13"/>
      <c r="N22" s="27">
        <f>N20+N21</f>
        <v>9089</v>
      </c>
      <c r="O22" s="15"/>
      <c r="P22" s="62" t="s">
        <v>29</v>
      </c>
      <c r="Q22" s="1"/>
      <c r="R22" s="1"/>
      <c r="S22" s="1"/>
    </row>
    <row r="23" spans="1:19" ht="15.75">
      <c r="A23" s="12"/>
      <c r="B23" s="13" t="s">
        <v>38</v>
      </c>
      <c r="C23" s="13"/>
      <c r="D23" s="13"/>
      <c r="E23" s="13"/>
      <c r="F23" s="13"/>
      <c r="G23" s="13"/>
      <c r="H23" s="24">
        <f>+L23-72</f>
        <v>-114</v>
      </c>
      <c r="I23" s="14"/>
      <c r="J23" s="24">
        <v>22</v>
      </c>
      <c r="K23" s="13"/>
      <c r="L23" s="24">
        <v>-42</v>
      </c>
      <c r="M23" s="13"/>
      <c r="N23" s="24">
        <f>193+123+J23</f>
        <v>338</v>
      </c>
      <c r="O23" s="15"/>
      <c r="P23" s="62" t="s">
        <v>33</v>
      </c>
      <c r="Q23" s="1"/>
      <c r="R23" s="1"/>
      <c r="S23" s="1"/>
    </row>
    <row r="24" spans="1:19" ht="15.75">
      <c r="A24" s="58"/>
      <c r="B24" s="57" t="s">
        <v>39</v>
      </c>
      <c r="C24" s="13"/>
      <c r="D24" s="13"/>
      <c r="E24" s="13"/>
      <c r="F24" s="13"/>
      <c r="G24" s="13"/>
      <c r="H24" s="27">
        <f>H22-H23</f>
        <v>613</v>
      </c>
      <c r="I24" s="14"/>
      <c r="J24" s="27">
        <f>J22-J23</f>
        <v>2222</v>
      </c>
      <c r="K24" s="13"/>
      <c r="L24" s="27">
        <f>L22-L23</f>
        <v>6408</v>
      </c>
      <c r="M24" s="13"/>
      <c r="N24" s="27">
        <f>N22-N23</f>
        <v>8751</v>
      </c>
      <c r="O24" s="15"/>
      <c r="P24" s="62" t="s">
        <v>29</v>
      </c>
      <c r="Q24" s="1"/>
      <c r="R24" s="1"/>
      <c r="S24" s="1"/>
    </row>
    <row r="25" spans="1:19" ht="15.75">
      <c r="A25" s="12"/>
      <c r="B25" s="59" t="s">
        <v>40</v>
      </c>
      <c r="C25" s="13"/>
      <c r="D25" s="13"/>
      <c r="E25" s="13"/>
      <c r="F25" s="13"/>
      <c r="G25" s="13"/>
      <c r="H25" s="26">
        <v>0</v>
      </c>
      <c r="I25" s="14"/>
      <c r="J25" s="26">
        <v>0</v>
      </c>
      <c r="K25" s="13"/>
      <c r="L25" s="26">
        <v>0</v>
      </c>
      <c r="M25" s="13"/>
      <c r="N25" s="26">
        <v>0</v>
      </c>
      <c r="O25" s="15"/>
      <c r="P25" s="62" t="s">
        <v>33</v>
      </c>
      <c r="Q25" s="1"/>
      <c r="R25" s="1"/>
      <c r="S25" s="1"/>
    </row>
    <row r="26" spans="1:19" ht="15.75">
      <c r="A26" s="12"/>
      <c r="B26" s="13"/>
      <c r="C26" s="60" t="s">
        <v>41</v>
      </c>
      <c r="D26" s="13"/>
      <c r="E26" s="13"/>
      <c r="F26" s="13"/>
      <c r="G26" s="13"/>
      <c r="H26" s="55">
        <v>0</v>
      </c>
      <c r="I26" s="13"/>
      <c r="J26" s="55">
        <v>0</v>
      </c>
      <c r="K26" s="13"/>
      <c r="L26" s="55">
        <v>0</v>
      </c>
      <c r="M26" s="13"/>
      <c r="N26" s="55">
        <v>0</v>
      </c>
      <c r="O26" s="15"/>
      <c r="P26" s="62" t="s">
        <v>33</v>
      </c>
      <c r="Q26" s="1"/>
      <c r="R26" s="1"/>
      <c r="S26" s="1"/>
    </row>
    <row r="27" spans="1:19" ht="15.75">
      <c r="A27" s="12"/>
      <c r="B27" s="13"/>
      <c r="C27" s="13"/>
      <c r="D27" s="13"/>
      <c r="E27" s="13"/>
      <c r="F27" s="13"/>
      <c r="G27" s="13"/>
      <c r="H27" s="56">
        <f>H25-H26</f>
        <v>0</v>
      </c>
      <c r="I27" s="13"/>
      <c r="J27" s="56">
        <f>J25-J26</f>
        <v>0</v>
      </c>
      <c r="K27" s="13"/>
      <c r="L27" s="56">
        <f>L25-L26</f>
        <v>0</v>
      </c>
      <c r="M27" s="13"/>
      <c r="N27" s="56">
        <f>N25-N26</f>
        <v>0</v>
      </c>
      <c r="O27" s="15"/>
      <c r="P27" s="62" t="s">
        <v>29</v>
      </c>
      <c r="Q27" s="1"/>
      <c r="R27" s="1"/>
      <c r="S27" s="1"/>
    </row>
    <row r="28" spans="1:19" ht="15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5"/>
      <c r="P28" s="15"/>
      <c r="Q28" s="1"/>
      <c r="R28" s="1"/>
      <c r="S28" s="1"/>
    </row>
    <row r="29" spans="1:19" ht="16.5" thickBot="1">
      <c r="A29" s="12"/>
      <c r="B29" s="57" t="s">
        <v>42</v>
      </c>
      <c r="C29" s="13"/>
      <c r="D29" s="13"/>
      <c r="E29" s="13"/>
      <c r="F29" s="18"/>
      <c r="G29" s="18"/>
      <c r="H29" s="28">
        <f>+L29-5795</f>
        <v>613</v>
      </c>
      <c r="I29" s="41"/>
      <c r="J29" s="28">
        <v>2222</v>
      </c>
      <c r="K29" s="16"/>
      <c r="L29" s="28">
        <v>6408</v>
      </c>
      <c r="M29" s="13"/>
      <c r="N29" s="28">
        <f>3884+J29+2645</f>
        <v>8751</v>
      </c>
      <c r="O29" s="15"/>
      <c r="P29" s="62" t="s">
        <v>33</v>
      </c>
      <c r="Q29" s="1"/>
      <c r="R29" s="1"/>
      <c r="S29" s="1"/>
    </row>
    <row r="30" spans="1:19" ht="16.5" thickTop="1">
      <c r="A30" s="12"/>
      <c r="B30" s="13"/>
      <c r="C30" s="13"/>
      <c r="D30" s="13"/>
      <c r="E30" s="13"/>
      <c r="F30" s="18"/>
      <c r="G30" s="18"/>
      <c r="H30" s="17"/>
      <c r="I30" s="41"/>
      <c r="J30" s="17"/>
      <c r="K30" s="16"/>
      <c r="L30" s="17"/>
      <c r="M30" s="13"/>
      <c r="N30" s="17"/>
      <c r="O30" s="15"/>
      <c r="P30" s="63"/>
      <c r="Q30" s="1"/>
      <c r="R30" s="1"/>
      <c r="S30" s="1"/>
    </row>
    <row r="31" spans="1:19" ht="15.75">
      <c r="A31" s="12"/>
      <c r="B31" s="13"/>
      <c r="C31" s="13"/>
      <c r="D31" s="13"/>
      <c r="E31" s="13"/>
      <c r="F31" s="18"/>
      <c r="G31" s="18"/>
      <c r="H31" s="17"/>
      <c r="I31" s="41"/>
      <c r="J31" s="17"/>
      <c r="K31" s="16"/>
      <c r="L31" s="17"/>
      <c r="M31" s="13"/>
      <c r="N31" s="17"/>
      <c r="O31" s="15"/>
      <c r="P31" s="63"/>
      <c r="Q31" s="1"/>
      <c r="R31" s="1"/>
      <c r="S31" s="1"/>
    </row>
    <row r="32" spans="1:19" ht="15.75">
      <c r="A32" s="12"/>
      <c r="B32" s="13"/>
      <c r="C32" s="13"/>
      <c r="D32" s="13"/>
      <c r="E32" s="13"/>
      <c r="F32" s="18"/>
      <c r="G32" s="18"/>
      <c r="H32" s="17"/>
      <c r="I32" s="41"/>
      <c r="J32" s="17"/>
      <c r="K32" s="16"/>
      <c r="L32" s="17"/>
      <c r="M32" s="13"/>
      <c r="N32" s="17"/>
      <c r="O32" s="15"/>
      <c r="P32" s="63"/>
      <c r="Q32" s="1"/>
      <c r="R32" s="1"/>
      <c r="S32" s="1"/>
    </row>
    <row r="33" spans="1:19" ht="15.75">
      <c r="A33" s="12"/>
      <c r="B33" s="13" t="s">
        <v>43</v>
      </c>
      <c r="C33" s="13"/>
      <c r="D33" s="13"/>
      <c r="E33" s="13"/>
      <c r="F33" s="18"/>
      <c r="G33" s="18"/>
      <c r="H33" s="17">
        <v>38000</v>
      </c>
      <c r="I33" s="41"/>
      <c r="J33" s="17">
        <v>38000</v>
      </c>
      <c r="K33" s="16"/>
      <c r="L33" s="17">
        <v>38000</v>
      </c>
      <c r="M33" s="13"/>
      <c r="N33" s="17">
        <v>38000</v>
      </c>
      <c r="O33" s="15"/>
      <c r="P33" s="62" t="s">
        <v>33</v>
      </c>
      <c r="Q33" s="1"/>
      <c r="R33" s="1"/>
      <c r="S33" s="1"/>
    </row>
    <row r="34" spans="1:19" ht="15.75">
      <c r="A34" s="12"/>
      <c r="B34" s="13"/>
      <c r="C34" s="13"/>
      <c r="D34" s="13"/>
      <c r="E34" s="13"/>
      <c r="F34" s="13"/>
      <c r="G34" s="13"/>
      <c r="H34" s="14"/>
      <c r="I34" s="14"/>
      <c r="J34" s="14"/>
      <c r="K34" s="13"/>
      <c r="L34" s="14"/>
      <c r="M34" s="13"/>
      <c r="N34" s="14"/>
      <c r="O34" s="15"/>
      <c r="P34" s="62"/>
      <c r="Q34" s="1"/>
      <c r="R34" s="1"/>
      <c r="S34" s="1"/>
    </row>
    <row r="35" spans="1:19" ht="16.5" thickBot="1">
      <c r="A35" s="19"/>
      <c r="B35" s="13" t="s">
        <v>44</v>
      </c>
      <c r="C35" s="13"/>
      <c r="D35" s="13"/>
      <c r="E35" s="13"/>
      <c r="F35" s="13"/>
      <c r="G35" s="13"/>
      <c r="H35" s="87">
        <f>H24/H33*100</f>
        <v>1.6131578947368421</v>
      </c>
      <c r="I35" s="14"/>
      <c r="J35" s="87">
        <f>J24/J33*100</f>
        <v>5.847368421052631</v>
      </c>
      <c r="K35" s="13"/>
      <c r="L35" s="87">
        <f>L24/L33*100</f>
        <v>16.86315789473684</v>
      </c>
      <c r="M35" s="13"/>
      <c r="N35" s="87">
        <f>N24/N33*100</f>
        <v>23.02894736842105</v>
      </c>
      <c r="O35" s="15"/>
      <c r="P35" s="62" t="s">
        <v>29</v>
      </c>
      <c r="Q35" s="1"/>
      <c r="R35" s="1"/>
      <c r="S35" s="1"/>
    </row>
    <row r="36" spans="1:19" ht="17.25" thickBot="1" thickTop="1">
      <c r="A36" s="64"/>
      <c r="B36" s="20"/>
      <c r="C36" s="20"/>
      <c r="D36" s="20"/>
      <c r="E36" s="20"/>
      <c r="F36" s="20"/>
      <c r="G36" s="20"/>
      <c r="H36" s="21"/>
      <c r="I36" s="21"/>
      <c r="J36" s="21"/>
      <c r="K36" s="20"/>
      <c r="L36" s="21"/>
      <c r="M36" s="20"/>
      <c r="N36" s="21"/>
      <c r="O36" s="22"/>
      <c r="P36" s="22"/>
      <c r="Q36" s="1"/>
      <c r="R36" s="1"/>
      <c r="S36" s="1"/>
    </row>
    <row r="37" spans="1:19" ht="15.75">
      <c r="A37" s="65"/>
      <c r="B37" s="13"/>
      <c r="C37" s="13"/>
      <c r="D37" s="13"/>
      <c r="E37" s="13"/>
      <c r="F37" s="13"/>
      <c r="G37" s="13"/>
      <c r="H37" s="14"/>
      <c r="I37" s="14"/>
      <c r="J37" s="14"/>
      <c r="K37" s="13"/>
      <c r="L37" s="14"/>
      <c r="M37" s="13"/>
      <c r="N37" s="14"/>
      <c r="O37" s="13"/>
      <c r="P37" s="13"/>
      <c r="Q37" s="13"/>
      <c r="R37" s="13"/>
      <c r="S37" s="13"/>
    </row>
    <row r="38" spans="1:19" ht="15.75">
      <c r="A38" s="65"/>
      <c r="B38" s="13"/>
      <c r="C38" s="13"/>
      <c r="D38" s="13"/>
      <c r="E38" s="13"/>
      <c r="F38" s="13"/>
      <c r="G38" s="13"/>
      <c r="H38" s="14"/>
      <c r="I38" s="14"/>
      <c r="J38" s="14"/>
      <c r="K38" s="13"/>
      <c r="L38" s="14"/>
      <c r="M38" s="13"/>
      <c r="N38" s="14"/>
      <c r="O38" s="13"/>
      <c r="P38" s="13"/>
      <c r="Q38" s="13"/>
      <c r="R38" s="13"/>
      <c r="S38" s="13"/>
    </row>
    <row r="39" spans="1:19" ht="15.75">
      <c r="A39" s="65"/>
      <c r="B39" s="13"/>
      <c r="C39" s="13"/>
      <c r="D39" s="13"/>
      <c r="E39" s="13"/>
      <c r="F39" s="13"/>
      <c r="G39" s="13"/>
      <c r="H39" s="14"/>
      <c r="I39" s="14"/>
      <c r="J39" s="14"/>
      <c r="K39" s="13"/>
      <c r="L39" s="14"/>
      <c r="M39" s="13"/>
      <c r="N39" s="113"/>
      <c r="O39" s="13"/>
      <c r="P39" s="13"/>
      <c r="Q39" s="13"/>
      <c r="R39" s="13"/>
      <c r="S39" s="13"/>
    </row>
    <row r="40" spans="1:19" ht="15.75">
      <c r="A40" s="13"/>
      <c r="B40" s="13"/>
      <c r="C40" s="13"/>
      <c r="D40" s="13"/>
      <c r="E40" s="13"/>
      <c r="F40" s="13"/>
      <c r="G40" s="13"/>
      <c r="H40" s="14"/>
      <c r="I40" s="14"/>
      <c r="J40" s="14"/>
      <c r="K40" s="13"/>
      <c r="L40" s="14"/>
      <c r="M40" s="13"/>
      <c r="N40" s="14"/>
      <c r="O40" s="13"/>
      <c r="P40" s="13"/>
      <c r="Q40" s="13"/>
      <c r="R40" s="13"/>
      <c r="S40" s="13"/>
    </row>
    <row r="41" spans="1:19" ht="15.75">
      <c r="A41" s="13"/>
      <c r="B41" s="13"/>
      <c r="C41" s="13"/>
      <c r="D41" s="13"/>
      <c r="E41" s="13"/>
      <c r="F41" s="13"/>
      <c r="G41" s="13"/>
      <c r="H41" s="14"/>
      <c r="I41" s="14"/>
      <c r="J41" s="14"/>
      <c r="K41" s="13"/>
      <c r="L41" s="14"/>
      <c r="M41" s="13"/>
      <c r="N41" s="14"/>
      <c r="O41" s="13"/>
      <c r="P41" s="13"/>
      <c r="Q41" s="13"/>
      <c r="R41" s="13"/>
      <c r="S41" s="13"/>
    </row>
    <row r="42" spans="1:19" ht="15.75">
      <c r="A42" s="13"/>
      <c r="B42" s="13"/>
      <c r="C42" s="13"/>
      <c r="D42" s="13"/>
      <c r="E42" s="13"/>
      <c r="F42" s="13"/>
      <c r="G42" s="13"/>
      <c r="H42" s="14"/>
      <c r="I42" s="14"/>
      <c r="J42" s="14"/>
      <c r="K42" s="13"/>
      <c r="L42" s="14"/>
      <c r="M42" s="13"/>
      <c r="N42" s="14"/>
      <c r="O42" s="13"/>
      <c r="P42" s="13"/>
      <c r="Q42" s="13"/>
      <c r="R42" s="13"/>
      <c r="S42" s="13"/>
    </row>
    <row r="43" spans="1:19" ht="15.75">
      <c r="A43" s="13"/>
      <c r="B43" s="13"/>
      <c r="C43" s="13"/>
      <c r="D43" s="13"/>
      <c r="E43" s="13"/>
      <c r="F43" s="13"/>
      <c r="G43" s="13"/>
      <c r="H43" s="14"/>
      <c r="I43" s="14"/>
      <c r="J43" s="14"/>
      <c r="K43" s="13"/>
      <c r="L43" s="14"/>
      <c r="M43" s="13"/>
      <c r="N43" s="14"/>
      <c r="O43" s="13"/>
      <c r="P43" s="13"/>
      <c r="Q43" s="13"/>
      <c r="R43" s="13"/>
      <c r="S43" s="13"/>
    </row>
    <row r="44" spans="1:19" ht="15.75">
      <c r="A44" s="13"/>
      <c r="B44" s="13"/>
      <c r="C44" s="13"/>
      <c r="D44" s="13"/>
      <c r="E44" s="13"/>
      <c r="F44" s="13"/>
      <c r="G44" s="13"/>
      <c r="H44" s="14"/>
      <c r="I44" s="14"/>
      <c r="J44" s="14"/>
      <c r="K44" s="13"/>
      <c r="L44" s="14"/>
      <c r="M44" s="13"/>
      <c r="N44" s="14"/>
      <c r="O44" s="13"/>
      <c r="P44" s="13"/>
      <c r="Q44" s="13"/>
      <c r="R44" s="13"/>
      <c r="S44" s="13"/>
    </row>
    <row r="45" spans="1:19" ht="15.75">
      <c r="A45" s="13"/>
      <c r="B45" s="13"/>
      <c r="C45" s="13"/>
      <c r="D45" s="13"/>
      <c r="E45" s="13"/>
      <c r="F45" s="13"/>
      <c r="G45" s="13"/>
      <c r="H45" s="14"/>
      <c r="I45" s="14"/>
      <c r="J45" s="14"/>
      <c r="K45" s="13"/>
      <c r="L45" s="14"/>
      <c r="M45" s="13"/>
      <c r="N45" s="14"/>
      <c r="O45" s="13"/>
      <c r="P45" s="13"/>
      <c r="Q45" s="13"/>
      <c r="R45" s="13"/>
      <c r="S45" s="13"/>
    </row>
    <row r="46" spans="1:19" ht="15.75">
      <c r="A46" s="65"/>
      <c r="B46" s="13"/>
      <c r="C46" s="13"/>
      <c r="D46" s="13"/>
      <c r="E46" s="13"/>
      <c r="F46" s="13"/>
      <c r="G46" s="13"/>
      <c r="H46" s="14"/>
      <c r="I46" s="14"/>
      <c r="J46" s="14"/>
      <c r="K46" s="13"/>
      <c r="L46" s="14"/>
      <c r="M46" s="13"/>
      <c r="N46" s="14"/>
      <c r="O46" s="13"/>
      <c r="P46" s="13"/>
      <c r="Q46" s="13"/>
      <c r="R46" s="13"/>
      <c r="S46" s="13"/>
    </row>
    <row r="47" spans="1:19" ht="15.75">
      <c r="A47" s="13"/>
      <c r="B47" s="13"/>
      <c r="C47" s="13"/>
      <c r="D47" s="13"/>
      <c r="E47" s="13"/>
      <c r="F47" s="13"/>
      <c r="G47" s="13"/>
      <c r="H47" s="14"/>
      <c r="I47" s="14"/>
      <c r="J47" s="14"/>
      <c r="K47" s="13"/>
      <c r="L47" s="14"/>
      <c r="M47" s="13"/>
      <c r="N47" s="14"/>
      <c r="O47" s="13"/>
      <c r="P47" s="13"/>
      <c r="Q47" s="13"/>
      <c r="R47" s="13"/>
      <c r="S47" s="13"/>
    </row>
    <row r="48" spans="1:19" ht="15.75">
      <c r="A48" s="13"/>
      <c r="B48" s="13"/>
      <c r="C48" s="13"/>
      <c r="D48" s="13"/>
      <c r="E48" s="13"/>
      <c r="F48" s="13"/>
      <c r="G48" s="13"/>
      <c r="H48" s="14"/>
      <c r="I48" s="14"/>
      <c r="J48" s="14"/>
      <c r="K48" s="13"/>
      <c r="L48" s="14"/>
      <c r="M48" s="13"/>
      <c r="N48" s="14"/>
      <c r="O48" s="13"/>
      <c r="P48" s="13"/>
      <c r="Q48" s="13"/>
      <c r="R48" s="13"/>
      <c r="S48" s="13"/>
    </row>
    <row r="49" spans="1:19" ht="15.75">
      <c r="A49" s="13"/>
      <c r="B49" s="13"/>
      <c r="C49" s="13"/>
      <c r="D49" s="13"/>
      <c r="E49" s="13"/>
      <c r="F49" s="13"/>
      <c r="G49" s="13"/>
      <c r="H49" s="14"/>
      <c r="I49" s="14"/>
      <c r="J49" s="14"/>
      <c r="K49" s="13"/>
      <c r="L49" s="14"/>
      <c r="M49" s="13"/>
      <c r="N49" s="14"/>
      <c r="O49" s="13"/>
      <c r="P49" s="13"/>
      <c r="Q49" s="13"/>
      <c r="R49" s="13"/>
      <c r="S49" s="13"/>
    </row>
    <row r="50" spans="1:19" ht="15.75">
      <c r="A50" s="13"/>
      <c r="B50" s="13"/>
      <c r="C50" s="13"/>
      <c r="D50" s="13"/>
      <c r="E50" s="13"/>
      <c r="F50" s="13"/>
      <c r="G50" s="13"/>
      <c r="H50" s="14"/>
      <c r="I50" s="14"/>
      <c r="J50" s="14"/>
      <c r="K50" s="13"/>
      <c r="L50" s="14"/>
      <c r="M50" s="13"/>
      <c r="N50" s="14"/>
      <c r="O50" s="13"/>
      <c r="P50" s="13"/>
      <c r="Q50" s="13"/>
      <c r="R50" s="13"/>
      <c r="S50" s="13"/>
    </row>
    <row r="51" spans="1:19" ht="15.75">
      <c r="A51" s="13"/>
      <c r="B51" s="13"/>
      <c r="C51" s="13"/>
      <c r="D51" s="13"/>
      <c r="E51" s="13"/>
      <c r="F51" s="13"/>
      <c r="G51" s="13"/>
      <c r="H51" s="14"/>
      <c r="I51" s="14"/>
      <c r="J51" s="14"/>
      <c r="K51" s="13"/>
      <c r="L51" s="14"/>
      <c r="M51" s="13"/>
      <c r="N51" s="14"/>
      <c r="O51" s="13"/>
      <c r="P51" s="13"/>
      <c r="Q51" s="13"/>
      <c r="R51" s="13"/>
      <c r="S51" s="13"/>
    </row>
    <row r="52" spans="1:19" ht="15.75">
      <c r="A52" s="13"/>
      <c r="B52" s="13"/>
      <c r="C52" s="13"/>
      <c r="D52" s="13"/>
      <c r="E52" s="13"/>
      <c r="F52" s="13"/>
      <c r="G52" s="13"/>
      <c r="H52" s="14"/>
      <c r="I52" s="14"/>
      <c r="J52" s="14"/>
      <c r="K52" s="13"/>
      <c r="L52" s="14"/>
      <c r="M52" s="13"/>
      <c r="N52" s="14"/>
      <c r="O52" s="13"/>
      <c r="P52" s="13"/>
      <c r="Q52" s="13"/>
      <c r="R52" s="13"/>
      <c r="S52" s="13"/>
    </row>
    <row r="53" spans="1:19" ht="15.75">
      <c r="A53" s="65"/>
      <c r="B53" s="13"/>
      <c r="C53" s="13"/>
      <c r="D53" s="13"/>
      <c r="E53" s="13"/>
      <c r="F53" s="13"/>
      <c r="G53" s="13"/>
      <c r="H53" s="14"/>
      <c r="I53" s="14"/>
      <c r="J53" s="14"/>
      <c r="K53" s="13"/>
      <c r="L53" s="14"/>
      <c r="M53" s="13"/>
      <c r="N53" s="14"/>
      <c r="O53" s="13"/>
      <c r="P53" s="13"/>
      <c r="Q53" s="13"/>
      <c r="R53" s="13"/>
      <c r="S53" s="13"/>
    </row>
    <row r="54" spans="1:19" ht="15.75">
      <c r="A54" s="13"/>
      <c r="B54" s="13"/>
      <c r="C54" s="13"/>
      <c r="D54" s="13"/>
      <c r="E54" s="13"/>
      <c r="F54" s="13"/>
      <c r="G54" s="13"/>
      <c r="H54" s="14"/>
      <c r="I54" s="14"/>
      <c r="J54" s="14"/>
      <c r="K54" s="13"/>
      <c r="L54" s="14"/>
      <c r="M54" s="13"/>
      <c r="N54" s="14"/>
      <c r="O54" s="13"/>
      <c r="P54" s="13"/>
      <c r="Q54" s="13"/>
      <c r="R54" s="13"/>
      <c r="S54" s="13"/>
    </row>
    <row r="55" spans="1:19" ht="15.75">
      <c r="A55" s="65"/>
      <c r="B55" s="13"/>
      <c r="C55" s="13"/>
      <c r="D55" s="13"/>
      <c r="E55" s="13"/>
      <c r="F55" s="13"/>
      <c r="G55" s="13"/>
      <c r="H55" s="14"/>
      <c r="I55" s="14"/>
      <c r="J55" s="14"/>
      <c r="K55" s="13"/>
      <c r="L55" s="14"/>
      <c r="M55" s="13"/>
      <c r="N55" s="14"/>
      <c r="O55" s="13"/>
      <c r="P55" s="13"/>
      <c r="Q55" s="13"/>
      <c r="R55" s="13"/>
      <c r="S55" s="13"/>
    </row>
    <row r="56" spans="1:19" ht="15.75">
      <c r="A56" s="13"/>
      <c r="B56" s="13"/>
      <c r="C56" s="13"/>
      <c r="D56" s="13"/>
      <c r="E56" s="13"/>
      <c r="F56" s="13"/>
      <c r="G56" s="13"/>
      <c r="H56" s="14"/>
      <c r="I56" s="14"/>
      <c r="J56" s="14"/>
      <c r="K56" s="13"/>
      <c r="L56" s="14"/>
      <c r="M56" s="13"/>
      <c r="N56" s="14"/>
      <c r="O56" s="13"/>
      <c r="P56" s="13"/>
      <c r="Q56" s="13"/>
      <c r="R56" s="13"/>
      <c r="S56" s="13"/>
    </row>
    <row r="57" spans="1:19" ht="15.75">
      <c r="A57" s="13"/>
      <c r="B57" s="13"/>
      <c r="C57" s="13"/>
      <c r="D57" s="13"/>
      <c r="E57" s="13"/>
      <c r="F57" s="13"/>
      <c r="G57" s="13"/>
      <c r="H57" s="14"/>
      <c r="I57" s="14"/>
      <c r="J57" s="14"/>
      <c r="K57" s="13"/>
      <c r="L57" s="14"/>
      <c r="M57" s="13"/>
      <c r="N57" s="14"/>
      <c r="O57" s="13"/>
      <c r="P57" s="13"/>
      <c r="Q57" s="13"/>
      <c r="R57" s="13"/>
      <c r="S57" s="13"/>
    </row>
    <row r="58" spans="1:19" ht="15.75">
      <c r="A58" s="13"/>
      <c r="B58" s="13"/>
      <c r="C58" s="13"/>
      <c r="D58" s="13"/>
      <c r="E58" s="13"/>
      <c r="F58" s="13"/>
      <c r="G58" s="13"/>
      <c r="H58" s="14"/>
      <c r="I58" s="14"/>
      <c r="J58" s="14"/>
      <c r="K58" s="13"/>
      <c r="L58" s="14"/>
      <c r="M58" s="13"/>
      <c r="N58" s="14"/>
      <c r="O58" s="13"/>
      <c r="P58" s="13"/>
      <c r="Q58" s="13"/>
      <c r="R58" s="13"/>
      <c r="S58" s="13"/>
    </row>
  </sheetData>
  <printOptions/>
  <pageMargins left="0.75" right="0.38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W372"/>
  <sheetViews>
    <sheetView zoomScale="75" zoomScaleNormal="75" workbookViewId="0" topLeftCell="A1">
      <selection activeCell="A78" sqref="A78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3.7109375" style="1" customWidth="1"/>
    <col min="4" max="4" width="9.140625" style="1" customWidth="1"/>
    <col min="5" max="5" width="15.8515625" style="1" customWidth="1"/>
    <col min="6" max="6" width="2.421875" style="1" customWidth="1"/>
    <col min="7" max="7" width="0.71875" style="1" customWidth="1"/>
    <col min="8" max="8" width="13.28125" style="1" customWidth="1"/>
    <col min="9" max="9" width="0.85546875" style="1" customWidth="1"/>
    <col min="10" max="10" width="13.421875" style="1" customWidth="1"/>
    <col min="11" max="11" width="2.140625" style="1" customWidth="1"/>
    <col min="12" max="12" width="15.140625" style="1" customWidth="1"/>
    <col min="13" max="13" width="0.9921875" style="1" customWidth="1"/>
    <col min="14" max="14" width="13.8515625" style="1" customWidth="1"/>
    <col min="15" max="15" width="1.57421875" style="1" customWidth="1"/>
    <col min="16" max="16384" width="9.140625" style="1" customWidth="1"/>
  </cols>
  <sheetData>
    <row r="3" spans="1:16" ht="15.75">
      <c r="A3" s="9" t="s">
        <v>45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47" t="s">
        <v>46</v>
      </c>
      <c r="P3" s="72"/>
    </row>
    <row r="4" spans="1:14" ht="15.75">
      <c r="A4" s="3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5.75">
      <c r="N5"/>
    </row>
    <row r="6" spans="1:14" ht="15.75">
      <c r="A6" s="6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8" spans="1:14" ht="15.75">
      <c r="A8" s="6" t="s">
        <v>49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>
      <c r="A9" s="3" t="s">
        <v>50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1" spans="1:14" ht="16.5" customHeight="1">
      <c r="A11" s="9" t="s">
        <v>51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6.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/>
    </row>
    <row r="13" ht="16.5" customHeight="1">
      <c r="H13" s="79" t="s">
        <v>52</v>
      </c>
    </row>
    <row r="14" spans="6:14" ht="15.75">
      <c r="F14" s="5"/>
      <c r="G14" s="5"/>
      <c r="H14" s="76" t="s">
        <v>53</v>
      </c>
      <c r="I14" s="110"/>
      <c r="J14" s="105"/>
      <c r="K14" s="72"/>
      <c r="L14" s="76" t="s">
        <v>16</v>
      </c>
      <c r="M14" s="110"/>
      <c r="N14" s="76"/>
    </row>
    <row r="15" spans="6:14" ht="15.75">
      <c r="F15" s="5"/>
      <c r="G15" s="5"/>
      <c r="H15" s="35" t="s">
        <v>17</v>
      </c>
      <c r="I15" s="72"/>
      <c r="J15" s="3" t="s">
        <v>18</v>
      </c>
      <c r="L15" s="35" t="s">
        <v>17</v>
      </c>
      <c r="N15" s="3" t="s">
        <v>18</v>
      </c>
    </row>
    <row r="16" spans="6:14" ht="15.75">
      <c r="F16" s="5"/>
      <c r="G16" s="5"/>
      <c r="H16" s="35" t="s">
        <v>19</v>
      </c>
      <c r="I16" s="72"/>
      <c r="J16" s="3" t="s">
        <v>20</v>
      </c>
      <c r="L16" s="35" t="s">
        <v>19</v>
      </c>
      <c r="N16" s="3" t="s">
        <v>20</v>
      </c>
    </row>
    <row r="17" spans="6:14" ht="15.75">
      <c r="F17" s="5"/>
      <c r="G17" s="5"/>
      <c r="H17" s="3" t="s">
        <v>21</v>
      </c>
      <c r="I17" s="72"/>
      <c r="J17" s="3" t="s">
        <v>21</v>
      </c>
      <c r="L17" s="3" t="s">
        <v>54</v>
      </c>
      <c r="N17" s="3" t="s">
        <v>55</v>
      </c>
    </row>
    <row r="18" spans="6:14" ht="15.75">
      <c r="F18" s="83"/>
      <c r="G18" s="51"/>
      <c r="H18" s="107" t="s">
        <v>56</v>
      </c>
      <c r="I18" s="73"/>
      <c r="J18" s="107" t="s">
        <v>57</v>
      </c>
      <c r="L18" s="107" t="s">
        <v>56</v>
      </c>
      <c r="M18" s="73"/>
      <c r="N18" s="107" t="s">
        <v>57</v>
      </c>
    </row>
    <row r="19" spans="6:14" ht="15.75">
      <c r="F19" s="5"/>
      <c r="G19" s="5"/>
      <c r="H19" s="3" t="s">
        <v>26</v>
      </c>
      <c r="I19" s="72"/>
      <c r="J19" s="3" t="s">
        <v>26</v>
      </c>
      <c r="L19" s="3" t="s">
        <v>26</v>
      </c>
      <c r="N19" s="3" t="s">
        <v>26</v>
      </c>
    </row>
    <row r="21" spans="1:14" ht="15.75">
      <c r="A21" s="4" t="s">
        <v>46</v>
      </c>
      <c r="B21" s="1" t="s">
        <v>58</v>
      </c>
      <c r="C21" s="1" t="s">
        <v>59</v>
      </c>
      <c r="H21" s="10">
        <v>11875</v>
      </c>
      <c r="I21" s="10"/>
      <c r="J21" s="10">
        <v>11632</v>
      </c>
      <c r="L21" s="10">
        <v>48054</v>
      </c>
      <c r="N21" s="10">
        <v>46462</v>
      </c>
    </row>
    <row r="22" spans="2:14" ht="15.75">
      <c r="B22" s="1" t="s">
        <v>60</v>
      </c>
      <c r="C22" s="77" t="s">
        <v>61</v>
      </c>
      <c r="H22" s="10">
        <v>0</v>
      </c>
      <c r="I22" s="10"/>
      <c r="J22" s="10">
        <v>0</v>
      </c>
      <c r="L22" s="10">
        <v>0</v>
      </c>
      <c r="N22" s="10">
        <v>0</v>
      </c>
    </row>
    <row r="23" spans="8:14" ht="15.75" hidden="1">
      <c r="H23" s="10"/>
      <c r="I23" s="10"/>
      <c r="J23" s="10"/>
      <c r="L23" s="10"/>
      <c r="N23" s="10">
        <v>0</v>
      </c>
    </row>
    <row r="24" spans="2:12" ht="15.75">
      <c r="B24" s="1" t="s">
        <v>62</v>
      </c>
      <c r="C24" s="1" t="s">
        <v>63</v>
      </c>
      <c r="H24" s="10"/>
      <c r="I24" s="10"/>
      <c r="J24" s="10"/>
      <c r="L24" s="10"/>
    </row>
    <row r="25" spans="4:14" ht="15.75">
      <c r="D25" s="1" t="s">
        <v>64</v>
      </c>
      <c r="H25" s="10">
        <v>183</v>
      </c>
      <c r="I25" s="10"/>
      <c r="J25" s="10">
        <v>459</v>
      </c>
      <c r="L25" s="10">
        <v>1030</v>
      </c>
      <c r="N25" s="10">
        <v>1292</v>
      </c>
    </row>
    <row r="26" spans="8:14" ht="15.75">
      <c r="H26" s="10"/>
      <c r="I26" s="10"/>
      <c r="J26" s="10"/>
      <c r="L26" s="10"/>
      <c r="N26" s="10"/>
    </row>
    <row r="27" spans="1:14" ht="15.75">
      <c r="A27" s="4" t="s">
        <v>65</v>
      </c>
      <c r="B27" s="1" t="s">
        <v>58</v>
      </c>
      <c r="C27" s="77" t="s">
        <v>66</v>
      </c>
      <c r="H27" s="10"/>
      <c r="I27" s="10"/>
      <c r="J27" s="10"/>
      <c r="L27" s="10"/>
      <c r="N27" s="10"/>
    </row>
    <row r="28" spans="4:14" ht="15.75">
      <c r="D28" s="77" t="s">
        <v>67</v>
      </c>
      <c r="H28" s="10"/>
      <c r="I28" s="10"/>
      <c r="J28" s="10"/>
      <c r="L28" s="10"/>
      <c r="N28" s="10"/>
    </row>
    <row r="29" spans="4:14" ht="15.75">
      <c r="D29" s="77" t="s">
        <v>68</v>
      </c>
      <c r="H29" s="10"/>
      <c r="I29" s="10"/>
      <c r="J29" s="10"/>
      <c r="L29" s="10"/>
      <c r="N29" s="10"/>
    </row>
    <row r="30" spans="4:14" ht="15.75">
      <c r="D30" s="1" t="s">
        <v>69</v>
      </c>
      <c r="H30" s="10"/>
      <c r="I30" s="10"/>
      <c r="J30" s="10"/>
      <c r="L30" s="10"/>
      <c r="N30" s="10"/>
    </row>
    <row r="31" spans="4:14" ht="15.75">
      <c r="D31" s="77" t="s">
        <v>70</v>
      </c>
      <c r="H31" s="10"/>
      <c r="I31" s="10"/>
      <c r="J31" s="10"/>
      <c r="L31" s="10"/>
      <c r="N31" s="10"/>
    </row>
    <row r="32" spans="4:14" ht="15.75">
      <c r="D32" s="77" t="s">
        <v>71</v>
      </c>
      <c r="H32" s="10">
        <v>2090</v>
      </c>
      <c r="I32" s="10"/>
      <c r="J32" s="10">
        <v>3120</v>
      </c>
      <c r="L32" s="10">
        <v>12393</v>
      </c>
      <c r="N32" s="10">
        <v>15284</v>
      </c>
    </row>
    <row r="33" spans="2:14" ht="15.75">
      <c r="B33" s="1" t="s">
        <v>60</v>
      </c>
      <c r="C33" s="77" t="s">
        <v>72</v>
      </c>
      <c r="H33" s="14">
        <v>-5</v>
      </c>
      <c r="I33" s="10"/>
      <c r="J33" s="14">
        <v>46</v>
      </c>
      <c r="L33" s="14">
        <v>81</v>
      </c>
      <c r="N33" s="14">
        <v>102</v>
      </c>
    </row>
    <row r="34" spans="2:14" ht="15.75">
      <c r="B34" s="1" t="s">
        <v>62</v>
      </c>
      <c r="C34" s="77" t="s">
        <v>73</v>
      </c>
      <c r="H34" s="10">
        <v>1139</v>
      </c>
      <c r="I34" s="10"/>
      <c r="J34" s="10">
        <v>1101</v>
      </c>
      <c r="L34" s="10">
        <v>4069</v>
      </c>
      <c r="N34" s="10">
        <v>4184</v>
      </c>
    </row>
    <row r="35" spans="2:16" ht="15.75">
      <c r="B35" s="1" t="s">
        <v>74</v>
      </c>
      <c r="C35" s="1" t="s">
        <v>75</v>
      </c>
      <c r="F35" s="3"/>
      <c r="H35" s="14">
        <v>0</v>
      </c>
      <c r="I35" s="10"/>
      <c r="J35" s="14">
        <v>944</v>
      </c>
      <c r="L35" s="14">
        <v>739</v>
      </c>
      <c r="N35" s="14">
        <v>944</v>
      </c>
      <c r="P35" s="1" t="s">
        <v>76</v>
      </c>
    </row>
    <row r="36" spans="8:14" ht="15.75">
      <c r="H36" s="24"/>
      <c r="I36" s="10"/>
      <c r="J36" s="24"/>
      <c r="L36" s="24"/>
      <c r="N36" s="24"/>
    </row>
    <row r="37" spans="8:14" ht="15.75">
      <c r="H37" s="10"/>
      <c r="I37" s="10"/>
      <c r="J37" s="10"/>
      <c r="L37" s="10"/>
      <c r="N37" s="10"/>
    </row>
    <row r="38" spans="8:14" ht="15.75">
      <c r="H38" s="10"/>
      <c r="I38" s="10"/>
      <c r="J38" s="10"/>
      <c r="L38" s="10"/>
      <c r="N38" s="10"/>
    </row>
    <row r="39" spans="8:14" ht="15.75">
      <c r="H39" s="10"/>
      <c r="I39" s="10"/>
      <c r="J39" s="10"/>
      <c r="L39" s="10"/>
      <c r="N39" s="10"/>
    </row>
    <row r="40" spans="8:14" ht="15.75">
      <c r="H40" s="10"/>
      <c r="I40" s="10"/>
      <c r="J40" s="10"/>
      <c r="L40" s="10"/>
      <c r="N40" s="10"/>
    </row>
    <row r="41" spans="8:14" ht="15.75">
      <c r="H41" s="10"/>
      <c r="I41" s="10"/>
      <c r="J41" s="10"/>
      <c r="L41" s="10"/>
      <c r="N41" s="10"/>
    </row>
    <row r="42" spans="8:14" ht="15.75">
      <c r="H42" s="10"/>
      <c r="I42" s="10"/>
      <c r="J42" s="10"/>
      <c r="L42" s="10"/>
      <c r="N42" s="10"/>
    </row>
    <row r="43" spans="8:14" ht="15.75">
      <c r="H43" s="10"/>
      <c r="I43" s="10"/>
      <c r="J43" s="10"/>
      <c r="L43" s="10"/>
      <c r="N43" s="10"/>
    </row>
    <row r="44" spans="8:14" ht="15.75">
      <c r="H44" s="10"/>
      <c r="I44" s="10"/>
      <c r="J44" s="10"/>
      <c r="L44" s="10"/>
      <c r="N44" s="10"/>
    </row>
    <row r="45" spans="8:14" ht="15.75">
      <c r="H45" s="10"/>
      <c r="I45" s="10"/>
      <c r="J45" s="10"/>
      <c r="L45" s="10"/>
      <c r="N45" s="10"/>
    </row>
    <row r="46" spans="8:14" ht="15.75">
      <c r="H46" s="10"/>
      <c r="I46" s="10"/>
      <c r="J46" s="10"/>
      <c r="L46" s="10"/>
      <c r="N46" s="10"/>
    </row>
    <row r="47" spans="8:14" ht="15.75">
      <c r="H47" s="10"/>
      <c r="I47" s="10"/>
      <c r="J47" s="10"/>
      <c r="L47" s="10"/>
      <c r="N47" s="10"/>
    </row>
    <row r="48" spans="8:14" ht="15.75">
      <c r="H48" s="10"/>
      <c r="I48" s="10"/>
      <c r="J48" s="10"/>
      <c r="L48" s="10"/>
      <c r="N48" s="10"/>
    </row>
    <row r="49" spans="6:15" ht="15.75">
      <c r="F49" s="52"/>
      <c r="G49" s="51"/>
      <c r="H49" s="37"/>
      <c r="I49" s="37"/>
      <c r="J49" s="37"/>
      <c r="K49" s="5"/>
      <c r="L49" s="37"/>
      <c r="M49" s="5"/>
      <c r="N49"/>
      <c r="O49" s="47" t="s">
        <v>65</v>
      </c>
    </row>
    <row r="50" spans="6:14" ht="15.75">
      <c r="F50" s="52"/>
      <c r="G50" s="51"/>
      <c r="H50" s="37"/>
      <c r="I50" s="37"/>
      <c r="J50" s="37"/>
      <c r="K50" s="5"/>
      <c r="L50" s="37"/>
      <c r="M50" s="5"/>
      <c r="N50"/>
    </row>
    <row r="51" ht="15.75">
      <c r="H51" s="7"/>
    </row>
    <row r="52" spans="6:14" ht="15.75">
      <c r="F52" s="5"/>
      <c r="G52" s="5"/>
      <c r="H52" s="76" t="s">
        <v>53</v>
      </c>
      <c r="I52" s="110"/>
      <c r="J52" s="105"/>
      <c r="K52" s="72"/>
      <c r="L52" s="76" t="s">
        <v>16</v>
      </c>
      <c r="M52" s="110"/>
      <c r="N52" s="76"/>
    </row>
    <row r="53" spans="6:14" ht="15.75">
      <c r="F53" s="5"/>
      <c r="G53" s="5"/>
      <c r="H53" s="35" t="s">
        <v>17</v>
      </c>
      <c r="I53" s="72"/>
      <c r="J53" s="3" t="s">
        <v>18</v>
      </c>
      <c r="L53" s="35" t="s">
        <v>17</v>
      </c>
      <c r="N53" s="3" t="s">
        <v>18</v>
      </c>
    </row>
    <row r="54" spans="6:14" ht="15.75">
      <c r="F54" s="5"/>
      <c r="G54" s="5"/>
      <c r="H54" s="35" t="s">
        <v>19</v>
      </c>
      <c r="I54" s="72"/>
      <c r="J54" s="3" t="s">
        <v>20</v>
      </c>
      <c r="L54" s="35" t="s">
        <v>19</v>
      </c>
      <c r="N54" s="3" t="s">
        <v>20</v>
      </c>
    </row>
    <row r="55" spans="6:14" ht="15.75">
      <c r="F55" s="5"/>
      <c r="G55" s="5"/>
      <c r="H55" s="3" t="s">
        <v>21</v>
      </c>
      <c r="I55" s="72"/>
      <c r="J55" s="3" t="s">
        <v>21</v>
      </c>
      <c r="L55" s="3" t="s">
        <v>54</v>
      </c>
      <c r="N55" s="3" t="s">
        <v>55</v>
      </c>
    </row>
    <row r="56" spans="6:14" ht="15.75">
      <c r="F56" s="83"/>
      <c r="G56" s="51"/>
      <c r="H56" s="107" t="s">
        <v>56</v>
      </c>
      <c r="I56" s="73"/>
      <c r="J56" s="107" t="s">
        <v>57</v>
      </c>
      <c r="L56" s="107" t="s">
        <v>56</v>
      </c>
      <c r="M56" s="73"/>
      <c r="N56" s="107" t="s">
        <v>57</v>
      </c>
    </row>
    <row r="57" spans="6:14" ht="15.75">
      <c r="F57" s="5"/>
      <c r="G57" s="5"/>
      <c r="H57" s="3" t="s">
        <v>26</v>
      </c>
      <c r="I57" s="72"/>
      <c r="J57" s="3" t="s">
        <v>26</v>
      </c>
      <c r="L57" s="3" t="s">
        <v>26</v>
      </c>
      <c r="N57" s="3" t="s">
        <v>26</v>
      </c>
    </row>
    <row r="58" spans="8:14" ht="15.75" hidden="1">
      <c r="H58" s="38"/>
      <c r="I58" s="38"/>
      <c r="J58" s="38"/>
      <c r="K58" s="5"/>
      <c r="L58" s="38"/>
      <c r="M58" s="5"/>
      <c r="N58" s="38"/>
    </row>
    <row r="59" spans="2:14" ht="15.75">
      <c r="B59" s="1" t="s">
        <v>77</v>
      </c>
      <c r="C59" s="77" t="s">
        <v>78</v>
      </c>
      <c r="H59" s="10"/>
      <c r="I59" s="10"/>
      <c r="J59" s="10"/>
      <c r="L59" s="10"/>
      <c r="N59" s="10"/>
    </row>
    <row r="60" spans="4:14" ht="15.75">
      <c r="D60" s="77" t="s">
        <v>67</v>
      </c>
      <c r="H60" s="10"/>
      <c r="I60" s="10"/>
      <c r="J60" s="10"/>
      <c r="L60" s="10"/>
      <c r="N60" s="10"/>
    </row>
    <row r="61" spans="4:14" ht="15.75">
      <c r="D61" s="77" t="s">
        <v>79</v>
      </c>
      <c r="H61" s="10"/>
      <c r="I61" s="10"/>
      <c r="J61" s="10"/>
      <c r="L61" s="10"/>
      <c r="N61" s="10"/>
    </row>
    <row r="62" spans="4:14" ht="15.75">
      <c r="D62" s="77" t="s">
        <v>80</v>
      </c>
      <c r="H62" s="10"/>
      <c r="I62" s="10"/>
      <c r="J62" s="10"/>
      <c r="L62" s="10"/>
      <c r="N62" s="10"/>
    </row>
    <row r="63" spans="4:14" ht="15.75">
      <c r="D63" s="77" t="s">
        <v>81</v>
      </c>
      <c r="H63" s="10"/>
      <c r="I63" s="10"/>
      <c r="J63" s="10"/>
      <c r="L63" s="10"/>
      <c r="N63" s="10"/>
    </row>
    <row r="64" spans="4:14" ht="15.75">
      <c r="D64" s="1" t="s">
        <v>82</v>
      </c>
      <c r="H64" s="10"/>
      <c r="I64" s="10"/>
      <c r="J64" s="10"/>
      <c r="L64" s="10"/>
      <c r="N64" s="10"/>
    </row>
    <row r="65" spans="4:14" ht="15.75">
      <c r="D65" s="1" t="s">
        <v>83</v>
      </c>
      <c r="H65" s="14">
        <v>956</v>
      </c>
      <c r="I65" s="10"/>
      <c r="J65" s="14">
        <v>2917</v>
      </c>
      <c r="L65" s="14">
        <v>8982</v>
      </c>
      <c r="N65" s="14">
        <v>11942</v>
      </c>
    </row>
    <row r="66" spans="2:14" ht="15.75">
      <c r="B66" s="1" t="s">
        <v>84</v>
      </c>
      <c r="C66" s="1" t="s">
        <v>85</v>
      </c>
      <c r="H66" s="10"/>
      <c r="I66" s="10"/>
      <c r="J66" s="10"/>
      <c r="L66" s="10"/>
      <c r="N66" s="10"/>
    </row>
    <row r="67" spans="4:14" ht="15.75">
      <c r="D67" s="1" t="s">
        <v>86</v>
      </c>
      <c r="H67" s="24">
        <v>0</v>
      </c>
      <c r="I67" s="10"/>
      <c r="J67" s="24">
        <v>0</v>
      </c>
      <c r="L67" s="24">
        <v>0</v>
      </c>
      <c r="N67" s="24">
        <v>0</v>
      </c>
    </row>
    <row r="68" spans="2:14" ht="15.75">
      <c r="B68" s="1" t="s">
        <v>87</v>
      </c>
      <c r="C68" s="77" t="s">
        <v>88</v>
      </c>
      <c r="H68" s="10"/>
      <c r="I68" s="10"/>
      <c r="J68" s="10"/>
      <c r="L68" s="10"/>
      <c r="N68" s="10"/>
    </row>
    <row r="69" spans="4:14" ht="15.75">
      <c r="D69" s="77" t="s">
        <v>89</v>
      </c>
      <c r="H69" s="10"/>
      <c r="I69" s="10"/>
      <c r="J69" s="10"/>
      <c r="L69" s="10"/>
      <c r="N69" s="10"/>
    </row>
    <row r="70" spans="4:14" ht="15.75">
      <c r="D70" s="1" t="s">
        <v>83</v>
      </c>
      <c r="H70" s="10">
        <v>956</v>
      </c>
      <c r="I70" s="10"/>
      <c r="J70" s="10">
        <v>2917</v>
      </c>
      <c r="L70" s="10">
        <v>8982</v>
      </c>
      <c r="N70" s="10">
        <v>11942</v>
      </c>
    </row>
    <row r="71" spans="2:14" ht="15.75">
      <c r="B71" s="1" t="s">
        <v>90</v>
      </c>
      <c r="C71" s="1" t="s">
        <v>91</v>
      </c>
      <c r="F71" s="3"/>
      <c r="H71" s="24">
        <v>-456</v>
      </c>
      <c r="I71" s="10"/>
      <c r="J71" s="24">
        <v>-673</v>
      </c>
      <c r="L71" s="24">
        <v>-2615</v>
      </c>
      <c r="N71" s="24">
        <v>-2853</v>
      </c>
    </row>
    <row r="72" spans="2:14" ht="15.75">
      <c r="B72" s="1" t="s">
        <v>92</v>
      </c>
      <c r="C72" s="77" t="s">
        <v>93</v>
      </c>
      <c r="H72" s="10"/>
      <c r="I72" s="10"/>
      <c r="J72" s="10"/>
      <c r="L72" s="10"/>
      <c r="N72" s="10"/>
    </row>
    <row r="73" spans="3:14" ht="15.75">
      <c r="C73" s="1" t="s">
        <v>94</v>
      </c>
      <c r="D73" s="77" t="s">
        <v>95</v>
      </c>
      <c r="H73" s="10"/>
      <c r="I73" s="10"/>
      <c r="J73" s="10"/>
      <c r="L73" s="10"/>
      <c r="N73" s="10"/>
    </row>
    <row r="74" spans="4:14" ht="15.75">
      <c r="D74" s="1" t="s">
        <v>96</v>
      </c>
      <c r="H74" s="10">
        <v>500</v>
      </c>
      <c r="I74" s="10"/>
      <c r="J74" s="10">
        <v>2244</v>
      </c>
      <c r="L74" s="10">
        <v>6367</v>
      </c>
      <c r="N74" s="10">
        <v>9089</v>
      </c>
    </row>
    <row r="75" spans="3:14" ht="15.75">
      <c r="C75" s="77" t="s">
        <v>97</v>
      </c>
      <c r="H75" s="24">
        <v>-114</v>
      </c>
      <c r="I75" s="10"/>
      <c r="J75" s="24">
        <v>22</v>
      </c>
      <c r="L75" s="24">
        <v>-42</v>
      </c>
      <c r="N75" s="24">
        <v>338</v>
      </c>
    </row>
    <row r="76" spans="2:14" ht="15.75">
      <c r="B76" s="1" t="s">
        <v>98</v>
      </c>
      <c r="C76" s="77" t="s">
        <v>99</v>
      </c>
      <c r="H76" s="10"/>
      <c r="I76" s="10"/>
      <c r="J76" s="10"/>
      <c r="L76" s="10"/>
      <c r="N76" s="10"/>
    </row>
    <row r="77" spans="4:14" ht="15.75">
      <c r="D77" s="77" t="s">
        <v>100</v>
      </c>
      <c r="H77" s="10"/>
      <c r="I77" s="10"/>
      <c r="J77" s="10"/>
      <c r="L77" s="10"/>
      <c r="N77" s="10"/>
    </row>
    <row r="78" spans="4:14" ht="15.75">
      <c r="D78" s="77" t="s">
        <v>101</v>
      </c>
      <c r="H78" s="10">
        <v>614</v>
      </c>
      <c r="I78" s="10"/>
      <c r="J78" s="10">
        <v>2222</v>
      </c>
      <c r="L78" s="10">
        <v>6409</v>
      </c>
      <c r="N78" s="10">
        <v>8751</v>
      </c>
    </row>
    <row r="79" spans="2:14" ht="15.75">
      <c r="B79" s="1" t="s">
        <v>102</v>
      </c>
      <c r="C79" s="1" t="s">
        <v>103</v>
      </c>
      <c r="D79" s="1" t="s">
        <v>104</v>
      </c>
      <c r="H79" s="10">
        <v>0</v>
      </c>
      <c r="I79" s="10"/>
      <c r="J79" s="10">
        <v>0</v>
      </c>
      <c r="L79" s="10">
        <v>0</v>
      </c>
      <c r="N79" s="10">
        <v>0</v>
      </c>
    </row>
    <row r="80" spans="3:14" ht="15.75">
      <c r="C80" s="1" t="s">
        <v>105</v>
      </c>
      <c r="D80" s="77" t="s">
        <v>106</v>
      </c>
      <c r="H80" s="24">
        <v>0</v>
      </c>
      <c r="I80" s="10"/>
      <c r="J80" s="24">
        <v>0</v>
      </c>
      <c r="L80" s="24">
        <v>0</v>
      </c>
      <c r="N80" s="24">
        <v>0</v>
      </c>
    </row>
    <row r="81" spans="3:14" ht="15.75">
      <c r="C81" s="1" t="s">
        <v>107</v>
      </c>
      <c r="D81" s="1" t="s">
        <v>108</v>
      </c>
      <c r="H81" s="10"/>
      <c r="I81" s="10"/>
      <c r="J81" s="10"/>
      <c r="L81" s="10"/>
      <c r="N81" s="10"/>
    </row>
    <row r="82" spans="4:14" ht="15.75">
      <c r="D82" s="77" t="s">
        <v>109</v>
      </c>
      <c r="H82" s="10"/>
      <c r="I82" s="10"/>
      <c r="J82" s="10"/>
      <c r="L82" s="10"/>
      <c r="N82" s="10"/>
    </row>
    <row r="83" spans="4:14" ht="15.75">
      <c r="D83" s="77" t="s">
        <v>110</v>
      </c>
      <c r="H83" s="24">
        <v>0</v>
      </c>
      <c r="I83" s="10"/>
      <c r="J83" s="24">
        <v>0</v>
      </c>
      <c r="L83" s="24">
        <v>0</v>
      </c>
      <c r="N83" s="24">
        <v>0</v>
      </c>
    </row>
    <row r="84" spans="2:14" ht="15.75">
      <c r="B84" s="1" t="s">
        <v>111</v>
      </c>
      <c r="C84" s="77" t="s">
        <v>99</v>
      </c>
      <c r="H84" s="10"/>
      <c r="I84" s="10"/>
      <c r="J84" s="10"/>
      <c r="L84" s="10"/>
      <c r="N84" s="10"/>
    </row>
    <row r="85" spans="4:14" ht="15.75">
      <c r="D85" s="77" t="s">
        <v>112</v>
      </c>
      <c r="H85" s="10"/>
      <c r="I85" s="10"/>
      <c r="J85" s="10"/>
      <c r="L85" s="10"/>
      <c r="N85" s="10"/>
    </row>
    <row r="86" spans="4:14" ht="15.75">
      <c r="D86" s="1" t="s">
        <v>113</v>
      </c>
      <c r="H86" s="10"/>
      <c r="I86" s="10"/>
      <c r="J86" s="10"/>
      <c r="L86" s="10"/>
      <c r="N86" s="10"/>
    </row>
    <row r="87" spans="4:14" ht="16.5" thickBot="1">
      <c r="D87" s="1" t="s">
        <v>101</v>
      </c>
      <c r="H87" s="33">
        <v>614</v>
      </c>
      <c r="I87" s="10"/>
      <c r="J87" s="33">
        <v>2222</v>
      </c>
      <c r="L87" s="33">
        <v>6409</v>
      </c>
      <c r="N87" s="33">
        <v>8751</v>
      </c>
    </row>
    <row r="88" spans="8:14" ht="16.5" thickTop="1">
      <c r="H88" s="10"/>
      <c r="I88" s="10"/>
      <c r="J88" s="10"/>
      <c r="L88" s="10"/>
      <c r="N88" s="10"/>
    </row>
    <row r="89" spans="8:14" ht="15.75">
      <c r="H89" s="10"/>
      <c r="I89" s="10"/>
      <c r="J89" s="10"/>
      <c r="L89" s="10"/>
      <c r="N89" s="10"/>
    </row>
    <row r="90" spans="8:14" ht="15.75">
      <c r="H90" s="10"/>
      <c r="I90" s="10"/>
      <c r="J90" s="10"/>
      <c r="L90" s="10"/>
      <c r="N90" s="10"/>
    </row>
    <row r="91" spans="8:14" ht="15.75">
      <c r="H91" s="10"/>
      <c r="I91" s="10"/>
      <c r="J91" s="10"/>
      <c r="L91" s="10"/>
      <c r="N91" s="10"/>
    </row>
    <row r="92" spans="8:14" ht="15.75">
      <c r="H92" s="10"/>
      <c r="I92" s="10"/>
      <c r="J92" s="10"/>
      <c r="L92" s="10"/>
      <c r="N92" s="10"/>
    </row>
    <row r="93" spans="8:14" ht="15.75">
      <c r="H93" s="10"/>
      <c r="I93" s="10"/>
      <c r="J93" s="10"/>
      <c r="L93" s="10"/>
      <c r="N93" s="10"/>
    </row>
    <row r="94" spans="8:14" ht="15.75">
      <c r="H94" s="10"/>
      <c r="I94" s="10"/>
      <c r="J94" s="10"/>
      <c r="L94" s="10"/>
      <c r="N94" s="10"/>
    </row>
    <row r="95" spans="8:15" ht="15.75">
      <c r="H95" s="10"/>
      <c r="I95" s="10"/>
      <c r="J95" s="10"/>
      <c r="L95" s="10"/>
      <c r="N95"/>
      <c r="O95" s="47" t="s">
        <v>114</v>
      </c>
    </row>
    <row r="96" spans="8:14" ht="15.75">
      <c r="H96" s="10"/>
      <c r="I96" s="10"/>
      <c r="J96" s="10"/>
      <c r="L96" s="10"/>
      <c r="N96"/>
    </row>
    <row r="97" ht="15.75">
      <c r="H97" s="7"/>
    </row>
    <row r="98" spans="6:14" ht="15.75">
      <c r="F98" s="5"/>
      <c r="G98" s="5"/>
      <c r="H98" s="76" t="s">
        <v>53</v>
      </c>
      <c r="I98" s="110"/>
      <c r="J98" s="105"/>
      <c r="K98" s="72"/>
      <c r="L98" s="76" t="s">
        <v>16</v>
      </c>
      <c r="M98" s="110"/>
      <c r="N98" s="76"/>
    </row>
    <row r="99" spans="6:14" ht="15.75">
      <c r="F99" s="5"/>
      <c r="G99" s="5"/>
      <c r="H99" s="35" t="s">
        <v>17</v>
      </c>
      <c r="I99" s="72"/>
      <c r="J99" s="3" t="s">
        <v>18</v>
      </c>
      <c r="L99" s="35" t="s">
        <v>17</v>
      </c>
      <c r="N99" s="3" t="s">
        <v>18</v>
      </c>
    </row>
    <row r="100" spans="6:14" ht="15.75">
      <c r="F100" s="5"/>
      <c r="G100" s="5"/>
      <c r="H100" s="35" t="s">
        <v>19</v>
      </c>
      <c r="I100" s="72"/>
      <c r="J100" s="3" t="s">
        <v>20</v>
      </c>
      <c r="L100" s="35" t="s">
        <v>19</v>
      </c>
      <c r="N100" s="3" t="s">
        <v>20</v>
      </c>
    </row>
    <row r="101" spans="6:14" ht="15.75">
      <c r="F101" s="5"/>
      <c r="G101" s="5"/>
      <c r="H101" s="3" t="s">
        <v>21</v>
      </c>
      <c r="I101" s="72"/>
      <c r="J101" s="3" t="s">
        <v>21</v>
      </c>
      <c r="L101" s="3" t="s">
        <v>54</v>
      </c>
      <c r="N101" s="3" t="s">
        <v>55</v>
      </c>
    </row>
    <row r="102" spans="6:14" ht="15.75">
      <c r="F102" s="83"/>
      <c r="G102" s="51"/>
      <c r="H102" s="107" t="s">
        <v>56</v>
      </c>
      <c r="I102" s="73"/>
      <c r="J102" s="107" t="s">
        <v>57</v>
      </c>
      <c r="L102" s="107" t="s">
        <v>56</v>
      </c>
      <c r="M102" s="73"/>
      <c r="N102" s="107" t="s">
        <v>57</v>
      </c>
    </row>
    <row r="103" spans="8:14" ht="15.75">
      <c r="H103" s="34"/>
      <c r="I103" s="10"/>
      <c r="J103" s="34"/>
      <c r="L103" s="34"/>
      <c r="N103" s="34"/>
    </row>
    <row r="104" spans="1:14" ht="15.75">
      <c r="A104" s="4" t="s">
        <v>114</v>
      </c>
      <c r="B104" s="1" t="s">
        <v>58</v>
      </c>
      <c r="C104" s="1" t="s">
        <v>115</v>
      </c>
      <c r="H104" s="10"/>
      <c r="I104" s="10"/>
      <c r="J104" s="10"/>
      <c r="L104" s="10"/>
      <c r="N104" s="10"/>
    </row>
    <row r="105" spans="4:14" ht="15.75">
      <c r="D105" s="1" t="s">
        <v>116</v>
      </c>
      <c r="H105" s="10"/>
      <c r="I105" s="10"/>
      <c r="J105" s="10"/>
      <c r="L105" s="10"/>
      <c r="N105" s="10"/>
    </row>
    <row r="106" spans="4:14" ht="15.75">
      <c r="D106" s="1" t="s">
        <v>117</v>
      </c>
      <c r="H106" s="10"/>
      <c r="I106" s="10"/>
      <c r="J106" s="10"/>
      <c r="L106" s="10"/>
      <c r="N106" s="10"/>
    </row>
    <row r="107" spans="4:14" ht="15.75">
      <c r="D107" s="1" t="s">
        <v>118</v>
      </c>
      <c r="H107" s="10"/>
      <c r="I107" s="10"/>
      <c r="J107" s="10"/>
      <c r="L107" s="10"/>
      <c r="N107" s="10"/>
    </row>
    <row r="108" spans="4:14" ht="15.75">
      <c r="D108" s="1" t="s">
        <v>119</v>
      </c>
      <c r="H108" s="10"/>
      <c r="I108" s="10"/>
      <c r="J108" s="10"/>
      <c r="L108" s="10"/>
      <c r="N108" s="10"/>
    </row>
    <row r="109" spans="4:14" ht="15.75">
      <c r="D109" s="1" t="s">
        <v>120</v>
      </c>
      <c r="H109" s="10"/>
      <c r="I109" s="10"/>
      <c r="J109" s="10"/>
      <c r="L109" s="10"/>
      <c r="N109" s="10"/>
    </row>
    <row r="110" spans="8:14" ht="15.75">
      <c r="H110" s="10"/>
      <c r="I110" s="10"/>
      <c r="J110" s="10"/>
      <c r="L110" s="10"/>
      <c r="N110" s="10"/>
    </row>
    <row r="111" spans="3:14" ht="15.75">
      <c r="C111" s="1" t="s">
        <v>92</v>
      </c>
      <c r="D111" s="1" t="s">
        <v>121</v>
      </c>
      <c r="H111" s="10"/>
      <c r="I111" s="10"/>
      <c r="J111" s="10"/>
      <c r="L111" s="10"/>
      <c r="N111" s="10"/>
    </row>
    <row r="112" spans="3:14" ht="15.75">
      <c r="C112" s="1" t="s">
        <v>122</v>
      </c>
      <c r="D112" s="77" t="s">
        <v>123</v>
      </c>
      <c r="H112" s="80">
        <v>1.6131578947368421</v>
      </c>
      <c r="I112" s="10"/>
      <c r="J112" s="80">
        <v>5.847368421052631</v>
      </c>
      <c r="L112" s="80">
        <v>16.86315789473684</v>
      </c>
      <c r="N112" s="80">
        <v>23.02894736842105</v>
      </c>
    </row>
    <row r="113" spans="8:14" ht="15.75">
      <c r="H113" s="10"/>
      <c r="I113" s="10"/>
      <c r="J113" s="10"/>
      <c r="L113" s="10"/>
      <c r="N113" s="10"/>
    </row>
    <row r="114" spans="3:14" ht="15.75">
      <c r="C114" s="1" t="s">
        <v>124</v>
      </c>
      <c r="D114" s="1" t="s">
        <v>125</v>
      </c>
      <c r="H114" s="10"/>
      <c r="I114" s="10"/>
      <c r="J114" s="10"/>
      <c r="L114" s="10"/>
      <c r="N114" s="10"/>
    </row>
    <row r="115" spans="4:14" ht="15.75">
      <c r="D115" s="77" t="s">
        <v>123</v>
      </c>
      <c r="H115" s="34" t="s">
        <v>126</v>
      </c>
      <c r="I115" s="34"/>
      <c r="J115" s="34" t="s">
        <v>126</v>
      </c>
      <c r="K115" s="35"/>
      <c r="L115" s="34" t="s">
        <v>126</v>
      </c>
      <c r="M115" s="35"/>
      <c r="N115" s="34" t="s">
        <v>126</v>
      </c>
    </row>
    <row r="116" spans="8:14" ht="15.75">
      <c r="H116" s="10"/>
      <c r="I116" s="10"/>
      <c r="J116" s="10"/>
      <c r="L116" s="10"/>
      <c r="N116" s="10"/>
    </row>
    <row r="117" spans="1:14" ht="15.75">
      <c r="A117" s="77" t="s">
        <v>127</v>
      </c>
      <c r="B117" s="77" t="s">
        <v>128</v>
      </c>
      <c r="D117"/>
      <c r="E117"/>
      <c r="H117" s="80">
        <v>2.0071578947368423</v>
      </c>
      <c r="I117" s="10"/>
      <c r="J117" s="116">
        <v>1.9123157894736842</v>
      </c>
      <c r="L117" s="80">
        <v>2.0071578947368423</v>
      </c>
      <c r="N117" s="116">
        <v>1.9123157894736842</v>
      </c>
    </row>
    <row r="118" spans="8:14" ht="15.75">
      <c r="H118" s="10"/>
      <c r="I118" s="10"/>
      <c r="J118" s="10"/>
      <c r="L118" s="10"/>
      <c r="N118" s="10"/>
    </row>
    <row r="119" spans="1:14" ht="15.75">
      <c r="A119" s="77" t="s">
        <v>129</v>
      </c>
      <c r="B119" s="77" t="s">
        <v>130</v>
      </c>
      <c r="H119" s="109">
        <v>0</v>
      </c>
      <c r="I119" s="34"/>
      <c r="J119" s="109" t="s">
        <v>131</v>
      </c>
      <c r="K119" s="35"/>
      <c r="L119" s="109">
        <v>8</v>
      </c>
      <c r="M119" s="34"/>
      <c r="N119" s="109">
        <v>8</v>
      </c>
    </row>
    <row r="120" spans="2:14" ht="15.75">
      <c r="B120" s="77" t="s">
        <v>132</v>
      </c>
      <c r="H120" s="34">
        <v>0</v>
      </c>
      <c r="I120" s="34"/>
      <c r="J120" s="34" t="s">
        <v>126</v>
      </c>
      <c r="L120" s="34" t="s">
        <v>133</v>
      </c>
      <c r="M120" s="34"/>
      <c r="N120" s="34" t="s">
        <v>133</v>
      </c>
    </row>
    <row r="121" spans="2:14" ht="15.75">
      <c r="B121"/>
      <c r="H121" s="10"/>
      <c r="I121" s="10"/>
      <c r="J121" s="10"/>
      <c r="L121" s="111" t="s">
        <v>134</v>
      </c>
      <c r="N121" s="111" t="s">
        <v>134</v>
      </c>
    </row>
    <row r="122" spans="4:14" ht="15.75">
      <c r="D122" s="1" t="s">
        <v>135</v>
      </c>
      <c r="E122" s="4" t="s">
        <v>136</v>
      </c>
      <c r="H122" s="10"/>
      <c r="I122" s="10"/>
      <c r="J122" s="10"/>
      <c r="L122" s="10"/>
      <c r="N122" s="10"/>
    </row>
    <row r="123" spans="8:14" ht="15.75">
      <c r="H123" s="10"/>
      <c r="I123" s="10"/>
      <c r="J123" s="10"/>
      <c r="L123" s="10"/>
      <c r="N123" s="10"/>
    </row>
    <row r="124" spans="8:14" ht="15.75">
      <c r="H124" s="10"/>
      <c r="I124" s="10"/>
      <c r="J124" s="10"/>
      <c r="L124" s="10"/>
      <c r="N124" s="10"/>
    </row>
    <row r="125" spans="8:14" ht="15.75">
      <c r="H125" s="10"/>
      <c r="I125" s="10"/>
      <c r="J125" s="10"/>
      <c r="L125" s="10"/>
      <c r="N125" s="10"/>
    </row>
    <row r="126" spans="8:14" ht="15.75">
      <c r="H126" s="10"/>
      <c r="I126" s="10"/>
      <c r="J126" s="10"/>
      <c r="L126" s="10"/>
      <c r="N126" s="10"/>
    </row>
    <row r="127" spans="8:14" ht="15.75">
      <c r="H127" s="10"/>
      <c r="I127" s="10"/>
      <c r="J127" s="10"/>
      <c r="L127" s="10"/>
      <c r="N127" s="10"/>
    </row>
    <row r="128" spans="8:14" ht="15.75">
      <c r="H128" s="10"/>
      <c r="I128" s="10"/>
      <c r="J128" s="10"/>
      <c r="L128" s="10"/>
      <c r="N128" s="10"/>
    </row>
    <row r="129" spans="8:14" ht="15.75">
      <c r="H129" s="10"/>
      <c r="I129" s="10"/>
      <c r="J129" s="10"/>
      <c r="L129" s="10"/>
      <c r="N129" s="10"/>
    </row>
    <row r="130" spans="8:14" ht="15.75">
      <c r="H130" s="10"/>
      <c r="I130" s="10"/>
      <c r="J130" s="10"/>
      <c r="L130" s="10"/>
      <c r="N130" s="10"/>
    </row>
    <row r="131" spans="8:14" ht="15.75">
      <c r="H131" s="10"/>
      <c r="I131" s="10"/>
      <c r="J131" s="10"/>
      <c r="L131" s="10"/>
      <c r="N131" s="10"/>
    </row>
    <row r="132" spans="8:14" ht="15.75">
      <c r="H132" s="10"/>
      <c r="I132" s="10"/>
      <c r="J132" s="10"/>
      <c r="L132" s="10"/>
      <c r="N132" s="10"/>
    </row>
    <row r="133" spans="8:14" ht="15.75">
      <c r="H133" s="10"/>
      <c r="I133" s="10"/>
      <c r="J133" s="10"/>
      <c r="L133" s="10"/>
      <c r="N133" s="10"/>
    </row>
    <row r="134" spans="8:14" ht="15.75">
      <c r="H134" s="10"/>
      <c r="I134" s="10"/>
      <c r="J134" s="10"/>
      <c r="L134" s="10"/>
      <c r="N134" s="10"/>
    </row>
    <row r="135" spans="8:14" ht="15.75">
      <c r="H135" s="10"/>
      <c r="I135" s="10"/>
      <c r="J135" s="10"/>
      <c r="L135" s="10"/>
      <c r="N135" s="10"/>
    </row>
    <row r="136" spans="8:14" ht="15.75">
      <c r="H136" s="10"/>
      <c r="I136" s="10"/>
      <c r="J136" s="10"/>
      <c r="L136" s="10"/>
      <c r="N136" s="10"/>
    </row>
    <row r="137" spans="8:14" ht="15.75">
      <c r="H137" s="10"/>
      <c r="I137" s="10"/>
      <c r="J137" s="10"/>
      <c r="L137" s="10"/>
      <c r="N137" s="10"/>
    </row>
    <row r="138" spans="8:14" ht="15.75">
      <c r="H138" s="10"/>
      <c r="I138" s="10"/>
      <c r="J138" s="10"/>
      <c r="L138" s="10"/>
      <c r="N138" s="10"/>
    </row>
    <row r="139" spans="8:14" ht="15.75">
      <c r="H139" s="10"/>
      <c r="I139" s="10"/>
      <c r="J139" s="10"/>
      <c r="L139" s="10"/>
      <c r="N139" s="10"/>
    </row>
    <row r="140" spans="8:14" ht="15.75">
      <c r="H140" s="10"/>
      <c r="I140" s="10"/>
      <c r="J140" s="10"/>
      <c r="L140" s="10"/>
      <c r="N140" s="10"/>
    </row>
    <row r="141" spans="8:14" ht="15.75">
      <c r="H141" s="10"/>
      <c r="I141" s="10"/>
      <c r="J141" s="10"/>
      <c r="L141" s="10"/>
      <c r="N141" s="10"/>
    </row>
    <row r="142" spans="8:14" ht="15.75">
      <c r="H142" s="10"/>
      <c r="I142" s="10"/>
      <c r="J142" s="14"/>
      <c r="L142" s="10"/>
      <c r="N142" s="10"/>
    </row>
    <row r="177" spans="18:23" ht="15.75">
      <c r="R177" s="13"/>
      <c r="S177" s="13"/>
      <c r="T177" s="13"/>
      <c r="U177" s="13"/>
      <c r="V177" s="13"/>
      <c r="W177" s="13"/>
    </row>
    <row r="178" spans="18:23" ht="15.75">
      <c r="R178" s="13"/>
      <c r="S178" s="13"/>
      <c r="T178" s="13"/>
      <c r="U178" s="13"/>
      <c r="V178" s="13"/>
      <c r="W178" s="13"/>
    </row>
    <row r="179" spans="18:23" ht="15.75">
      <c r="R179" s="13"/>
      <c r="S179" s="13"/>
      <c r="T179" s="13"/>
      <c r="U179" s="13"/>
      <c r="V179" s="13"/>
      <c r="W179" s="13"/>
    </row>
    <row r="180" spans="18:23" ht="15.75">
      <c r="R180" s="13"/>
      <c r="S180" s="13"/>
      <c r="T180" s="13"/>
      <c r="U180" s="13"/>
      <c r="V180" s="13"/>
      <c r="W180" s="13"/>
    </row>
    <row r="181" spans="18:23" ht="15.75">
      <c r="R181" s="13"/>
      <c r="S181" s="13"/>
      <c r="T181" s="13"/>
      <c r="U181" s="13"/>
      <c r="V181" s="13"/>
      <c r="W181" s="13"/>
    </row>
    <row r="182" spans="18:23" ht="15.75">
      <c r="R182" s="13"/>
      <c r="S182" s="13"/>
      <c r="T182" s="13"/>
      <c r="U182" s="13"/>
      <c r="V182" s="13"/>
      <c r="W182" s="13"/>
    </row>
    <row r="183" spans="18:23" ht="15.75">
      <c r="R183" s="13"/>
      <c r="S183" s="13"/>
      <c r="T183" s="13"/>
      <c r="U183" s="13"/>
      <c r="V183" s="13"/>
      <c r="W183" s="13"/>
    </row>
    <row r="184" spans="18:23" ht="15.75">
      <c r="R184" s="13"/>
      <c r="S184" s="13"/>
      <c r="T184" s="13"/>
      <c r="U184" s="13"/>
      <c r="V184" s="13"/>
      <c r="W184" s="13"/>
    </row>
    <row r="185" spans="18:23" ht="15.75">
      <c r="R185" s="13"/>
      <c r="S185" s="13"/>
      <c r="T185" s="13"/>
      <c r="U185" s="13"/>
      <c r="V185" s="13"/>
      <c r="W185" s="13"/>
    </row>
    <row r="186" spans="18:23" ht="15.75">
      <c r="R186" s="13"/>
      <c r="S186" s="13"/>
      <c r="T186" s="13"/>
      <c r="U186" s="13"/>
      <c r="V186" s="13"/>
      <c r="W186" s="13"/>
    </row>
    <row r="187" spans="18:23" ht="15.75">
      <c r="R187" s="13"/>
      <c r="S187" s="13"/>
      <c r="T187" s="13"/>
      <c r="U187" s="13"/>
      <c r="V187" s="13"/>
      <c r="W187" s="13"/>
    </row>
    <row r="188" spans="18:23" ht="15.75">
      <c r="R188" s="13"/>
      <c r="S188" s="13"/>
      <c r="T188" s="13"/>
      <c r="U188" s="13"/>
      <c r="V188" s="13"/>
      <c r="W188" s="13"/>
    </row>
    <row r="189" spans="18:23" ht="15.75">
      <c r="R189" s="13"/>
      <c r="S189" s="13"/>
      <c r="T189" s="13"/>
      <c r="U189" s="13"/>
      <c r="V189" s="13"/>
      <c r="W189" s="13"/>
    </row>
    <row r="190" spans="18:23" ht="15.75">
      <c r="R190" s="13"/>
      <c r="S190" s="13"/>
      <c r="T190" s="13"/>
      <c r="U190" s="13"/>
      <c r="V190" s="13"/>
      <c r="W190" s="13"/>
    </row>
    <row r="191" spans="18:23" ht="15.75">
      <c r="R191" s="13"/>
      <c r="S191" s="13"/>
      <c r="T191" s="13"/>
      <c r="U191" s="13"/>
      <c r="V191" s="13"/>
      <c r="W191" s="13"/>
    </row>
    <row r="192" spans="18:23" ht="15.75">
      <c r="R192" s="13"/>
      <c r="S192" s="13"/>
      <c r="T192" s="13"/>
      <c r="U192" s="13"/>
      <c r="V192" s="13"/>
      <c r="W192" s="13"/>
    </row>
    <row r="193" spans="18:23" ht="15.75">
      <c r="R193" s="13"/>
      <c r="S193" s="13"/>
      <c r="T193" s="13"/>
      <c r="U193" s="13"/>
      <c r="V193" s="13"/>
      <c r="W193" s="13"/>
    </row>
    <row r="194" spans="18:23" ht="15.75">
      <c r="R194" s="13"/>
      <c r="S194" s="13"/>
      <c r="T194" s="13"/>
      <c r="U194" s="13"/>
      <c r="V194" s="13"/>
      <c r="W194" s="13"/>
    </row>
    <row r="195" spans="18:23" ht="15.75">
      <c r="R195" s="13"/>
      <c r="S195" s="13"/>
      <c r="T195" s="13"/>
      <c r="U195" s="13"/>
      <c r="V195" s="13"/>
      <c r="W195" s="13"/>
    </row>
    <row r="196" spans="18:23" ht="15.75">
      <c r="R196" s="13"/>
      <c r="S196" s="13"/>
      <c r="T196" s="13"/>
      <c r="U196" s="13"/>
      <c r="V196" s="13"/>
      <c r="W196" s="13"/>
    </row>
    <row r="197" spans="18:23" ht="15.75">
      <c r="R197" s="13"/>
      <c r="S197" s="13"/>
      <c r="T197" s="13"/>
      <c r="U197" s="13"/>
      <c r="V197" s="13"/>
      <c r="W197" s="13"/>
    </row>
    <row r="198" spans="18:23" ht="15.75">
      <c r="R198" s="13"/>
      <c r="S198" s="13"/>
      <c r="T198" s="13"/>
      <c r="U198" s="13"/>
      <c r="V198" s="13"/>
      <c r="W198" s="13"/>
    </row>
    <row r="199" spans="1:23" ht="15.75">
      <c r="A199" s="13"/>
      <c r="B199" s="13"/>
      <c r="C199" s="13"/>
      <c r="D199" s="13"/>
      <c r="E199" s="13"/>
      <c r="F199" s="13"/>
      <c r="G199" s="13"/>
      <c r="H199" s="14"/>
      <c r="I199" s="14"/>
      <c r="J199" s="14"/>
      <c r="K199" s="13"/>
      <c r="L199" s="14"/>
      <c r="M199" s="13"/>
      <c r="N199" s="14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5.75">
      <c r="A200" s="13"/>
      <c r="B200" s="13"/>
      <c r="C200" s="13"/>
      <c r="D200" s="13"/>
      <c r="E200" s="13"/>
      <c r="F200" s="13"/>
      <c r="G200" s="13"/>
      <c r="H200" s="14"/>
      <c r="I200" s="14"/>
      <c r="J200" s="14"/>
      <c r="K200" s="13"/>
      <c r="L200" s="14"/>
      <c r="M200" s="13"/>
      <c r="N200" s="14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15.75">
      <c r="A201" s="13"/>
      <c r="B201" s="13"/>
      <c r="C201" s="13"/>
      <c r="D201" s="13"/>
      <c r="E201" s="13"/>
      <c r="F201" s="13"/>
      <c r="G201" s="13"/>
      <c r="H201" s="14"/>
      <c r="I201" s="14"/>
      <c r="J201" s="14"/>
      <c r="K201" s="13"/>
      <c r="L201" s="14"/>
      <c r="M201" s="13"/>
      <c r="N201" s="14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15.75">
      <c r="A202" s="13"/>
      <c r="B202" s="13"/>
      <c r="C202" s="13"/>
      <c r="D202" s="13"/>
      <c r="E202" s="13"/>
      <c r="F202" s="13"/>
      <c r="G202" s="13"/>
      <c r="H202" s="14"/>
      <c r="I202" s="14"/>
      <c r="J202" s="14"/>
      <c r="K202" s="13"/>
      <c r="L202" s="14"/>
      <c r="M202" s="13"/>
      <c r="N202" s="14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15.75">
      <c r="A203" s="13"/>
      <c r="B203" s="13"/>
      <c r="C203" s="13"/>
      <c r="D203" s="13"/>
      <c r="E203" s="13"/>
      <c r="F203" s="13"/>
      <c r="G203" s="13"/>
      <c r="H203" s="14"/>
      <c r="I203" s="14"/>
      <c r="J203" s="14"/>
      <c r="K203" s="13"/>
      <c r="L203" s="14"/>
      <c r="M203" s="13"/>
      <c r="N203" s="14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15.75">
      <c r="A204" s="13"/>
      <c r="B204" s="13"/>
      <c r="C204" s="13"/>
      <c r="D204" s="13"/>
      <c r="E204" s="13"/>
      <c r="F204" s="13"/>
      <c r="G204" s="13"/>
      <c r="H204" s="14"/>
      <c r="I204" s="14"/>
      <c r="J204" s="14"/>
      <c r="K204" s="13"/>
      <c r="L204" s="14"/>
      <c r="M204" s="13"/>
      <c r="N204" s="14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15.75">
      <c r="A205" s="13"/>
      <c r="B205" s="13"/>
      <c r="C205" s="13"/>
      <c r="D205" s="13"/>
      <c r="E205" s="13"/>
      <c r="F205" s="13"/>
      <c r="G205" s="13"/>
      <c r="H205" s="14"/>
      <c r="I205" s="14"/>
      <c r="J205" s="14"/>
      <c r="K205" s="13"/>
      <c r="L205" s="14"/>
      <c r="M205" s="13"/>
      <c r="N205" s="14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15.75">
      <c r="A206" s="13"/>
      <c r="B206" s="13"/>
      <c r="C206" s="13"/>
      <c r="D206" s="13"/>
      <c r="E206" s="13"/>
      <c r="F206" s="13"/>
      <c r="G206" s="13"/>
      <c r="H206" s="14"/>
      <c r="I206" s="14"/>
      <c r="J206" s="14"/>
      <c r="K206" s="13"/>
      <c r="L206" s="14"/>
      <c r="M206" s="13"/>
      <c r="N206" s="14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15.75">
      <c r="A207" s="13"/>
      <c r="B207" s="13"/>
      <c r="C207" s="13"/>
      <c r="D207" s="13"/>
      <c r="E207" s="13"/>
      <c r="F207" s="13"/>
      <c r="G207" s="13"/>
      <c r="H207" s="14"/>
      <c r="I207" s="14"/>
      <c r="J207" s="14"/>
      <c r="K207" s="13"/>
      <c r="L207" s="14"/>
      <c r="M207" s="13"/>
      <c r="N207" s="14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5.75">
      <c r="A208" s="13"/>
      <c r="B208" s="13"/>
      <c r="C208" s="13"/>
      <c r="D208" s="13"/>
      <c r="E208" s="13"/>
      <c r="F208" s="13"/>
      <c r="G208" s="13"/>
      <c r="H208" s="14"/>
      <c r="I208" s="14"/>
      <c r="J208" s="14"/>
      <c r="K208" s="13"/>
      <c r="L208" s="14"/>
      <c r="M208" s="13"/>
      <c r="N208" s="14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15.75">
      <c r="A209" s="13"/>
      <c r="B209" s="13"/>
      <c r="C209" s="13"/>
      <c r="D209" s="13"/>
      <c r="E209" s="13"/>
      <c r="F209" s="13"/>
      <c r="G209" s="13"/>
      <c r="H209" s="14"/>
      <c r="I209" s="14"/>
      <c r="J209" s="14"/>
      <c r="K209" s="13"/>
      <c r="L209" s="14"/>
      <c r="M209" s="13"/>
      <c r="N209" s="14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15.75">
      <c r="A210" s="13"/>
      <c r="B210" s="13"/>
      <c r="C210" s="13"/>
      <c r="D210" s="13"/>
      <c r="E210" s="13"/>
      <c r="F210" s="13"/>
      <c r="G210" s="13"/>
      <c r="H210" s="14"/>
      <c r="I210" s="14"/>
      <c r="J210" s="14"/>
      <c r="K210" s="13"/>
      <c r="L210" s="14"/>
      <c r="M210" s="13"/>
      <c r="N210" s="14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15.75">
      <c r="A211" s="65"/>
      <c r="B211" s="13"/>
      <c r="C211" s="13"/>
      <c r="D211" s="13"/>
      <c r="E211" s="13"/>
      <c r="F211" s="13"/>
      <c r="G211" s="13"/>
      <c r="H211" s="14"/>
      <c r="I211" s="14"/>
      <c r="J211" s="14"/>
      <c r="K211" s="13"/>
      <c r="L211" s="14"/>
      <c r="M211" s="13"/>
      <c r="N211" s="14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15.75">
      <c r="A212" s="65"/>
      <c r="B212" s="13"/>
      <c r="C212" s="13"/>
      <c r="D212" s="13"/>
      <c r="E212" s="13"/>
      <c r="F212" s="13"/>
      <c r="G212" s="13"/>
      <c r="H212" s="14"/>
      <c r="I212" s="14"/>
      <c r="J212" s="14"/>
      <c r="K212" s="13"/>
      <c r="L212" s="14"/>
      <c r="M212" s="13"/>
      <c r="N212" s="14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5.75">
      <c r="A213" s="65"/>
      <c r="B213" s="13"/>
      <c r="C213" s="13"/>
      <c r="D213" s="13"/>
      <c r="E213" s="13"/>
      <c r="F213" s="13"/>
      <c r="G213" s="13"/>
      <c r="H213" s="14"/>
      <c r="I213" s="14"/>
      <c r="J213" s="14"/>
      <c r="K213" s="13"/>
      <c r="L213" s="14"/>
      <c r="M213" s="13"/>
      <c r="N213" s="14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15.75">
      <c r="A214" s="13"/>
      <c r="B214" s="13"/>
      <c r="C214" s="13"/>
      <c r="D214" s="13"/>
      <c r="E214" s="13"/>
      <c r="F214" s="13"/>
      <c r="G214" s="13"/>
      <c r="H214" s="14"/>
      <c r="I214" s="14"/>
      <c r="J214" s="14"/>
      <c r="K214" s="13"/>
      <c r="L214" s="14"/>
      <c r="M214" s="13"/>
      <c r="N214" s="14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5.75">
      <c r="A215" s="65"/>
      <c r="B215" s="13"/>
      <c r="C215" s="13"/>
      <c r="D215" s="13"/>
      <c r="E215" s="13"/>
      <c r="F215" s="13"/>
      <c r="G215" s="13"/>
      <c r="H215" s="14"/>
      <c r="I215" s="14"/>
      <c r="J215" s="14"/>
      <c r="K215" s="13"/>
      <c r="L215" s="14"/>
      <c r="M215" s="13"/>
      <c r="N215" s="14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5.75">
      <c r="A216" s="13"/>
      <c r="B216" s="13"/>
      <c r="C216" s="13"/>
      <c r="D216" s="13"/>
      <c r="E216" s="13"/>
      <c r="F216" s="13"/>
      <c r="G216" s="13"/>
      <c r="H216" s="14"/>
      <c r="I216" s="14"/>
      <c r="J216" s="14"/>
      <c r="K216" s="13"/>
      <c r="L216" s="14"/>
      <c r="M216" s="13"/>
      <c r="N216" s="14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15.75">
      <c r="A217" s="13"/>
      <c r="B217" s="13"/>
      <c r="C217" s="13"/>
      <c r="D217" s="13"/>
      <c r="E217" s="13"/>
      <c r="F217" s="13"/>
      <c r="G217" s="13"/>
      <c r="H217" s="14"/>
      <c r="I217" s="14"/>
      <c r="J217" s="14"/>
      <c r="K217" s="13"/>
      <c r="L217" s="14"/>
      <c r="M217" s="13"/>
      <c r="N217" s="14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15.75">
      <c r="A218" s="13"/>
      <c r="B218" s="13"/>
      <c r="C218" s="13"/>
      <c r="D218" s="13"/>
      <c r="E218" s="13"/>
      <c r="F218" s="13"/>
      <c r="G218" s="13"/>
      <c r="H218" s="14"/>
      <c r="I218" s="14"/>
      <c r="J218" s="14"/>
      <c r="K218" s="13"/>
      <c r="L218" s="14"/>
      <c r="M218" s="13"/>
      <c r="N218" s="14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5.75">
      <c r="A219" s="13"/>
      <c r="B219" s="13"/>
      <c r="C219" s="13"/>
      <c r="D219" s="13"/>
      <c r="E219" s="13"/>
      <c r="F219" s="13"/>
      <c r="G219" s="13"/>
      <c r="H219" s="14"/>
      <c r="I219" s="14"/>
      <c r="J219" s="14"/>
      <c r="K219" s="13"/>
      <c r="L219" s="14"/>
      <c r="M219" s="13"/>
      <c r="N219" s="14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15.75">
      <c r="A220" s="13"/>
      <c r="B220" s="13"/>
      <c r="C220" s="13"/>
      <c r="D220" s="13"/>
      <c r="E220" s="13"/>
      <c r="F220" s="13"/>
      <c r="G220" s="13"/>
      <c r="H220" s="14"/>
      <c r="I220" s="14"/>
      <c r="J220" s="14"/>
      <c r="K220" s="13"/>
      <c r="L220" s="14"/>
      <c r="M220" s="13"/>
      <c r="N220" s="14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5.75">
      <c r="A221" s="13"/>
      <c r="B221" s="13"/>
      <c r="C221" s="13"/>
      <c r="D221" s="13"/>
      <c r="E221" s="13"/>
      <c r="F221" s="13"/>
      <c r="G221" s="13"/>
      <c r="H221" s="14"/>
      <c r="I221" s="14"/>
      <c r="J221" s="14"/>
      <c r="K221" s="13"/>
      <c r="L221" s="14"/>
      <c r="M221" s="13"/>
      <c r="N221" s="14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15.75">
      <c r="A222" s="13"/>
      <c r="B222" s="13"/>
      <c r="C222" s="13"/>
      <c r="D222" s="13"/>
      <c r="E222" s="13"/>
      <c r="F222" s="13"/>
      <c r="G222" s="13"/>
      <c r="H222" s="14"/>
      <c r="I222" s="14"/>
      <c r="J222" s="14"/>
      <c r="K222" s="13"/>
      <c r="L222" s="14"/>
      <c r="M222" s="13"/>
      <c r="N222" s="14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15.75">
      <c r="A223" s="13"/>
      <c r="B223" s="13"/>
      <c r="C223" s="13"/>
      <c r="D223" s="13"/>
      <c r="E223" s="13"/>
      <c r="F223" s="13"/>
      <c r="G223" s="13"/>
      <c r="H223" s="14"/>
      <c r="I223" s="14"/>
      <c r="J223" s="14"/>
      <c r="K223" s="13"/>
      <c r="L223" s="14"/>
      <c r="M223" s="13"/>
      <c r="N223" s="14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15.75">
      <c r="A224" s="13"/>
      <c r="B224" s="13"/>
      <c r="C224" s="13"/>
      <c r="D224" s="13"/>
      <c r="E224" s="13"/>
      <c r="F224" s="13"/>
      <c r="G224" s="13"/>
      <c r="H224" s="14"/>
      <c r="I224" s="14"/>
      <c r="J224" s="14"/>
      <c r="K224" s="13"/>
      <c r="L224" s="14"/>
      <c r="M224" s="13"/>
      <c r="N224" s="14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5.75">
      <c r="A225" s="13"/>
      <c r="B225" s="13"/>
      <c r="C225" s="13"/>
      <c r="D225" s="13"/>
      <c r="E225" s="13"/>
      <c r="F225" s="13"/>
      <c r="G225" s="13"/>
      <c r="H225" s="14"/>
      <c r="I225" s="14"/>
      <c r="J225" s="14"/>
      <c r="K225" s="13"/>
      <c r="L225" s="14"/>
      <c r="M225" s="13"/>
      <c r="N225" s="14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15.75">
      <c r="A226" s="13"/>
      <c r="B226" s="13"/>
      <c r="C226" s="13"/>
      <c r="D226" s="13"/>
      <c r="E226" s="13"/>
      <c r="F226" s="13"/>
      <c r="G226" s="13"/>
      <c r="H226" s="14"/>
      <c r="I226" s="14"/>
      <c r="J226" s="14"/>
      <c r="K226" s="13"/>
      <c r="L226" s="14"/>
      <c r="M226" s="13"/>
      <c r="N226" s="14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15.75">
      <c r="A227" s="13"/>
      <c r="B227" s="13"/>
      <c r="C227" s="13"/>
      <c r="D227" s="13"/>
      <c r="E227" s="13"/>
      <c r="F227" s="13"/>
      <c r="G227" s="13"/>
      <c r="H227" s="14"/>
      <c r="I227" s="14"/>
      <c r="J227" s="14"/>
      <c r="K227" s="13"/>
      <c r="L227" s="14"/>
      <c r="M227" s="13"/>
      <c r="N227" s="14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15.75">
      <c r="A228" s="13"/>
      <c r="B228" s="13"/>
      <c r="C228" s="13"/>
      <c r="D228" s="13"/>
      <c r="E228" s="13"/>
      <c r="F228" s="13"/>
      <c r="G228" s="13"/>
      <c r="H228" s="14"/>
      <c r="I228" s="14"/>
      <c r="J228" s="14"/>
      <c r="K228" s="13"/>
      <c r="L228" s="14"/>
      <c r="M228" s="13"/>
      <c r="N228" s="14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15.75">
      <c r="A229" s="13"/>
      <c r="B229" s="13"/>
      <c r="C229" s="13"/>
      <c r="D229" s="13"/>
      <c r="E229" s="13"/>
      <c r="F229" s="13"/>
      <c r="G229" s="13"/>
      <c r="H229" s="14"/>
      <c r="I229" s="14"/>
      <c r="J229" s="14"/>
      <c r="K229" s="13"/>
      <c r="L229" s="14"/>
      <c r="M229" s="13"/>
      <c r="N229" s="14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15.75">
      <c r="A230" s="13"/>
      <c r="B230" s="13"/>
      <c r="C230" s="13"/>
      <c r="D230" s="13"/>
      <c r="E230" s="13"/>
      <c r="F230" s="13"/>
      <c r="G230" s="13"/>
      <c r="H230" s="14"/>
      <c r="I230" s="14"/>
      <c r="J230" s="14"/>
      <c r="K230" s="13"/>
      <c r="L230" s="14"/>
      <c r="M230" s="13"/>
      <c r="N230" s="14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15.75">
      <c r="A231" s="13"/>
      <c r="B231" s="13"/>
      <c r="C231" s="13"/>
      <c r="D231" s="13"/>
      <c r="E231" s="13"/>
      <c r="F231" s="13"/>
      <c r="G231" s="13"/>
      <c r="H231" s="14"/>
      <c r="I231" s="14"/>
      <c r="J231" s="14"/>
      <c r="K231" s="13"/>
      <c r="L231" s="14"/>
      <c r="M231" s="13"/>
      <c r="N231" s="14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15.75">
      <c r="A232" s="13"/>
      <c r="B232" s="13"/>
      <c r="C232" s="13"/>
      <c r="D232" s="13"/>
      <c r="E232" s="13"/>
      <c r="F232" s="13"/>
      <c r="G232" s="13"/>
      <c r="H232" s="14"/>
      <c r="I232" s="14"/>
      <c r="J232" s="14"/>
      <c r="K232" s="13"/>
      <c r="L232" s="14"/>
      <c r="M232" s="13"/>
      <c r="N232" s="14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5.75">
      <c r="A233" s="13"/>
      <c r="B233" s="13"/>
      <c r="C233" s="13"/>
      <c r="D233" s="13"/>
      <c r="E233" s="13"/>
      <c r="F233" s="13"/>
      <c r="G233" s="13"/>
      <c r="H233" s="14"/>
      <c r="I233" s="14"/>
      <c r="J233" s="14"/>
      <c r="K233" s="13"/>
      <c r="L233" s="14"/>
      <c r="M233" s="13"/>
      <c r="N233" s="14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15.75">
      <c r="A234" s="13"/>
      <c r="B234" s="13"/>
      <c r="C234" s="13"/>
      <c r="D234" s="13"/>
      <c r="E234" s="13"/>
      <c r="F234" s="13"/>
      <c r="G234" s="13"/>
      <c r="H234" s="14"/>
      <c r="I234" s="14"/>
      <c r="J234" s="14"/>
      <c r="K234" s="13"/>
      <c r="L234" s="14"/>
      <c r="M234" s="13"/>
      <c r="N234" s="14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15.75">
      <c r="A235" s="13"/>
      <c r="B235" s="13"/>
      <c r="C235" s="13"/>
      <c r="D235" s="13"/>
      <c r="E235" s="13"/>
      <c r="F235" s="13"/>
      <c r="G235" s="13"/>
      <c r="H235" s="14"/>
      <c r="I235" s="14"/>
      <c r="J235" s="14"/>
      <c r="K235" s="13"/>
      <c r="L235" s="14"/>
      <c r="M235" s="13"/>
      <c r="N235" s="14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15.75">
      <c r="A236" s="13"/>
      <c r="B236" s="13"/>
      <c r="C236" s="13"/>
      <c r="D236" s="13"/>
      <c r="E236" s="13"/>
      <c r="F236" s="13"/>
      <c r="G236" s="13"/>
      <c r="H236" s="14"/>
      <c r="I236" s="14"/>
      <c r="J236" s="14"/>
      <c r="K236" s="13"/>
      <c r="L236" s="14"/>
      <c r="M236" s="13"/>
      <c r="N236" s="14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15.75">
      <c r="A237" s="13"/>
      <c r="B237" s="13"/>
      <c r="C237" s="13"/>
      <c r="D237" s="13"/>
      <c r="E237" s="13"/>
      <c r="F237" s="13"/>
      <c r="G237" s="13"/>
      <c r="H237" s="14"/>
      <c r="I237" s="14"/>
      <c r="J237" s="14"/>
      <c r="K237" s="13"/>
      <c r="L237" s="14"/>
      <c r="M237" s="13"/>
      <c r="N237" s="14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15.75">
      <c r="A238" s="13"/>
      <c r="B238" s="13"/>
      <c r="C238" s="13"/>
      <c r="D238" s="13"/>
      <c r="E238" s="13"/>
      <c r="F238" s="13"/>
      <c r="G238" s="13"/>
      <c r="H238" s="14"/>
      <c r="I238" s="14"/>
      <c r="J238" s="14"/>
      <c r="K238" s="13"/>
      <c r="L238" s="14"/>
      <c r="M238" s="13"/>
      <c r="N238" s="14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15.75">
      <c r="A239" s="13"/>
      <c r="B239" s="13"/>
      <c r="C239" s="13"/>
      <c r="D239" s="13"/>
      <c r="E239" s="13"/>
      <c r="F239" s="13"/>
      <c r="G239" s="13"/>
      <c r="H239" s="14"/>
      <c r="I239" s="14"/>
      <c r="J239" s="14"/>
      <c r="K239" s="13"/>
      <c r="L239" s="14"/>
      <c r="M239" s="13"/>
      <c r="N239" s="14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15.75">
      <c r="A240" s="13"/>
      <c r="B240" s="13"/>
      <c r="C240" s="13"/>
      <c r="D240" s="13"/>
      <c r="E240" s="13"/>
      <c r="F240" s="13"/>
      <c r="G240" s="13"/>
      <c r="H240" s="14"/>
      <c r="I240" s="14"/>
      <c r="J240" s="14"/>
      <c r="K240" s="13"/>
      <c r="L240" s="14"/>
      <c r="M240" s="13"/>
      <c r="N240" s="14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15.75">
      <c r="A241" s="13"/>
      <c r="B241" s="13"/>
      <c r="C241" s="13"/>
      <c r="D241" s="13"/>
      <c r="E241" s="13"/>
      <c r="F241" s="13"/>
      <c r="G241" s="13"/>
      <c r="H241" s="14"/>
      <c r="I241" s="14"/>
      <c r="J241" s="14"/>
      <c r="K241" s="13"/>
      <c r="L241" s="14"/>
      <c r="M241" s="13"/>
      <c r="N241" s="14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15.75">
      <c r="A242" s="13"/>
      <c r="B242" s="13"/>
      <c r="C242" s="13"/>
      <c r="D242" s="13"/>
      <c r="E242" s="13"/>
      <c r="F242" s="13"/>
      <c r="G242" s="13"/>
      <c r="H242" s="14"/>
      <c r="I242" s="14"/>
      <c r="J242" s="14"/>
      <c r="K242" s="13"/>
      <c r="L242" s="14"/>
      <c r="M242" s="13"/>
      <c r="N242" s="14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15.75">
      <c r="A243" s="13"/>
      <c r="B243" s="13"/>
      <c r="C243" s="13"/>
      <c r="D243" s="13"/>
      <c r="E243" s="13"/>
      <c r="F243" s="13"/>
      <c r="G243" s="13"/>
      <c r="H243" s="14"/>
      <c r="I243" s="14"/>
      <c r="J243" s="14"/>
      <c r="K243" s="13"/>
      <c r="L243" s="14"/>
      <c r="M243" s="13"/>
      <c r="N243" s="14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15.75">
      <c r="A244" s="13"/>
      <c r="B244" s="13"/>
      <c r="C244" s="13"/>
      <c r="D244" s="13"/>
      <c r="E244" s="13"/>
      <c r="F244" s="13"/>
      <c r="G244" s="13"/>
      <c r="H244" s="14"/>
      <c r="I244" s="14"/>
      <c r="J244" s="14"/>
      <c r="K244" s="13"/>
      <c r="L244" s="14"/>
      <c r="M244" s="13"/>
      <c r="N244" s="14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15.75">
      <c r="A245" s="13"/>
      <c r="B245" s="13"/>
      <c r="C245" s="13"/>
      <c r="D245" s="13"/>
      <c r="E245" s="13"/>
      <c r="F245" s="13"/>
      <c r="G245" s="13"/>
      <c r="H245" s="14"/>
      <c r="I245" s="14"/>
      <c r="J245" s="14"/>
      <c r="K245" s="13"/>
      <c r="L245" s="14"/>
      <c r="M245" s="13"/>
      <c r="N245" s="14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15.75">
      <c r="A246" s="13"/>
      <c r="B246" s="13"/>
      <c r="C246" s="13"/>
      <c r="D246" s="13"/>
      <c r="E246" s="13"/>
      <c r="F246" s="13"/>
      <c r="G246" s="13"/>
      <c r="H246" s="14"/>
      <c r="I246" s="14"/>
      <c r="J246" s="14"/>
      <c r="K246" s="13"/>
      <c r="L246" s="14"/>
      <c r="M246" s="13"/>
      <c r="N246" s="14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5.75">
      <c r="A247" s="13"/>
      <c r="B247" s="13"/>
      <c r="C247" s="13"/>
      <c r="D247" s="13"/>
      <c r="E247" s="13"/>
      <c r="F247" s="13"/>
      <c r="G247" s="13"/>
      <c r="H247" s="14"/>
      <c r="I247" s="14"/>
      <c r="J247" s="14"/>
      <c r="K247" s="13"/>
      <c r="L247" s="14"/>
      <c r="M247" s="13"/>
      <c r="N247" s="14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15.75">
      <c r="A248" s="13"/>
      <c r="B248" s="13"/>
      <c r="C248" s="13"/>
      <c r="D248" s="13"/>
      <c r="E248" s="13"/>
      <c r="F248" s="13"/>
      <c r="G248" s="13"/>
      <c r="H248" s="14"/>
      <c r="I248" s="14"/>
      <c r="J248" s="14"/>
      <c r="K248" s="13"/>
      <c r="L248" s="14"/>
      <c r="M248" s="13"/>
      <c r="N248" s="14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15.75">
      <c r="A249" s="13"/>
      <c r="B249" s="13"/>
      <c r="C249" s="13"/>
      <c r="D249" s="13"/>
      <c r="E249" s="13"/>
      <c r="F249" s="13"/>
      <c r="G249" s="13"/>
      <c r="H249" s="14"/>
      <c r="I249" s="14"/>
      <c r="J249" s="14"/>
      <c r="K249" s="13"/>
      <c r="L249" s="14"/>
      <c r="M249" s="13"/>
      <c r="N249" s="14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15.75">
      <c r="A250" s="13"/>
      <c r="B250" s="13"/>
      <c r="C250" s="13"/>
      <c r="D250" s="13"/>
      <c r="E250" s="13"/>
      <c r="F250" s="13"/>
      <c r="G250" s="13"/>
      <c r="H250" s="14"/>
      <c r="I250" s="14"/>
      <c r="J250" s="14"/>
      <c r="K250" s="13"/>
      <c r="L250" s="14"/>
      <c r="M250" s="13"/>
      <c r="N250" s="14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15.75">
      <c r="A251" s="13"/>
      <c r="B251" s="13"/>
      <c r="C251" s="13"/>
      <c r="D251" s="13"/>
      <c r="E251" s="13"/>
      <c r="F251" s="13"/>
      <c r="G251" s="13"/>
      <c r="H251" s="14"/>
      <c r="I251" s="14"/>
      <c r="J251" s="14"/>
      <c r="K251" s="13"/>
      <c r="L251" s="14"/>
      <c r="M251" s="13"/>
      <c r="N251" s="14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5.75">
      <c r="A252" s="13"/>
      <c r="B252" s="13"/>
      <c r="C252" s="13"/>
      <c r="D252" s="13"/>
      <c r="E252" s="13"/>
      <c r="F252" s="13"/>
      <c r="G252" s="13"/>
      <c r="H252" s="14"/>
      <c r="I252" s="14"/>
      <c r="J252" s="14"/>
      <c r="K252" s="13"/>
      <c r="L252" s="14"/>
      <c r="M252" s="13"/>
      <c r="N252" s="14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15.75">
      <c r="A253" s="13"/>
      <c r="B253" s="13"/>
      <c r="C253" s="13"/>
      <c r="D253" s="13"/>
      <c r="E253" s="13"/>
      <c r="F253" s="13"/>
      <c r="G253" s="13"/>
      <c r="H253" s="14"/>
      <c r="I253" s="14"/>
      <c r="J253" s="14"/>
      <c r="K253" s="13"/>
      <c r="L253" s="14"/>
      <c r="M253" s="13"/>
      <c r="N253" s="14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15.75">
      <c r="A254" s="13"/>
      <c r="B254" s="13"/>
      <c r="C254" s="13"/>
      <c r="D254" s="13"/>
      <c r="E254" s="13"/>
      <c r="F254" s="13"/>
      <c r="G254" s="13"/>
      <c r="H254" s="14"/>
      <c r="I254" s="14"/>
      <c r="J254" s="14"/>
      <c r="K254" s="13"/>
      <c r="L254" s="14"/>
      <c r="M254" s="13"/>
      <c r="N254" s="14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15.75">
      <c r="A255" s="13"/>
      <c r="B255" s="13"/>
      <c r="C255" s="13"/>
      <c r="D255" s="13"/>
      <c r="E255" s="13"/>
      <c r="F255" s="13"/>
      <c r="G255" s="13"/>
      <c r="H255" s="14"/>
      <c r="I255" s="14"/>
      <c r="J255" s="14"/>
      <c r="K255" s="13"/>
      <c r="L255" s="14"/>
      <c r="M255" s="13"/>
      <c r="N255" s="14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15.75">
      <c r="A256" s="13"/>
      <c r="B256" s="13"/>
      <c r="C256" s="13"/>
      <c r="D256" s="13"/>
      <c r="E256" s="13"/>
      <c r="F256" s="13"/>
      <c r="G256" s="13"/>
      <c r="H256" s="14"/>
      <c r="I256" s="14"/>
      <c r="J256" s="14"/>
      <c r="K256" s="13"/>
      <c r="L256" s="14"/>
      <c r="M256" s="13"/>
      <c r="N256" s="14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15.75">
      <c r="A257" s="13"/>
      <c r="B257" s="13"/>
      <c r="C257" s="13"/>
      <c r="D257" s="13"/>
      <c r="E257" s="13"/>
      <c r="F257" s="13"/>
      <c r="G257" s="13"/>
      <c r="H257" s="14"/>
      <c r="I257" s="14"/>
      <c r="J257" s="14"/>
      <c r="K257" s="13"/>
      <c r="L257" s="14"/>
      <c r="M257" s="13"/>
      <c r="N257" s="14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5.75">
      <c r="A258" s="13"/>
      <c r="B258" s="13"/>
      <c r="C258" s="13"/>
      <c r="D258" s="13"/>
      <c r="E258" s="13"/>
      <c r="F258" s="13"/>
      <c r="G258" s="13"/>
      <c r="H258" s="14"/>
      <c r="I258" s="14"/>
      <c r="J258" s="14"/>
      <c r="K258" s="13"/>
      <c r="L258" s="14"/>
      <c r="M258" s="13"/>
      <c r="N258" s="14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5.75">
      <c r="A259" s="13"/>
      <c r="B259" s="13"/>
      <c r="C259" s="13"/>
      <c r="D259" s="13"/>
      <c r="E259" s="13"/>
      <c r="F259" s="13"/>
      <c r="G259" s="13"/>
      <c r="H259" s="14"/>
      <c r="I259" s="14"/>
      <c r="J259" s="14"/>
      <c r="K259" s="13"/>
      <c r="L259" s="14"/>
      <c r="M259" s="13"/>
      <c r="N259" s="14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15.75">
      <c r="A260" s="13"/>
      <c r="B260" s="13"/>
      <c r="C260" s="13"/>
      <c r="D260" s="13"/>
      <c r="E260" s="13"/>
      <c r="F260" s="13"/>
      <c r="G260" s="13"/>
      <c r="H260" s="14"/>
      <c r="I260" s="14"/>
      <c r="J260" s="14"/>
      <c r="K260" s="13"/>
      <c r="L260" s="14"/>
      <c r="M260" s="13"/>
      <c r="N260" s="14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15.75">
      <c r="A261" s="13"/>
      <c r="B261" s="13"/>
      <c r="C261" s="13"/>
      <c r="D261" s="13"/>
      <c r="E261" s="13"/>
      <c r="F261" s="13"/>
      <c r="G261" s="13"/>
      <c r="H261" s="14"/>
      <c r="I261" s="14"/>
      <c r="J261" s="14"/>
      <c r="K261" s="13"/>
      <c r="L261" s="14"/>
      <c r="M261" s="13"/>
      <c r="N261" s="14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15.75">
      <c r="A262" s="13"/>
      <c r="B262" s="13"/>
      <c r="C262" s="13"/>
      <c r="D262" s="13"/>
      <c r="E262" s="13"/>
      <c r="F262" s="13"/>
      <c r="G262" s="13"/>
      <c r="H262" s="14"/>
      <c r="I262" s="14"/>
      <c r="J262" s="14"/>
      <c r="K262" s="13"/>
      <c r="L262" s="14"/>
      <c r="M262" s="13"/>
      <c r="N262" s="14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5.75">
      <c r="A263" s="13"/>
      <c r="B263" s="13"/>
      <c r="C263" s="13"/>
      <c r="D263" s="13"/>
      <c r="E263" s="13"/>
      <c r="F263" s="13"/>
      <c r="G263" s="13"/>
      <c r="H263" s="14"/>
      <c r="I263" s="14"/>
      <c r="J263" s="14"/>
      <c r="K263" s="13"/>
      <c r="L263" s="14"/>
      <c r="M263" s="13"/>
      <c r="N263" s="14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15.75">
      <c r="A264" s="13"/>
      <c r="B264" s="13"/>
      <c r="C264" s="13"/>
      <c r="D264" s="13"/>
      <c r="E264" s="13"/>
      <c r="F264" s="13"/>
      <c r="G264" s="13"/>
      <c r="H264" s="14"/>
      <c r="I264" s="14"/>
      <c r="J264" s="14"/>
      <c r="K264" s="13"/>
      <c r="L264" s="14"/>
      <c r="M264" s="13"/>
      <c r="N264" s="14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15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4"/>
      <c r="M265" s="13"/>
      <c r="N265" s="14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15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4"/>
      <c r="M266" s="13"/>
      <c r="N266" s="14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15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4"/>
      <c r="M267" s="13"/>
      <c r="N267" s="14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15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4"/>
      <c r="M268" s="13"/>
      <c r="N268" s="14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15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4"/>
      <c r="M269" s="13"/>
      <c r="N269" s="14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15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4"/>
      <c r="M270" s="13"/>
      <c r="N270" s="14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5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4"/>
      <c r="M271" s="13"/>
      <c r="N271" s="14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15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4"/>
      <c r="M272" s="13"/>
      <c r="N272" s="14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ht="15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4"/>
      <c r="M273" s="13"/>
      <c r="N273" s="14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ht="15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4"/>
      <c r="M274" s="13"/>
      <c r="N274" s="14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15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4"/>
      <c r="M275" s="13"/>
      <c r="N275" s="14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15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4"/>
      <c r="M276" s="13"/>
      <c r="N276" s="14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15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4"/>
      <c r="M277" s="13"/>
      <c r="N277" s="14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15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4"/>
      <c r="M278" s="13"/>
      <c r="N278" s="14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15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4"/>
      <c r="M279" s="13"/>
      <c r="N279" s="14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ht="15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4"/>
      <c r="M280" s="13"/>
      <c r="N280" s="14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15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4"/>
      <c r="M281" s="13"/>
      <c r="N281" s="14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15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4"/>
      <c r="M282" s="13"/>
      <c r="N282" s="14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15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4"/>
      <c r="M283" s="13"/>
      <c r="N283" s="14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15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4"/>
      <c r="M284" s="13"/>
      <c r="N284" s="14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5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4"/>
      <c r="M285" s="13"/>
      <c r="N285" s="14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15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4"/>
      <c r="M286" s="13"/>
      <c r="N286" s="14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15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4"/>
      <c r="M287" s="13"/>
      <c r="N287" s="14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5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4"/>
      <c r="M288" s="13"/>
      <c r="N288" s="14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5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4"/>
      <c r="M289" s="13"/>
      <c r="N289" s="14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15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4"/>
      <c r="M290" s="13"/>
      <c r="N290" s="14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15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4"/>
      <c r="M291" s="13"/>
      <c r="N291" s="14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2:14" ht="15.75">
      <c r="L292" s="10"/>
      <c r="N292" s="10"/>
    </row>
    <row r="293" spans="12:14" ht="15.75">
      <c r="L293" s="10"/>
      <c r="N293" s="10"/>
    </row>
    <row r="294" spans="12:14" ht="15.75">
      <c r="L294" s="10"/>
      <c r="N294" s="10"/>
    </row>
    <row r="295" spans="12:14" ht="15.75">
      <c r="L295" s="10"/>
      <c r="N295" s="10"/>
    </row>
    <row r="296" spans="12:14" ht="15.75">
      <c r="L296" s="10"/>
      <c r="N296" s="10"/>
    </row>
    <row r="297" spans="12:14" ht="15.75">
      <c r="L297" s="10"/>
      <c r="N297" s="10"/>
    </row>
    <row r="298" spans="12:14" ht="15.75">
      <c r="L298" s="10"/>
      <c r="N298" s="10"/>
    </row>
    <row r="299" spans="12:14" ht="15.75">
      <c r="L299" s="10"/>
      <c r="N299" s="10"/>
    </row>
    <row r="300" spans="12:14" ht="15.75">
      <c r="L300" s="10"/>
      <c r="N300" s="10"/>
    </row>
    <row r="301" spans="12:14" ht="15.75">
      <c r="L301" s="10"/>
      <c r="N301" s="10"/>
    </row>
    <row r="302" spans="12:14" ht="15.75">
      <c r="L302" s="10"/>
      <c r="N302" s="10"/>
    </row>
    <row r="303" spans="12:14" ht="15.75">
      <c r="L303" s="10"/>
      <c r="N303" s="10"/>
    </row>
    <row r="304" spans="12:14" ht="15.75">
      <c r="L304" s="10"/>
      <c r="N304" s="10"/>
    </row>
    <row r="305" spans="12:14" ht="15.75">
      <c r="L305" s="10"/>
      <c r="N305" s="10"/>
    </row>
    <row r="306" spans="12:14" ht="15.75">
      <c r="L306" s="10"/>
      <c r="N306" s="10"/>
    </row>
    <row r="307" spans="12:14" ht="15.75">
      <c r="L307" s="10"/>
      <c r="N307" s="10"/>
    </row>
    <row r="308" spans="12:14" ht="15.75">
      <c r="L308" s="10"/>
      <c r="N308" s="10"/>
    </row>
    <row r="309" spans="12:14" ht="15.75">
      <c r="L309" s="10"/>
      <c r="N309" s="10"/>
    </row>
    <row r="310" spans="12:14" ht="15.75">
      <c r="L310" s="10"/>
      <c r="N310" s="10"/>
    </row>
    <row r="311" spans="12:14" ht="15.75">
      <c r="L311" s="10"/>
      <c r="N311" s="10"/>
    </row>
    <row r="312" spans="12:14" ht="15.75">
      <c r="L312" s="10"/>
      <c r="N312" s="10"/>
    </row>
    <row r="313" spans="12:14" ht="15.75">
      <c r="L313" s="10"/>
      <c r="N313" s="10"/>
    </row>
    <row r="314" ht="15.75">
      <c r="N314" s="10"/>
    </row>
    <row r="315" ht="15.75">
      <c r="N315" s="10"/>
    </row>
    <row r="316" ht="15.75">
      <c r="N316" s="10"/>
    </row>
    <row r="317" ht="15.75">
      <c r="N317" s="10"/>
    </row>
    <row r="318" ht="15.75">
      <c r="N318" s="10"/>
    </row>
    <row r="319" ht="15.75">
      <c r="N319" s="10"/>
    </row>
    <row r="320" ht="15.75">
      <c r="N320" s="10"/>
    </row>
    <row r="321" ht="15.75">
      <c r="N321" s="10"/>
    </row>
    <row r="322" ht="15.75">
      <c r="N322" s="10"/>
    </row>
    <row r="323" ht="15.75">
      <c r="N323" s="10"/>
    </row>
    <row r="324" ht="15.75">
      <c r="N324" s="10"/>
    </row>
    <row r="325" ht="15.75">
      <c r="N325" s="10"/>
    </row>
    <row r="326" ht="15.75">
      <c r="N326" s="10"/>
    </row>
    <row r="327" ht="15.75">
      <c r="N327" s="10"/>
    </row>
    <row r="328" ht="15.75">
      <c r="N328" s="10"/>
    </row>
    <row r="329" ht="15.75">
      <c r="N329" s="10"/>
    </row>
    <row r="330" ht="15.75">
      <c r="N330" s="10"/>
    </row>
    <row r="331" ht="15.75">
      <c r="N331" s="10"/>
    </row>
    <row r="332" ht="15.75">
      <c r="N332" s="10"/>
    </row>
    <row r="333" ht="15.75">
      <c r="N333" s="10"/>
    </row>
    <row r="334" ht="15.75">
      <c r="N334" s="10"/>
    </row>
    <row r="335" ht="15.75">
      <c r="N335" s="10"/>
    </row>
    <row r="336" ht="15.75">
      <c r="N336" s="10"/>
    </row>
    <row r="337" ht="15.75">
      <c r="N337" s="10"/>
    </row>
    <row r="338" ht="15.75">
      <c r="N338" s="10"/>
    </row>
    <row r="339" ht="15.75">
      <c r="N339" s="10"/>
    </row>
    <row r="340" ht="15.75">
      <c r="N340" s="10"/>
    </row>
    <row r="341" ht="15.75">
      <c r="N341" s="10"/>
    </row>
    <row r="342" ht="15.75">
      <c r="N342" s="10"/>
    </row>
    <row r="343" ht="15.75">
      <c r="N343" s="10"/>
    </row>
    <row r="344" ht="15.75">
      <c r="N344" s="10"/>
    </row>
    <row r="345" ht="15.75">
      <c r="N345" s="10"/>
    </row>
    <row r="346" ht="15.75">
      <c r="N346" s="10"/>
    </row>
    <row r="347" ht="15.75">
      <c r="N347" s="10"/>
    </row>
    <row r="348" ht="15.75">
      <c r="N348" s="10"/>
    </row>
    <row r="349" ht="15.75">
      <c r="N349" s="10"/>
    </row>
    <row r="350" ht="15.75">
      <c r="N350" s="10"/>
    </row>
    <row r="351" ht="15.75">
      <c r="N351" s="10"/>
    </row>
    <row r="352" ht="15.75">
      <c r="N352" s="10"/>
    </row>
    <row r="353" ht="15.75">
      <c r="N353" s="10"/>
    </row>
    <row r="354" ht="15.75">
      <c r="N354" s="10"/>
    </row>
    <row r="355" ht="15.75">
      <c r="N355" s="10"/>
    </row>
    <row r="356" ht="15.75">
      <c r="N356" s="10"/>
    </row>
    <row r="357" ht="15.75">
      <c r="N357" s="10"/>
    </row>
    <row r="358" ht="15.75">
      <c r="N358" s="10"/>
    </row>
    <row r="359" ht="15.75">
      <c r="N359" s="10"/>
    </row>
    <row r="360" ht="15.75">
      <c r="N360" s="10"/>
    </row>
    <row r="361" ht="15.75">
      <c r="N361" s="10"/>
    </row>
    <row r="362" ht="15.75">
      <c r="N362" s="10"/>
    </row>
    <row r="363" ht="15.75">
      <c r="N363" s="10"/>
    </row>
    <row r="364" ht="15.75">
      <c r="N364" s="10"/>
    </row>
    <row r="365" ht="15.75">
      <c r="N365" s="10"/>
    </row>
    <row r="366" ht="15.75">
      <c r="N366" s="10"/>
    </row>
    <row r="367" ht="15.75">
      <c r="N367" s="10"/>
    </row>
    <row r="368" ht="15.75">
      <c r="N368" s="10"/>
    </row>
    <row r="369" ht="15.75">
      <c r="N369" s="10"/>
    </row>
    <row r="370" ht="15.75">
      <c r="N370" s="10"/>
    </row>
    <row r="371" ht="15.75">
      <c r="N371" s="10"/>
    </row>
    <row r="372" ht="15.75">
      <c r="N372" s="10"/>
    </row>
  </sheetData>
  <printOptions horizontalCentered="1"/>
  <pageMargins left="0.25" right="0.11" top="0.96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3"/>
  <sheetViews>
    <sheetView zoomScale="75" zoomScaleNormal="75" workbookViewId="0" topLeftCell="A1">
      <selection activeCell="N15" sqref="N15"/>
    </sheetView>
  </sheetViews>
  <sheetFormatPr defaultColWidth="9.140625" defaultRowHeight="12.75"/>
  <cols>
    <col min="1" max="1" width="4.00390625" style="1" customWidth="1"/>
    <col min="2" max="2" width="2.57421875" style="1" customWidth="1"/>
    <col min="3" max="5" width="9.140625" style="1" customWidth="1"/>
    <col min="6" max="6" width="20.28125" style="1" customWidth="1"/>
    <col min="7" max="7" width="4.7109375" style="1" customWidth="1"/>
    <col min="8" max="8" width="1.1484375" style="1" customWidth="1"/>
    <col min="9" max="9" width="13.28125" style="1" customWidth="1"/>
    <col min="10" max="10" width="0.9921875" style="1" customWidth="1"/>
    <col min="11" max="11" width="13.28125" style="1" customWidth="1"/>
    <col min="12" max="12" width="2.00390625" style="1" customWidth="1"/>
    <col min="13" max="13" width="12.00390625" style="1" customWidth="1"/>
    <col min="14" max="16384" width="9.140625" style="1" customWidth="1"/>
  </cols>
  <sheetData>
    <row r="1" spans="1:12" ht="15.75">
      <c r="A1" s="9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6" t="s">
        <v>127</v>
      </c>
    </row>
    <row r="2" spans="1:12" ht="15.7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.75">
      <c r="L3" s="3"/>
    </row>
    <row r="4" spans="1:12" s="8" customFormat="1" ht="13.5" customHeight="1">
      <c r="A4" s="9" t="s">
        <v>137</v>
      </c>
      <c r="B4" s="9"/>
      <c r="C4" s="9"/>
      <c r="D4" s="9"/>
      <c r="E4" s="9"/>
      <c r="F4" s="9"/>
      <c r="G4" s="9"/>
      <c r="H4" s="9"/>
      <c r="I4" s="9"/>
      <c r="J4" s="9"/>
      <c r="K4" s="9"/>
      <c r="L4" s="2"/>
    </row>
    <row r="5" spans="1:11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customHeight="1">
      <c r="A6" s="5"/>
      <c r="B6" s="5"/>
      <c r="C6" s="5"/>
      <c r="D6" s="5"/>
      <c r="E6" s="5"/>
      <c r="F6" s="5"/>
      <c r="G6" s="5"/>
      <c r="H6" s="5"/>
      <c r="I6" s="114" t="s">
        <v>138</v>
      </c>
      <c r="J6" s="114"/>
      <c r="K6" s="114" t="s">
        <v>139</v>
      </c>
    </row>
    <row r="7" spans="6:11" ht="15.75">
      <c r="F7" s="5"/>
      <c r="H7" s="3"/>
      <c r="I7" s="3" t="s">
        <v>140</v>
      </c>
      <c r="K7" s="3" t="s">
        <v>140</v>
      </c>
    </row>
    <row r="8" spans="6:11" ht="15.75">
      <c r="F8" s="6"/>
      <c r="H8" s="3"/>
      <c r="I8" s="3" t="s">
        <v>141</v>
      </c>
      <c r="K8" s="3" t="s">
        <v>142</v>
      </c>
    </row>
    <row r="9" spans="6:11" ht="15.75">
      <c r="F9" s="6"/>
      <c r="H9" s="3"/>
      <c r="I9" s="3" t="s">
        <v>143</v>
      </c>
      <c r="K9" s="3" t="s">
        <v>144</v>
      </c>
    </row>
    <row r="10" spans="6:11" ht="15.75">
      <c r="F10" s="6"/>
      <c r="H10" s="3"/>
      <c r="I10" s="3" t="s">
        <v>21</v>
      </c>
      <c r="K10" s="3" t="s">
        <v>145</v>
      </c>
    </row>
    <row r="11" spans="6:11" ht="15.75">
      <c r="F11" s="6"/>
      <c r="G11" s="83"/>
      <c r="H11" s="3"/>
      <c r="I11" s="107" t="s">
        <v>56</v>
      </c>
      <c r="J11" s="73"/>
      <c r="K11" s="107" t="s">
        <v>57</v>
      </c>
    </row>
    <row r="12" spans="6:11" ht="15.75">
      <c r="F12" s="6"/>
      <c r="G12" s="13"/>
      <c r="H12" s="3"/>
      <c r="I12" s="3" t="s">
        <v>26</v>
      </c>
      <c r="K12" s="3" t="s">
        <v>26</v>
      </c>
    </row>
    <row r="13" ht="15.75">
      <c r="G13" s="13"/>
    </row>
    <row r="14" spans="1:11" ht="15.75">
      <c r="A14" s="42" t="s">
        <v>46</v>
      </c>
      <c r="B14" s="78" t="s">
        <v>146</v>
      </c>
      <c r="G14" s="13"/>
      <c r="I14" s="10">
        <v>31960</v>
      </c>
      <c r="K14" s="10">
        <v>32168</v>
      </c>
    </row>
    <row r="15" spans="1:11" ht="15.75">
      <c r="A15" s="42" t="s">
        <v>65</v>
      </c>
      <c r="B15" s="78" t="s">
        <v>147</v>
      </c>
      <c r="G15" s="13"/>
      <c r="I15" s="10">
        <v>0</v>
      </c>
      <c r="K15" s="10">
        <v>0</v>
      </c>
    </row>
    <row r="16" spans="1:11" ht="15.75">
      <c r="A16" s="42" t="s">
        <v>114</v>
      </c>
      <c r="B16" s="78" t="s">
        <v>148</v>
      </c>
      <c r="G16" s="13"/>
      <c r="I16" s="10">
        <v>1389</v>
      </c>
      <c r="K16" s="10">
        <v>500</v>
      </c>
    </row>
    <row r="17" spans="1:11" ht="15.75">
      <c r="A17" s="42" t="s">
        <v>127</v>
      </c>
      <c r="B17" s="78" t="s">
        <v>149</v>
      </c>
      <c r="G17" s="13"/>
      <c r="I17" s="10">
        <v>1540</v>
      </c>
      <c r="K17" s="10">
        <v>1775</v>
      </c>
    </row>
    <row r="18" spans="1:11" ht="15.75">
      <c r="A18" s="42" t="s">
        <v>129</v>
      </c>
      <c r="B18" s="78" t="s">
        <v>150</v>
      </c>
      <c r="G18" s="13"/>
      <c r="I18" s="10"/>
      <c r="K18" s="10"/>
    </row>
    <row r="19" spans="1:11" ht="15.75">
      <c r="A19" s="43"/>
      <c r="C19" s="1" t="s">
        <v>151</v>
      </c>
      <c r="G19" s="13"/>
      <c r="I19" s="10">
        <v>14015</v>
      </c>
      <c r="K19" s="10">
        <v>14642</v>
      </c>
    </row>
    <row r="20" spans="1:11" ht="15.75">
      <c r="A20" s="43"/>
      <c r="C20" s="77" t="s">
        <v>152</v>
      </c>
      <c r="G20" s="13"/>
      <c r="I20" s="10">
        <v>13510</v>
      </c>
      <c r="K20" s="10">
        <v>14697</v>
      </c>
    </row>
    <row r="21" spans="1:11" ht="15.75">
      <c r="A21" s="43"/>
      <c r="C21" s="77" t="s">
        <v>153</v>
      </c>
      <c r="G21" s="13"/>
      <c r="I21" s="10">
        <v>22995</v>
      </c>
      <c r="K21" s="10">
        <v>17034</v>
      </c>
    </row>
    <row r="22" spans="1:11" ht="15.75">
      <c r="A22" s="43"/>
      <c r="C22" s="77" t="s">
        <v>154</v>
      </c>
      <c r="G22" s="13"/>
      <c r="I22" s="10">
        <v>1720</v>
      </c>
      <c r="K22" s="10">
        <v>4049</v>
      </c>
    </row>
    <row r="23" spans="1:13" ht="15.75">
      <c r="A23" s="43"/>
      <c r="C23" s="77" t="s">
        <v>155</v>
      </c>
      <c r="G23" s="13"/>
      <c r="I23" s="10">
        <v>1501</v>
      </c>
      <c r="K23" s="10">
        <v>1275</v>
      </c>
      <c r="M23" s="82"/>
    </row>
    <row r="24" spans="1:13" ht="15.75">
      <c r="A24" s="43"/>
      <c r="G24" s="13"/>
      <c r="I24" s="106">
        <v>53741</v>
      </c>
      <c r="K24" s="44">
        <v>51697</v>
      </c>
      <c r="M24" s="82"/>
    </row>
    <row r="25" spans="1:11" ht="15.75">
      <c r="A25" s="42" t="s">
        <v>156</v>
      </c>
      <c r="B25" s="5" t="s">
        <v>157</v>
      </c>
      <c r="G25" s="13"/>
      <c r="I25" s="10"/>
      <c r="K25" s="10"/>
    </row>
    <row r="26" spans="1:11" ht="15.75">
      <c r="A26" s="43"/>
      <c r="C26" s="77" t="s">
        <v>158</v>
      </c>
      <c r="G26" s="39"/>
      <c r="I26" s="10">
        <v>1764</v>
      </c>
      <c r="K26" s="10">
        <v>1245</v>
      </c>
    </row>
    <row r="27" spans="1:11" ht="15.75">
      <c r="A27" s="43"/>
      <c r="C27" s="77" t="s">
        <v>159</v>
      </c>
      <c r="G27" s="13"/>
      <c r="I27" s="10">
        <v>883</v>
      </c>
      <c r="K27" s="10">
        <v>1086</v>
      </c>
    </row>
    <row r="28" spans="1:11" ht="15.75">
      <c r="A28" s="43"/>
      <c r="C28" s="77" t="s">
        <v>160</v>
      </c>
      <c r="G28" s="13"/>
      <c r="I28" s="10">
        <v>891</v>
      </c>
      <c r="K28" s="10">
        <v>969</v>
      </c>
    </row>
    <row r="29" spans="1:11" ht="15.75">
      <c r="A29" s="43"/>
      <c r="C29" s="77" t="s">
        <v>161</v>
      </c>
      <c r="G29" s="13"/>
      <c r="I29" s="10">
        <v>1200</v>
      </c>
      <c r="K29" s="10">
        <v>2141</v>
      </c>
    </row>
    <row r="30" spans="1:11" ht="15.75">
      <c r="A30" s="43"/>
      <c r="C30" s="77" t="s">
        <v>162</v>
      </c>
      <c r="G30" s="13"/>
      <c r="I30" s="10">
        <v>3040</v>
      </c>
      <c r="K30" s="10">
        <v>3040</v>
      </c>
    </row>
    <row r="31" spans="1:11" ht="15.75">
      <c r="A31" s="43"/>
      <c r="G31" s="13"/>
      <c r="I31" s="106">
        <v>7778</v>
      </c>
      <c r="K31" s="44">
        <v>8481</v>
      </c>
    </row>
    <row r="32" spans="1:11" ht="15.75">
      <c r="A32" s="43"/>
      <c r="G32" s="13"/>
      <c r="I32" s="14"/>
      <c r="K32" s="14"/>
    </row>
    <row r="33" spans="1:11" ht="15.75">
      <c r="A33" s="42" t="s">
        <v>163</v>
      </c>
      <c r="B33" s="78" t="s">
        <v>164</v>
      </c>
      <c r="G33" s="13"/>
      <c r="I33" s="24">
        <v>45963</v>
      </c>
      <c r="K33" s="24">
        <v>43216</v>
      </c>
    </row>
    <row r="34" spans="1:11" ht="15.75">
      <c r="A34" s="43"/>
      <c r="G34" s="13"/>
      <c r="I34" s="10"/>
      <c r="K34" s="10"/>
    </row>
    <row r="35" spans="1:11" ht="16.5" thickBot="1">
      <c r="A35" s="43"/>
      <c r="G35" s="13"/>
      <c r="I35" s="33">
        <v>80852</v>
      </c>
      <c r="K35" s="33">
        <v>77659</v>
      </c>
    </row>
    <row r="36" spans="1:11" ht="16.5" thickTop="1">
      <c r="A36" s="43"/>
      <c r="G36" s="13"/>
      <c r="I36" s="10"/>
      <c r="K36" s="10"/>
    </row>
    <row r="37" spans="1:11" ht="15.75">
      <c r="A37" s="43"/>
      <c r="G37" s="13"/>
      <c r="I37" s="10"/>
      <c r="K37" s="10"/>
    </row>
    <row r="38" spans="1:11" ht="15.75">
      <c r="A38" s="43"/>
      <c r="G38" s="13"/>
      <c r="I38" s="10"/>
      <c r="K38" s="10"/>
    </row>
    <row r="39" spans="1:11" ht="15.75">
      <c r="A39" s="43"/>
      <c r="G39" s="13"/>
      <c r="I39" s="10"/>
      <c r="K39" s="10"/>
    </row>
    <row r="40" spans="1:11" ht="15.75">
      <c r="A40" s="43"/>
      <c r="G40" s="13"/>
      <c r="I40" s="10"/>
      <c r="K40" s="10"/>
    </row>
    <row r="41" spans="1:11" ht="15.75">
      <c r="A41" s="43"/>
      <c r="F41" s="82"/>
      <c r="G41" s="13"/>
      <c r="I41" s="10"/>
      <c r="K41" s="10"/>
    </row>
    <row r="42" spans="1:11" ht="15.75">
      <c r="A42" s="43"/>
      <c r="F42" s="82"/>
      <c r="G42" s="13"/>
      <c r="I42" s="10"/>
      <c r="K42" s="10"/>
    </row>
    <row r="43" spans="1:11" ht="15.75">
      <c r="A43" s="43"/>
      <c r="F43" s="82"/>
      <c r="G43" s="13"/>
      <c r="I43" s="10"/>
      <c r="K43" s="10"/>
    </row>
    <row r="44" spans="1:11" ht="15.75">
      <c r="A44" s="43"/>
      <c r="F44" s="82"/>
      <c r="G44" s="13"/>
      <c r="I44" s="10"/>
      <c r="K44" s="10"/>
    </row>
    <row r="45" spans="1:11" ht="15.75">
      <c r="A45" s="43"/>
      <c r="F45" s="82"/>
      <c r="G45" s="13"/>
      <c r="I45" s="10"/>
      <c r="K45" s="10"/>
    </row>
    <row r="46" spans="1:11" ht="15.75">
      <c r="A46" s="43"/>
      <c r="F46" s="82"/>
      <c r="G46" s="13"/>
      <c r="I46" s="10"/>
      <c r="K46" s="10"/>
    </row>
    <row r="47" spans="1:11" ht="15.75">
      <c r="A47" s="43"/>
      <c r="G47" s="13"/>
      <c r="I47" s="10"/>
      <c r="K47" s="10"/>
    </row>
    <row r="48" spans="1:11" ht="15.75">
      <c r="A48" s="43"/>
      <c r="G48" s="13"/>
      <c r="I48" s="10"/>
      <c r="K48" s="10"/>
    </row>
    <row r="49" spans="1:12" ht="15.75">
      <c r="A49" s="43"/>
      <c r="G49" s="13"/>
      <c r="I49" s="10"/>
      <c r="L49" s="4" t="s">
        <v>129</v>
      </c>
    </row>
    <row r="50" spans="1:11" ht="15.75">
      <c r="A50" s="43"/>
      <c r="G50" s="13"/>
      <c r="I50" s="114" t="s">
        <v>138</v>
      </c>
      <c r="J50" s="114"/>
      <c r="K50" s="114" t="s">
        <v>139</v>
      </c>
    </row>
    <row r="51" spans="1:11" ht="15.75">
      <c r="A51" s="43"/>
      <c r="G51" s="13"/>
      <c r="H51" s="3"/>
      <c r="I51" s="3" t="s">
        <v>140</v>
      </c>
      <c r="K51" s="3" t="s">
        <v>140</v>
      </c>
    </row>
    <row r="52" spans="1:11" ht="15.75">
      <c r="A52" s="43"/>
      <c r="G52" s="13"/>
      <c r="H52" s="3"/>
      <c r="I52" s="3" t="s">
        <v>141</v>
      </c>
      <c r="K52" s="3" t="s">
        <v>142</v>
      </c>
    </row>
    <row r="53" spans="1:11" ht="15.75">
      <c r="A53" s="43"/>
      <c r="G53" s="13"/>
      <c r="H53" s="3"/>
      <c r="I53" s="3" t="s">
        <v>143</v>
      </c>
      <c r="K53" s="3" t="s">
        <v>144</v>
      </c>
    </row>
    <row r="54" spans="1:11" ht="15.75">
      <c r="A54" s="43"/>
      <c r="G54" s="13"/>
      <c r="H54" s="3"/>
      <c r="I54" s="3" t="s">
        <v>21</v>
      </c>
      <c r="K54" s="3" t="s">
        <v>145</v>
      </c>
    </row>
    <row r="55" spans="1:11" ht="15.75">
      <c r="A55" s="43"/>
      <c r="G55" s="83"/>
      <c r="H55" s="3"/>
      <c r="I55" s="123" t="s">
        <v>56</v>
      </c>
      <c r="J55" s="73"/>
      <c r="K55" s="107" t="s">
        <v>57</v>
      </c>
    </row>
    <row r="56" spans="1:11" ht="15.75">
      <c r="A56" s="43"/>
      <c r="G56" s="13"/>
      <c r="H56" s="3"/>
      <c r="I56" s="3" t="s">
        <v>26</v>
      </c>
      <c r="K56" s="3" t="s">
        <v>26</v>
      </c>
    </row>
    <row r="57" spans="1:11" ht="15.75">
      <c r="A57" s="43"/>
      <c r="G57" s="13"/>
      <c r="I57" s="10"/>
      <c r="K57" s="10"/>
    </row>
    <row r="58" spans="1:11" ht="15.75">
      <c r="A58" s="42" t="s">
        <v>165</v>
      </c>
      <c r="B58" s="78" t="s">
        <v>166</v>
      </c>
      <c r="G58" s="13"/>
      <c r="I58" s="10"/>
      <c r="K58" s="10"/>
    </row>
    <row r="59" spans="1:11" ht="15.75">
      <c r="A59" s="43"/>
      <c r="B59" s="77" t="s">
        <v>167</v>
      </c>
      <c r="G59" s="13"/>
      <c r="I59" s="10">
        <v>38000</v>
      </c>
      <c r="K59" s="10">
        <v>38000</v>
      </c>
    </row>
    <row r="60" spans="1:11" ht="15.75">
      <c r="A60" s="43"/>
      <c r="B60" s="1" t="s">
        <v>168</v>
      </c>
      <c r="G60" s="13"/>
      <c r="I60" s="10"/>
      <c r="K60" s="10"/>
    </row>
    <row r="61" spans="1:11" ht="15.75">
      <c r="A61" s="43"/>
      <c r="C61" s="77" t="s">
        <v>169</v>
      </c>
      <c r="G61" s="13"/>
      <c r="I61" s="10">
        <v>0</v>
      </c>
      <c r="K61" s="10">
        <v>0</v>
      </c>
    </row>
    <row r="62" spans="1:11" ht="15.75">
      <c r="A62" s="43"/>
      <c r="C62" s="77" t="s">
        <v>170</v>
      </c>
      <c r="G62" s="13"/>
      <c r="I62" s="10">
        <v>2287</v>
      </c>
      <c r="K62" s="10">
        <v>2287</v>
      </c>
    </row>
    <row r="63" spans="1:11" ht="15.75">
      <c r="A63" s="43"/>
      <c r="C63" s="77" t="s">
        <v>171</v>
      </c>
      <c r="G63" s="13"/>
      <c r="I63" s="10">
        <v>0</v>
      </c>
      <c r="K63" s="10">
        <v>0</v>
      </c>
    </row>
    <row r="64" spans="1:11" ht="15.75">
      <c r="A64" s="43"/>
      <c r="C64" s="77" t="s">
        <v>172</v>
      </c>
      <c r="G64" s="13"/>
      <c r="I64" s="10">
        <v>0</v>
      </c>
      <c r="K64" s="10">
        <v>0</v>
      </c>
    </row>
    <row r="65" spans="1:13" ht="15.75">
      <c r="A65" s="43"/>
      <c r="C65" s="77" t="s">
        <v>173</v>
      </c>
      <c r="G65" s="13"/>
      <c r="I65" s="10">
        <v>37525</v>
      </c>
      <c r="K65" s="10">
        <v>34156</v>
      </c>
      <c r="M65" s="82"/>
    </row>
    <row r="66" spans="1:11" ht="15.75">
      <c r="A66" s="43"/>
      <c r="C66" s="1" t="s">
        <v>174</v>
      </c>
      <c r="G66" s="13"/>
      <c r="I66" s="24">
        <v>0</v>
      </c>
      <c r="K66" s="24">
        <v>0</v>
      </c>
    </row>
    <row r="67" spans="1:11" ht="15.75">
      <c r="A67" s="43"/>
      <c r="G67" s="13"/>
      <c r="I67" s="14">
        <v>77812</v>
      </c>
      <c r="K67" s="14">
        <v>74443</v>
      </c>
    </row>
    <row r="68" spans="1:11" ht="15.75">
      <c r="A68" s="43"/>
      <c r="G68" s="13"/>
      <c r="I68" s="10"/>
      <c r="K68" s="10"/>
    </row>
    <row r="69" spans="1:11" ht="15.75">
      <c r="A69" s="43"/>
      <c r="G69" s="13"/>
      <c r="I69" s="10"/>
      <c r="K69" s="10"/>
    </row>
    <row r="70" spans="1:11" ht="15.75">
      <c r="A70" s="42" t="s">
        <v>175</v>
      </c>
      <c r="B70" s="78" t="s">
        <v>176</v>
      </c>
      <c r="G70" s="13"/>
      <c r="I70" s="10">
        <v>1904</v>
      </c>
      <c r="K70" s="10">
        <v>1960</v>
      </c>
    </row>
    <row r="71" spans="1:11" ht="15.75">
      <c r="A71" s="42" t="s">
        <v>177</v>
      </c>
      <c r="B71" s="78" t="s">
        <v>178</v>
      </c>
      <c r="G71" s="39"/>
      <c r="I71" s="10">
        <v>717</v>
      </c>
      <c r="K71" s="10">
        <v>880</v>
      </c>
    </row>
    <row r="72" spans="1:11" ht="15.75">
      <c r="A72" s="42" t="s">
        <v>179</v>
      </c>
      <c r="B72" s="78" t="s">
        <v>180</v>
      </c>
      <c r="F72" s="82"/>
      <c r="G72" s="13"/>
      <c r="I72" s="10">
        <v>419</v>
      </c>
      <c r="K72" s="10">
        <v>376</v>
      </c>
    </row>
    <row r="73" spans="1:11" ht="15.75">
      <c r="A73" s="43"/>
      <c r="G73" s="13"/>
      <c r="I73" s="10"/>
      <c r="K73" s="10"/>
    </row>
    <row r="74" spans="1:13" ht="16.5" thickBot="1">
      <c r="A74" s="43"/>
      <c r="G74" s="13"/>
      <c r="I74" s="45">
        <v>80852</v>
      </c>
      <c r="K74" s="45">
        <v>77659</v>
      </c>
      <c r="M74" s="82">
        <v>0</v>
      </c>
    </row>
    <row r="75" spans="1:14" ht="16.5" thickTop="1">
      <c r="A75" s="43"/>
      <c r="G75" s="13"/>
      <c r="I75" s="10"/>
      <c r="K75" s="10"/>
      <c r="M75" s="86"/>
      <c r="N75" s="86"/>
    </row>
    <row r="76" spans="1:11" ht="16.5" hidden="1" thickBot="1">
      <c r="A76" s="43"/>
      <c r="B76" s="1" t="s">
        <v>181</v>
      </c>
      <c r="G76" s="13"/>
      <c r="I76" s="46">
        <v>0</v>
      </c>
      <c r="K76" s="46">
        <v>0</v>
      </c>
    </row>
    <row r="77" spans="1:11" ht="15.75">
      <c r="A77" s="43"/>
      <c r="G77" s="13"/>
      <c r="I77" s="10"/>
      <c r="K77" s="10"/>
    </row>
    <row r="78" spans="1:11" ht="15.75">
      <c r="A78" s="43"/>
      <c r="G78" s="13"/>
      <c r="I78" s="34" t="s">
        <v>182</v>
      </c>
      <c r="K78" s="34" t="s">
        <v>182</v>
      </c>
    </row>
    <row r="79" spans="1:11" ht="15.75">
      <c r="A79" s="42" t="s">
        <v>183</v>
      </c>
      <c r="B79" s="5" t="s">
        <v>184</v>
      </c>
      <c r="G79" s="13"/>
      <c r="I79" s="84">
        <v>2.0071578947368423</v>
      </c>
      <c r="J79" s="85"/>
      <c r="K79" s="84">
        <v>1.9123157894736842</v>
      </c>
    </row>
    <row r="80" spans="1:11" ht="15.75">
      <c r="A80" s="43"/>
      <c r="G80" s="13"/>
      <c r="I80" s="10"/>
      <c r="K80" s="10"/>
    </row>
    <row r="81" spans="1:11" ht="15.75">
      <c r="A81" s="43"/>
      <c r="G81" s="13"/>
      <c r="I81" s="10"/>
      <c r="K81" s="10"/>
    </row>
    <row r="82" spans="1:11" ht="15.75">
      <c r="A82" s="43"/>
      <c r="G82" s="13"/>
      <c r="I82" s="10"/>
      <c r="K82" s="10"/>
    </row>
    <row r="83" spans="1:11" ht="15.75">
      <c r="A83" s="43"/>
      <c r="G83" s="13"/>
      <c r="I83" s="10"/>
      <c r="K83" s="10"/>
    </row>
    <row r="84" spans="1:11" ht="15.75">
      <c r="A84" s="43"/>
      <c r="G84" s="13"/>
      <c r="I84" s="10"/>
      <c r="K84" s="10"/>
    </row>
    <row r="85" spans="1:11" ht="15.75">
      <c r="A85" s="43"/>
      <c r="G85" s="13"/>
      <c r="I85" s="10"/>
      <c r="K85" s="10"/>
    </row>
    <row r="86" spans="1:11" ht="15.75">
      <c r="A86" s="43"/>
      <c r="G86" s="13"/>
      <c r="I86" s="10"/>
      <c r="K86" s="10"/>
    </row>
    <row r="87" spans="1:11" ht="15.75">
      <c r="A87" s="43"/>
      <c r="G87" s="13"/>
      <c r="I87" s="10"/>
      <c r="K87" s="10"/>
    </row>
    <row r="88" spans="1:11" ht="15.75">
      <c r="A88" s="43"/>
      <c r="G88" s="13"/>
      <c r="I88" s="10"/>
      <c r="K88" s="10"/>
    </row>
    <row r="89" spans="1:11" ht="15.75">
      <c r="A89" s="43"/>
      <c r="G89" s="13"/>
      <c r="I89" s="10"/>
      <c r="K89" s="10"/>
    </row>
    <row r="90" spans="1:11" ht="15.75">
      <c r="A90" s="43"/>
      <c r="G90" s="13"/>
      <c r="I90" s="10"/>
      <c r="K90" s="10"/>
    </row>
    <row r="91" spans="1:11" ht="15.75">
      <c r="A91" s="43"/>
      <c r="G91" s="13"/>
      <c r="I91" s="10"/>
      <c r="K91" s="10"/>
    </row>
    <row r="92" spans="1:11" ht="15.75">
      <c r="A92" s="43"/>
      <c r="G92" s="13"/>
      <c r="I92" s="10"/>
      <c r="K92" s="10"/>
    </row>
    <row r="93" spans="1:11" ht="15.75">
      <c r="A93" s="43"/>
      <c r="G93" s="13"/>
      <c r="I93" s="10"/>
      <c r="K93" s="10"/>
    </row>
    <row r="94" spans="1:11" ht="15.75">
      <c r="A94" s="43"/>
      <c r="G94" s="13"/>
      <c r="I94" s="10"/>
      <c r="K94" s="10"/>
    </row>
    <row r="95" spans="1:11" ht="15.75">
      <c r="A95" s="43"/>
      <c r="G95" s="13"/>
      <c r="I95" s="10"/>
      <c r="K95" s="10"/>
    </row>
    <row r="96" spans="1:11" ht="15.75">
      <c r="A96" s="43"/>
      <c r="G96" s="13"/>
      <c r="I96" s="10"/>
      <c r="K96" s="10"/>
    </row>
    <row r="97" spans="1:11" ht="15.75">
      <c r="A97" s="43"/>
      <c r="G97" s="13"/>
      <c r="I97" s="10"/>
      <c r="K97" s="10"/>
    </row>
    <row r="98" spans="1:11" ht="15.75">
      <c r="A98" s="43"/>
      <c r="G98" s="13"/>
      <c r="I98" s="10"/>
      <c r="K98" s="10"/>
    </row>
    <row r="99" spans="1:11" ht="15.75">
      <c r="A99" s="43"/>
      <c r="G99" s="13"/>
      <c r="I99" s="10"/>
      <c r="K99" s="10"/>
    </row>
    <row r="100" spans="1:11" ht="15.75">
      <c r="A100" s="43"/>
      <c r="G100" s="13"/>
      <c r="I100" s="10"/>
      <c r="K100" s="10"/>
    </row>
    <row r="101" spans="1:11" ht="15.75">
      <c r="A101" s="43"/>
      <c r="G101" s="13"/>
      <c r="I101" s="10"/>
      <c r="K101" s="10"/>
    </row>
    <row r="102" spans="1:11" ht="15.75">
      <c r="A102" s="43"/>
      <c r="G102" s="13"/>
      <c r="I102" s="10"/>
      <c r="K102" s="10"/>
    </row>
    <row r="103" spans="1:11" ht="15.75">
      <c r="A103" s="43"/>
      <c r="G103" s="13"/>
      <c r="I103" s="10"/>
      <c r="K103" s="10"/>
    </row>
    <row r="104" spans="1:11" ht="15.75">
      <c r="A104" s="43"/>
      <c r="G104" s="13"/>
      <c r="I104" s="10"/>
      <c r="K104" s="10"/>
    </row>
    <row r="105" spans="1:11" ht="15.75">
      <c r="A105" s="43"/>
      <c r="G105" s="13"/>
      <c r="I105" s="10"/>
      <c r="K105" s="10"/>
    </row>
    <row r="106" spans="1:11" ht="15.75">
      <c r="A106" s="43"/>
      <c r="G106" s="13"/>
      <c r="I106" s="10"/>
      <c r="K106" s="10"/>
    </row>
    <row r="107" spans="1:11" ht="15.75">
      <c r="A107" s="43"/>
      <c r="G107" s="13"/>
      <c r="I107" s="10"/>
      <c r="K107" s="10"/>
    </row>
    <row r="108" spans="1:11" ht="15.75">
      <c r="A108" s="43"/>
      <c r="G108" s="13"/>
      <c r="I108" s="10"/>
      <c r="K108" s="10"/>
    </row>
    <row r="109" spans="1:11" ht="15.75">
      <c r="A109" s="43"/>
      <c r="G109" s="13"/>
      <c r="I109" s="10"/>
      <c r="K109" s="10"/>
    </row>
    <row r="110" spans="1:11" ht="15.75">
      <c r="A110" s="43"/>
      <c r="G110" s="13"/>
      <c r="I110" s="10"/>
      <c r="K110" s="10"/>
    </row>
    <row r="111" spans="1:11" ht="15.75">
      <c r="A111" s="43"/>
      <c r="G111" s="13"/>
      <c r="I111" s="10"/>
      <c r="K111" s="10"/>
    </row>
    <row r="112" spans="1:11" ht="15.75">
      <c r="A112" s="43"/>
      <c r="G112" s="13"/>
      <c r="I112" s="10"/>
      <c r="K112" s="10"/>
    </row>
    <row r="113" spans="1:11" ht="15.75">
      <c r="A113" s="43"/>
      <c r="G113" s="13"/>
      <c r="I113" s="10"/>
      <c r="K113" s="10"/>
    </row>
    <row r="114" spans="1:11" ht="15.75">
      <c r="A114" s="43"/>
      <c r="G114" s="13"/>
      <c r="I114" s="10"/>
      <c r="K114" s="10"/>
    </row>
    <row r="115" spans="1:11" ht="15.75">
      <c r="A115" s="43"/>
      <c r="G115" s="13"/>
      <c r="I115" s="10"/>
      <c r="K115" s="10"/>
    </row>
    <row r="116" spans="1:11" ht="15.75">
      <c r="A116" s="43"/>
      <c r="G116" s="13"/>
      <c r="I116" s="10"/>
      <c r="K116" s="10"/>
    </row>
    <row r="117" spans="1:11" ht="15.75">
      <c r="A117" s="43"/>
      <c r="G117" s="13"/>
      <c r="I117" s="10"/>
      <c r="K117" s="10"/>
    </row>
    <row r="118" spans="1:11" ht="15.75">
      <c r="A118" s="43"/>
      <c r="G118" s="13"/>
      <c r="I118" s="10"/>
      <c r="K118" s="10"/>
    </row>
    <row r="119" spans="1:11" ht="15.75">
      <c r="A119" s="43"/>
      <c r="G119" s="13"/>
      <c r="I119" s="10"/>
      <c r="K119" s="10"/>
    </row>
    <row r="120" spans="1:11" ht="15.75">
      <c r="A120" s="43"/>
      <c r="G120" s="13"/>
      <c r="I120" s="10"/>
      <c r="K120" s="10"/>
    </row>
    <row r="121" spans="1:11" ht="15.75">
      <c r="A121" s="43"/>
      <c r="G121" s="13"/>
      <c r="I121" s="10"/>
      <c r="K121" s="10"/>
    </row>
    <row r="122" spans="1:11" ht="15.75">
      <c r="A122" s="43"/>
      <c r="G122" s="13"/>
      <c r="I122" s="10"/>
      <c r="K122" s="10"/>
    </row>
    <row r="123" spans="1:11" ht="15.75">
      <c r="A123" s="43"/>
      <c r="G123" s="13"/>
      <c r="I123" s="10"/>
      <c r="K123" s="10"/>
    </row>
    <row r="124" spans="1:11" ht="15.75">
      <c r="A124" s="43"/>
      <c r="G124" s="13"/>
      <c r="I124" s="10"/>
      <c r="K124" s="10"/>
    </row>
    <row r="125" spans="1:11" ht="15.75">
      <c r="A125" s="43"/>
      <c r="G125" s="13"/>
      <c r="I125" s="10"/>
      <c r="K125" s="10"/>
    </row>
    <row r="126" spans="1:11" ht="15.75">
      <c r="A126" s="43"/>
      <c r="G126" s="13"/>
      <c r="I126" s="10"/>
      <c r="K126" s="10"/>
    </row>
    <row r="127" spans="1:11" ht="15.75">
      <c r="A127" s="43"/>
      <c r="G127" s="13"/>
      <c r="I127" s="10"/>
      <c r="K127" s="10"/>
    </row>
    <row r="128" spans="1:11" ht="15.75">
      <c r="A128" s="43"/>
      <c r="G128" s="13"/>
      <c r="I128" s="10"/>
      <c r="K128" s="10"/>
    </row>
    <row r="129" spans="1:11" ht="15.75">
      <c r="A129" s="43"/>
      <c r="G129" s="13"/>
      <c r="I129" s="10"/>
      <c r="K129" s="10"/>
    </row>
    <row r="130" spans="1:11" ht="15.75">
      <c r="A130" s="43"/>
      <c r="G130" s="13"/>
      <c r="I130" s="10"/>
      <c r="K130" s="10"/>
    </row>
    <row r="131" spans="1:11" ht="15.75">
      <c r="A131" s="43"/>
      <c r="G131" s="13"/>
      <c r="I131" s="10"/>
      <c r="K131" s="10"/>
    </row>
    <row r="132" spans="1:11" ht="15.75">
      <c r="A132" s="43"/>
      <c r="G132" s="13"/>
      <c r="I132" s="10"/>
      <c r="K132" s="10"/>
    </row>
    <row r="133" spans="1:11" ht="15.75">
      <c r="A133" s="43"/>
      <c r="G133" s="13"/>
      <c r="I133" s="10"/>
      <c r="K133" s="10"/>
    </row>
    <row r="134" spans="1:11" ht="15.75">
      <c r="A134" s="43"/>
      <c r="G134" s="13"/>
      <c r="I134" s="10"/>
      <c r="K134" s="10"/>
    </row>
    <row r="135" spans="1:11" ht="15.75">
      <c r="A135" s="43"/>
      <c r="G135" s="13"/>
      <c r="I135" s="10"/>
      <c r="K135" s="10"/>
    </row>
    <row r="136" spans="1:11" ht="15.75">
      <c r="A136" s="43"/>
      <c r="G136" s="13"/>
      <c r="I136" s="10"/>
      <c r="K136" s="10"/>
    </row>
    <row r="137" spans="1:11" ht="15.75">
      <c r="A137" s="43"/>
      <c r="G137" s="13"/>
      <c r="I137" s="10"/>
      <c r="K137" s="10"/>
    </row>
    <row r="138" spans="1:11" ht="15.75">
      <c r="A138" s="43"/>
      <c r="G138" s="13"/>
      <c r="I138" s="10"/>
      <c r="K138" s="10"/>
    </row>
    <row r="139" spans="1:11" ht="15.75">
      <c r="A139" s="43"/>
      <c r="G139" s="13"/>
      <c r="I139" s="10"/>
      <c r="K139" s="10"/>
    </row>
    <row r="140" spans="1:11" ht="15.75">
      <c r="A140" s="43"/>
      <c r="G140" s="13"/>
      <c r="I140" s="10"/>
      <c r="K140" s="10"/>
    </row>
    <row r="141" spans="1:11" ht="15.75">
      <c r="A141" s="43"/>
      <c r="G141" s="13"/>
      <c r="I141" s="10"/>
      <c r="K141" s="10"/>
    </row>
    <row r="142" spans="1:11" ht="15.75">
      <c r="A142" s="43"/>
      <c r="G142" s="13"/>
      <c r="I142" s="10"/>
      <c r="K142" s="10"/>
    </row>
    <row r="143" spans="1:11" ht="15.75">
      <c r="A143" s="43"/>
      <c r="G143" s="13"/>
      <c r="I143" s="10"/>
      <c r="K143" s="10"/>
    </row>
    <row r="144" spans="1:11" ht="15.75">
      <c r="A144" s="43"/>
      <c r="G144" s="13"/>
      <c r="I144" s="10"/>
      <c r="K144" s="10"/>
    </row>
    <row r="145" spans="1:11" ht="15.75">
      <c r="A145" s="43"/>
      <c r="G145" s="13"/>
      <c r="I145" s="10"/>
      <c r="K145" s="10"/>
    </row>
    <row r="146" spans="1:11" ht="15.75">
      <c r="A146" s="43"/>
      <c r="G146" s="13"/>
      <c r="I146" s="10"/>
      <c r="K146" s="10"/>
    </row>
    <row r="147" spans="1:11" ht="15.75">
      <c r="A147" s="43"/>
      <c r="G147" s="13"/>
      <c r="I147" s="10"/>
      <c r="K147" s="10"/>
    </row>
    <row r="148" spans="1:11" ht="15.75">
      <c r="A148" s="43"/>
      <c r="G148" s="13"/>
      <c r="I148" s="10"/>
      <c r="K148" s="10"/>
    </row>
    <row r="149" spans="1:11" ht="15.75">
      <c r="A149" s="43"/>
      <c r="G149" s="13"/>
      <c r="I149" s="10"/>
      <c r="K149" s="10"/>
    </row>
    <row r="150" spans="1:11" ht="15.75">
      <c r="A150" s="43"/>
      <c r="G150" s="13"/>
      <c r="I150" s="10"/>
      <c r="K150" s="10"/>
    </row>
    <row r="151" spans="1:11" ht="15.75">
      <c r="A151" s="43"/>
      <c r="G151" s="13"/>
      <c r="I151" s="10"/>
      <c r="K151" s="10"/>
    </row>
    <row r="152" spans="1:11" ht="15.75">
      <c r="A152" s="43"/>
      <c r="G152" s="13"/>
      <c r="I152" s="10"/>
      <c r="K152" s="10"/>
    </row>
    <row r="153" spans="1:11" ht="15.75">
      <c r="A153" s="43"/>
      <c r="G153" s="13"/>
      <c r="I153" s="10"/>
      <c r="K153" s="10"/>
    </row>
    <row r="154" spans="1:11" ht="15.75">
      <c r="A154" s="43"/>
      <c r="G154" s="13"/>
      <c r="I154" s="10"/>
      <c r="K154" s="10"/>
    </row>
    <row r="155" spans="1:11" ht="15.75">
      <c r="A155" s="43"/>
      <c r="G155" s="13"/>
      <c r="I155" s="10"/>
      <c r="K155" s="10"/>
    </row>
    <row r="156" spans="1:11" ht="15.75">
      <c r="A156" s="43"/>
      <c r="G156" s="13"/>
      <c r="I156" s="10"/>
      <c r="K156" s="10"/>
    </row>
    <row r="157" spans="1:11" ht="15.75">
      <c r="A157" s="43"/>
      <c r="G157" s="13"/>
      <c r="I157" s="10"/>
      <c r="K157" s="10"/>
    </row>
    <row r="158" spans="1:11" ht="15.75">
      <c r="A158" s="43"/>
      <c r="G158" s="13"/>
      <c r="I158" s="10"/>
      <c r="K158" s="10"/>
    </row>
    <row r="159" spans="1:11" ht="15.75">
      <c r="A159" s="43"/>
      <c r="I159" s="10"/>
      <c r="K159" s="10"/>
    </row>
    <row r="160" spans="1:11" ht="15.75">
      <c r="A160" s="43"/>
      <c r="I160" s="10"/>
      <c r="K160" s="10"/>
    </row>
    <row r="161" spans="1:11" ht="15.75">
      <c r="A161" s="43"/>
      <c r="I161" s="10"/>
      <c r="K161" s="10"/>
    </row>
    <row r="162" spans="1:11" ht="15.75">
      <c r="A162" s="43"/>
      <c r="I162" s="10"/>
      <c r="K162" s="10"/>
    </row>
    <row r="163" spans="1:11" ht="15.75">
      <c r="A163" s="43"/>
      <c r="I163" s="10"/>
      <c r="K163" s="10"/>
    </row>
    <row r="164" spans="1:11" ht="15.75">
      <c r="A164" s="43"/>
      <c r="I164" s="10"/>
      <c r="K164" s="10"/>
    </row>
    <row r="165" spans="1:11" ht="15.75">
      <c r="A165" s="43"/>
      <c r="I165" s="10"/>
      <c r="K165" s="10"/>
    </row>
    <row r="166" spans="1:11" ht="15.75">
      <c r="A166" s="43"/>
      <c r="I166" s="10"/>
      <c r="K166" s="10"/>
    </row>
    <row r="167" spans="1:11" ht="15.75">
      <c r="A167" s="43"/>
      <c r="I167" s="10"/>
      <c r="K167" s="10"/>
    </row>
    <row r="168" spans="1:11" ht="15.75">
      <c r="A168" s="43"/>
      <c r="I168" s="10"/>
      <c r="K168" s="10"/>
    </row>
    <row r="169" spans="1:11" ht="15.75">
      <c r="A169" s="43"/>
      <c r="I169" s="10"/>
      <c r="K169" s="10"/>
    </row>
    <row r="170" spans="1:11" ht="15.75">
      <c r="A170" s="43"/>
      <c r="I170" s="10"/>
      <c r="K170" s="10"/>
    </row>
    <row r="171" spans="1:11" ht="15.75">
      <c r="A171" s="43"/>
      <c r="I171" s="10"/>
      <c r="K171" s="10"/>
    </row>
    <row r="172" spans="1:11" ht="15.75">
      <c r="A172" s="43"/>
      <c r="I172" s="10"/>
      <c r="K172" s="10"/>
    </row>
    <row r="173" spans="1:11" ht="15.75">
      <c r="A173" s="43"/>
      <c r="I173" s="10"/>
      <c r="K173" s="10"/>
    </row>
    <row r="174" spans="9:11" ht="15.75">
      <c r="I174" s="10"/>
      <c r="K174" s="10"/>
    </row>
    <row r="175" spans="9:11" ht="15.75">
      <c r="I175" s="10"/>
      <c r="K175" s="10"/>
    </row>
    <row r="176" spans="9:11" ht="15.75">
      <c r="I176" s="10"/>
      <c r="K176" s="10"/>
    </row>
    <row r="177" spans="9:11" ht="15.75">
      <c r="I177" s="10"/>
      <c r="K177" s="10"/>
    </row>
    <row r="178" spans="9:11" ht="15.75">
      <c r="I178" s="10"/>
      <c r="K178" s="10"/>
    </row>
    <row r="179" spans="9:11" ht="15.75">
      <c r="I179" s="10"/>
      <c r="K179" s="10"/>
    </row>
    <row r="180" spans="9:11" ht="15.75">
      <c r="I180" s="10"/>
      <c r="K180" s="10"/>
    </row>
    <row r="181" spans="9:11" ht="15.75">
      <c r="I181" s="10"/>
      <c r="K181" s="10"/>
    </row>
    <row r="182" spans="9:11" ht="15.75">
      <c r="I182" s="10"/>
      <c r="K182" s="10"/>
    </row>
    <row r="183" spans="9:11" ht="15.75">
      <c r="I183" s="10"/>
      <c r="K183" s="10"/>
    </row>
    <row r="184" spans="9:11" ht="15.75">
      <c r="I184" s="10"/>
      <c r="K184" s="10"/>
    </row>
    <row r="185" spans="9:11" ht="15.75">
      <c r="I185" s="10"/>
      <c r="K185" s="10"/>
    </row>
    <row r="186" spans="9:11" ht="15.75">
      <c r="I186" s="10"/>
      <c r="K186" s="10"/>
    </row>
    <row r="187" spans="9:11" ht="15.75">
      <c r="I187" s="10"/>
      <c r="K187" s="10"/>
    </row>
    <row r="188" spans="9:11" ht="15.75">
      <c r="I188" s="10"/>
      <c r="K188" s="10"/>
    </row>
    <row r="189" spans="9:11" ht="15.75">
      <c r="I189" s="10"/>
      <c r="K189" s="10"/>
    </row>
    <row r="190" spans="9:11" ht="15.75">
      <c r="I190" s="10"/>
      <c r="K190" s="10"/>
    </row>
    <row r="191" spans="9:11" ht="15.75">
      <c r="I191" s="10"/>
      <c r="K191" s="10"/>
    </row>
    <row r="192" spans="9:11" ht="15.75">
      <c r="I192" s="10"/>
      <c r="K192" s="10"/>
    </row>
    <row r="193" spans="9:11" ht="15.75">
      <c r="I193" s="10"/>
      <c r="K193" s="10"/>
    </row>
    <row r="194" spans="9:11" ht="15.75">
      <c r="I194" s="10"/>
      <c r="K194" s="10"/>
    </row>
    <row r="195" spans="9:11" ht="15.75">
      <c r="I195" s="10"/>
      <c r="K195" s="10"/>
    </row>
    <row r="196" spans="9:11" ht="15.75">
      <c r="I196" s="10"/>
      <c r="K196" s="10"/>
    </row>
    <row r="197" spans="9:11" ht="15.75">
      <c r="I197" s="10"/>
      <c r="K197" s="10"/>
    </row>
    <row r="198" spans="9:11" ht="15.75">
      <c r="I198" s="10"/>
      <c r="K198" s="10"/>
    </row>
    <row r="199" spans="9:11" ht="15.75">
      <c r="I199" s="10"/>
      <c r="K199" s="10"/>
    </row>
    <row r="200" spans="9:11" ht="15.75">
      <c r="I200" s="10"/>
      <c r="K200" s="10"/>
    </row>
    <row r="201" spans="9:11" ht="15.75">
      <c r="I201" s="10"/>
      <c r="K201" s="10"/>
    </row>
    <row r="202" spans="9:11" ht="15.75">
      <c r="I202" s="10"/>
      <c r="K202" s="10"/>
    </row>
    <row r="203" spans="9:11" ht="15.75">
      <c r="I203" s="10"/>
      <c r="K203" s="10"/>
    </row>
    <row r="204" spans="9:11" ht="15.75">
      <c r="I204" s="10"/>
      <c r="K204" s="10"/>
    </row>
    <row r="205" spans="9:11" ht="15.75">
      <c r="I205" s="10"/>
      <c r="K205" s="10"/>
    </row>
    <row r="206" spans="9:11" ht="15.75">
      <c r="I206" s="10"/>
      <c r="K206" s="10"/>
    </row>
    <row r="207" spans="9:11" ht="15.75">
      <c r="I207" s="10"/>
      <c r="K207" s="10"/>
    </row>
    <row r="208" spans="9:11" ht="15.75">
      <c r="I208" s="10"/>
      <c r="K208" s="10"/>
    </row>
    <row r="209" spans="9:11" ht="15.75">
      <c r="I209" s="10"/>
      <c r="K209" s="10"/>
    </row>
    <row r="210" spans="9:11" ht="15.75">
      <c r="I210" s="10"/>
      <c r="K210" s="10"/>
    </row>
    <row r="211" spans="9:11" ht="15.75">
      <c r="I211" s="10"/>
      <c r="K211" s="10"/>
    </row>
    <row r="212" spans="9:11" ht="15.75">
      <c r="I212" s="10"/>
      <c r="K212" s="10"/>
    </row>
    <row r="213" spans="9:11" ht="15.75">
      <c r="I213" s="10"/>
      <c r="K213" s="10"/>
    </row>
    <row r="214" spans="9:11" ht="15.75">
      <c r="I214" s="10"/>
      <c r="K214" s="10"/>
    </row>
    <row r="215" spans="9:11" ht="15.75">
      <c r="I215" s="10"/>
      <c r="K215" s="10"/>
    </row>
    <row r="216" spans="9:11" ht="15.75">
      <c r="I216" s="10"/>
      <c r="K216" s="10"/>
    </row>
    <row r="217" spans="9:11" ht="15.75">
      <c r="I217" s="10"/>
      <c r="K217" s="10"/>
    </row>
    <row r="218" spans="9:11" ht="15.75">
      <c r="I218" s="10"/>
      <c r="K218" s="10"/>
    </row>
    <row r="219" spans="9:11" ht="15.75">
      <c r="I219" s="10"/>
      <c r="K219" s="10"/>
    </row>
    <row r="220" spans="9:11" ht="15.75">
      <c r="I220" s="10"/>
      <c r="K220" s="10"/>
    </row>
    <row r="221" spans="9:11" ht="15.75">
      <c r="I221" s="10"/>
      <c r="K221" s="10"/>
    </row>
    <row r="222" spans="9:11" ht="15.75">
      <c r="I222" s="10"/>
      <c r="K222" s="10"/>
    </row>
    <row r="223" spans="9:11" ht="15.75">
      <c r="I223" s="10"/>
      <c r="K223" s="10"/>
    </row>
    <row r="224" spans="9:11" ht="15.75">
      <c r="I224" s="10"/>
      <c r="K224" s="10"/>
    </row>
    <row r="225" spans="9:11" ht="15.75">
      <c r="I225" s="10"/>
      <c r="K225" s="10"/>
    </row>
    <row r="226" spans="9:11" ht="15.75">
      <c r="I226" s="10"/>
      <c r="K226" s="10"/>
    </row>
    <row r="227" spans="9:11" ht="15.75">
      <c r="I227" s="10"/>
      <c r="K227" s="10"/>
    </row>
    <row r="228" spans="9:11" ht="15.75">
      <c r="I228" s="10"/>
      <c r="K228" s="10"/>
    </row>
    <row r="229" spans="9:11" ht="15.75">
      <c r="I229" s="10"/>
      <c r="K229" s="10"/>
    </row>
    <row r="230" spans="9:11" ht="15.75">
      <c r="I230" s="10"/>
      <c r="K230" s="10"/>
    </row>
    <row r="231" spans="9:11" ht="15.75">
      <c r="I231" s="10"/>
      <c r="K231" s="10"/>
    </row>
    <row r="232" spans="9:11" ht="15.75">
      <c r="I232" s="10"/>
      <c r="K232" s="10"/>
    </row>
    <row r="233" spans="9:11" ht="15.75">
      <c r="I233" s="10"/>
      <c r="K233" s="10"/>
    </row>
    <row r="234" spans="9:11" ht="15.75">
      <c r="I234" s="10"/>
      <c r="K234" s="10"/>
    </row>
    <row r="235" spans="9:11" ht="15.75">
      <c r="I235" s="10"/>
      <c r="K235" s="10"/>
    </row>
    <row r="236" spans="9:11" ht="15.75">
      <c r="I236" s="10"/>
      <c r="K236" s="10"/>
    </row>
    <row r="237" spans="9:11" ht="15.75">
      <c r="I237" s="10"/>
      <c r="K237" s="10"/>
    </row>
    <row r="238" spans="9:11" ht="15.75">
      <c r="I238" s="10"/>
      <c r="K238" s="10"/>
    </row>
    <row r="239" spans="9:11" ht="15.75">
      <c r="I239" s="10"/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</sheetData>
  <printOptions horizontalCentered="1"/>
  <pageMargins left="0.75" right="0.61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00"/>
  <sheetViews>
    <sheetView tabSelected="1" zoomScale="75" zoomScaleNormal="75" workbookViewId="0" topLeftCell="A212">
      <selection activeCell="H232" sqref="H232"/>
    </sheetView>
  </sheetViews>
  <sheetFormatPr defaultColWidth="9.140625" defaultRowHeight="12.75"/>
  <cols>
    <col min="1" max="1" width="4.140625" style="1" customWidth="1"/>
    <col min="2" max="2" width="2.57421875" style="1" customWidth="1"/>
    <col min="3" max="3" width="3.28125" style="1" customWidth="1"/>
    <col min="4" max="4" width="2.7109375" style="1" customWidth="1"/>
    <col min="5" max="5" width="7.421875" style="1" customWidth="1"/>
    <col min="6" max="6" width="11.140625" style="1" customWidth="1"/>
    <col min="7" max="7" width="6.8515625" style="1" customWidth="1"/>
    <col min="8" max="8" width="13.28125" style="1" customWidth="1"/>
    <col min="9" max="9" width="0.85546875" style="1" customWidth="1"/>
    <col min="10" max="10" width="12.421875" style="1" customWidth="1"/>
    <col min="11" max="11" width="1.1484375" style="1" customWidth="1"/>
    <col min="12" max="12" width="12.8515625" style="1" customWidth="1"/>
    <col min="13" max="13" width="1.57421875" style="1" customWidth="1"/>
    <col min="14" max="14" width="13.28125" style="1" customWidth="1"/>
    <col min="15" max="15" width="2.7109375" style="1" customWidth="1"/>
    <col min="16" max="16" width="9.28125" style="1" customWidth="1"/>
    <col min="17" max="17" width="10.421875" style="1" customWidth="1"/>
    <col min="18" max="16384" width="9.140625" style="1" customWidth="1"/>
  </cols>
  <sheetData>
    <row r="2" ht="15.75">
      <c r="O2" s="4" t="s">
        <v>156</v>
      </c>
    </row>
    <row r="3" ht="15.75">
      <c r="O3" s="4"/>
    </row>
    <row r="4" ht="15.75">
      <c r="O4" s="4"/>
    </row>
    <row r="5" spans="1:14" ht="15.75">
      <c r="A5" s="9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3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>
      <c r="N7" s="36"/>
    </row>
    <row r="8" spans="1:14" ht="15.75">
      <c r="A8" s="6" t="s">
        <v>185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>
      <c r="A9" s="2" t="s">
        <v>186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1" spans="1:2" ht="15.75">
      <c r="A11" s="42" t="s">
        <v>46</v>
      </c>
      <c r="B11" s="51" t="s">
        <v>187</v>
      </c>
    </row>
    <row r="12" spans="1:2" ht="15.75">
      <c r="A12" s="42"/>
      <c r="B12" s="77" t="s">
        <v>188</v>
      </c>
    </row>
    <row r="13" spans="1:2" ht="15.75">
      <c r="A13" s="42"/>
      <c r="B13" s="1" t="s">
        <v>189</v>
      </c>
    </row>
    <row r="14" ht="15.75">
      <c r="A14" s="42"/>
    </row>
    <row r="15" ht="15.75">
      <c r="A15" s="43"/>
    </row>
    <row r="16" spans="1:2" ht="15.75">
      <c r="A16" s="42" t="s">
        <v>65</v>
      </c>
      <c r="B16" s="51" t="s">
        <v>35</v>
      </c>
    </row>
    <row r="17" spans="1:14" ht="15.75">
      <c r="A17" s="42"/>
      <c r="B17" s="51"/>
      <c r="L17" s="1" t="s">
        <v>190</v>
      </c>
      <c r="N17" s="1" t="s">
        <v>190</v>
      </c>
    </row>
    <row r="18" spans="1:14" ht="15.75">
      <c r="A18" s="42"/>
      <c r="L18" s="3" t="s">
        <v>191</v>
      </c>
      <c r="M18" s="72"/>
      <c r="N18" s="3" t="s">
        <v>192</v>
      </c>
    </row>
    <row r="19" spans="1:14" ht="15.75">
      <c r="A19" s="42"/>
      <c r="L19" s="108" t="s">
        <v>56</v>
      </c>
      <c r="M19" s="35"/>
      <c r="N19" s="108" t="s">
        <v>56</v>
      </c>
    </row>
    <row r="20" spans="1:14" ht="15.75">
      <c r="A20" s="42"/>
      <c r="L20" s="47" t="s">
        <v>26</v>
      </c>
      <c r="M20" s="35"/>
      <c r="N20" s="47" t="s">
        <v>26</v>
      </c>
    </row>
    <row r="21" spans="1:14" ht="14.25" customHeight="1">
      <c r="A21" s="42"/>
      <c r="L21" s="47"/>
      <c r="M21" s="35"/>
      <c r="N21" s="47"/>
    </row>
    <row r="22" spans="1:14" ht="15.75">
      <c r="A22" s="42"/>
      <c r="B22" s="50" t="s">
        <v>193</v>
      </c>
      <c r="L22" s="14">
        <v>0</v>
      </c>
      <c r="M22" s="14"/>
      <c r="N22" s="14">
        <v>738</v>
      </c>
    </row>
    <row r="23" spans="1:14" ht="15.75">
      <c r="A23" s="42"/>
      <c r="B23" s="50" t="s">
        <v>194</v>
      </c>
      <c r="L23" s="14">
        <v>0</v>
      </c>
      <c r="M23" s="14"/>
      <c r="N23" s="14">
        <v>1</v>
      </c>
    </row>
    <row r="24" spans="1:14" ht="16.5" thickBot="1">
      <c r="A24" s="42"/>
      <c r="B24" s="50"/>
      <c r="L24" s="45">
        <v>0</v>
      </c>
      <c r="M24" s="14"/>
      <c r="N24" s="45">
        <v>739</v>
      </c>
    </row>
    <row r="25" spans="1:14" ht="16.5" thickTop="1">
      <c r="A25" s="42"/>
      <c r="B25" s="77"/>
      <c r="L25" s="10"/>
      <c r="M25" s="10"/>
      <c r="N25" s="10"/>
    </row>
    <row r="26" spans="1:14" ht="15.75">
      <c r="A26" s="42"/>
      <c r="L26" s="10"/>
      <c r="M26" s="10"/>
      <c r="N26" s="10"/>
    </row>
    <row r="27" spans="1:2" ht="15.75">
      <c r="A27" s="42" t="s">
        <v>114</v>
      </c>
      <c r="B27" s="51" t="s">
        <v>195</v>
      </c>
    </row>
    <row r="28" spans="1:2" ht="15.75">
      <c r="A28" s="42"/>
      <c r="B28" s="77" t="s">
        <v>196</v>
      </c>
    </row>
    <row r="29" ht="15.75">
      <c r="A29" s="43"/>
    </row>
    <row r="30" ht="15.75">
      <c r="A30" s="43"/>
    </row>
    <row r="31" spans="1:2" ht="15.75">
      <c r="A31" s="42" t="s">
        <v>127</v>
      </c>
      <c r="B31" s="51" t="s">
        <v>91</v>
      </c>
    </row>
    <row r="32" spans="1:14" ht="15.75">
      <c r="A32" s="42"/>
      <c r="B32" s="51"/>
      <c r="L32" s="1" t="s">
        <v>190</v>
      </c>
      <c r="N32" s="1" t="s">
        <v>190</v>
      </c>
    </row>
    <row r="33" spans="1:14" ht="15.75">
      <c r="A33" s="42"/>
      <c r="B33" s="51"/>
      <c r="L33" s="3" t="s">
        <v>191</v>
      </c>
      <c r="M33" s="72"/>
      <c r="N33" s="3" t="s">
        <v>192</v>
      </c>
    </row>
    <row r="34" spans="1:14" ht="15.75">
      <c r="A34" s="42"/>
      <c r="B34" s="51"/>
      <c r="L34" s="108" t="s">
        <v>197</v>
      </c>
      <c r="M34" s="35"/>
      <c r="N34" s="108" t="s">
        <v>56</v>
      </c>
    </row>
    <row r="35" spans="1:14" ht="15.75">
      <c r="A35" s="42"/>
      <c r="B35" s="51"/>
      <c r="L35" s="47" t="s">
        <v>26</v>
      </c>
      <c r="M35" s="35"/>
      <c r="N35" s="47" t="s">
        <v>26</v>
      </c>
    </row>
    <row r="36" spans="1:3" ht="15.75">
      <c r="A36" s="42"/>
      <c r="C36"/>
    </row>
    <row r="37" spans="1:3" ht="15.75">
      <c r="A37" s="42"/>
      <c r="C37" s="8" t="s">
        <v>17</v>
      </c>
    </row>
    <row r="38" spans="1:14" ht="15.75">
      <c r="A38" s="42"/>
      <c r="C38" s="1" t="s">
        <v>198</v>
      </c>
      <c r="L38" s="10">
        <v>489</v>
      </c>
      <c r="N38" s="10">
        <v>2572</v>
      </c>
    </row>
    <row r="39" spans="1:14" ht="9.75" customHeight="1">
      <c r="A39" s="42"/>
      <c r="L39" s="10"/>
      <c r="N39" s="10"/>
    </row>
    <row r="40" spans="1:14" ht="15.75">
      <c r="A40" s="43"/>
      <c r="C40" s="1" t="s">
        <v>199</v>
      </c>
      <c r="L40" s="10">
        <v>-33</v>
      </c>
      <c r="N40" s="10">
        <v>43</v>
      </c>
    </row>
    <row r="41" spans="1:14" ht="16.5" thickBot="1">
      <c r="A41" s="43"/>
      <c r="L41" s="45">
        <v>456</v>
      </c>
      <c r="N41" s="45">
        <v>2615</v>
      </c>
    </row>
    <row r="42" spans="1:14" ht="16.5" thickTop="1">
      <c r="A42" s="43"/>
      <c r="L42" s="14"/>
      <c r="N42" s="14"/>
    </row>
    <row r="43" spans="1:14" ht="15.75">
      <c r="A43" s="43"/>
      <c r="B43" s="1" t="s">
        <v>200</v>
      </c>
      <c r="L43" s="14"/>
      <c r="N43" s="14"/>
    </row>
    <row r="44" spans="1:14" ht="15.75">
      <c r="A44" s="43"/>
      <c r="B44" s="1" t="s">
        <v>201</v>
      </c>
      <c r="L44" s="14"/>
      <c r="N44" s="14"/>
    </row>
    <row r="45" spans="1:14" ht="15.75">
      <c r="A45" s="43"/>
      <c r="B45" s="1" t="s">
        <v>202</v>
      </c>
      <c r="L45" s="14"/>
      <c r="N45" s="14"/>
    </row>
    <row r="46" spans="1:14" ht="15.75">
      <c r="A46" s="43"/>
      <c r="B46" s="1" t="s">
        <v>203</v>
      </c>
      <c r="L46" s="14"/>
      <c r="N46" s="14"/>
    </row>
    <row r="47" spans="1:14" ht="15.75">
      <c r="A47" s="43"/>
      <c r="L47" s="14"/>
      <c r="N47" s="14"/>
    </row>
    <row r="48" spans="1:14" ht="15.75">
      <c r="A48" s="43"/>
      <c r="L48" s="14"/>
      <c r="N48" s="14"/>
    </row>
    <row r="49" spans="1:14" ht="15.75">
      <c r="A49" s="43"/>
      <c r="L49" s="14"/>
      <c r="N49" s="14"/>
    </row>
    <row r="50" spans="1:14" ht="15.75">
      <c r="A50" s="43"/>
      <c r="L50" s="14"/>
      <c r="N50" s="14"/>
    </row>
    <row r="51" spans="1:15" ht="18" customHeight="1">
      <c r="A51" s="43"/>
      <c r="B51" s="77"/>
      <c r="L51" s="14"/>
      <c r="N51" s="14"/>
      <c r="O51" s="4" t="s">
        <v>163</v>
      </c>
    </row>
    <row r="52" spans="1:15" ht="18" customHeight="1">
      <c r="A52" s="43"/>
      <c r="B52" s="77"/>
      <c r="L52" s="14"/>
      <c r="N52" s="14"/>
      <c r="O52" s="4"/>
    </row>
    <row r="53" spans="1:15" ht="18" customHeight="1">
      <c r="A53" s="43"/>
      <c r="B53" s="77"/>
      <c r="L53" s="14"/>
      <c r="N53" s="14"/>
      <c r="O53" s="4"/>
    </row>
    <row r="54" spans="1:2" ht="15.75">
      <c r="A54" s="42" t="s">
        <v>129</v>
      </c>
      <c r="B54" s="88" t="s">
        <v>204</v>
      </c>
    </row>
    <row r="55" spans="1:2" ht="15.75">
      <c r="A55" s="42"/>
      <c r="B55" s="50" t="s">
        <v>205</v>
      </c>
    </row>
    <row r="56" spans="1:2" ht="15.75">
      <c r="A56" s="42"/>
      <c r="B56" s="89"/>
    </row>
    <row r="57" spans="1:2" ht="15.75">
      <c r="A57" s="42" t="s">
        <v>156</v>
      </c>
      <c r="B57" s="51" t="s">
        <v>206</v>
      </c>
    </row>
    <row r="58" spans="1:2" ht="15.75">
      <c r="A58" s="42"/>
      <c r="B58" s="77" t="s">
        <v>207</v>
      </c>
    </row>
    <row r="59" spans="1:2" ht="15.75">
      <c r="A59" s="42"/>
      <c r="B59" s="1" t="s">
        <v>208</v>
      </c>
    </row>
    <row r="60" ht="15.75">
      <c r="A60" s="42"/>
    </row>
    <row r="61" spans="1:2" ht="15.75">
      <c r="A61" s="42" t="s">
        <v>163</v>
      </c>
      <c r="B61" s="51" t="s">
        <v>209</v>
      </c>
    </row>
    <row r="62" spans="1:14" ht="15.75">
      <c r="A62"/>
      <c r="B62"/>
      <c r="N62" s="2" t="s">
        <v>190</v>
      </c>
    </row>
    <row r="63" spans="1:14" ht="15.75">
      <c r="A63" s="42"/>
      <c r="B63" s="51"/>
      <c r="L63"/>
      <c r="M63" s="3"/>
      <c r="N63" s="2" t="s">
        <v>210</v>
      </c>
    </row>
    <row r="64" spans="1:14" ht="15.75">
      <c r="A64" s="42"/>
      <c r="B64" s="51"/>
      <c r="L64" s="81"/>
      <c r="M64" s="35"/>
      <c r="N64" s="108" t="s">
        <v>56</v>
      </c>
    </row>
    <row r="65" spans="1:14" ht="15.75">
      <c r="A65" s="42"/>
      <c r="B65" s="51"/>
      <c r="L65" s="81"/>
      <c r="M65" s="35"/>
      <c r="N65" s="108"/>
    </row>
    <row r="66" spans="1:14" ht="15.75">
      <c r="A66" s="43"/>
      <c r="L66" s="47"/>
      <c r="M66" s="35"/>
      <c r="N66" s="47" t="s">
        <v>26</v>
      </c>
    </row>
    <row r="67" spans="1:14" ht="15.75">
      <c r="A67" s="43"/>
      <c r="C67" s="1" t="s">
        <v>58</v>
      </c>
      <c r="D67" s="77" t="s">
        <v>211</v>
      </c>
      <c r="L67" s="35"/>
      <c r="N67" s="34">
        <v>0</v>
      </c>
    </row>
    <row r="68" spans="1:14" ht="15.75">
      <c r="A68" s="43"/>
      <c r="D68" s="77" t="s">
        <v>212</v>
      </c>
      <c r="L68" s="35"/>
      <c r="N68" s="34">
        <v>0</v>
      </c>
    </row>
    <row r="69" spans="1:14" ht="15.75">
      <c r="A69" s="43"/>
      <c r="D69" s="77" t="s">
        <v>213</v>
      </c>
      <c r="L69" s="35"/>
      <c r="N69" s="34">
        <v>0</v>
      </c>
    </row>
    <row r="70" spans="1:14" ht="15.75">
      <c r="A70" s="43"/>
      <c r="C70" s="1" t="s">
        <v>60</v>
      </c>
      <c r="D70" s="77" t="s">
        <v>214</v>
      </c>
      <c r="N70" s="35"/>
    </row>
    <row r="71" spans="1:14" ht="15.75">
      <c r="A71" s="43"/>
      <c r="E71" s="1" t="s">
        <v>92</v>
      </c>
      <c r="F71" s="1" t="s">
        <v>215</v>
      </c>
      <c r="L71" s="35"/>
      <c r="N71" s="34">
        <v>1389</v>
      </c>
    </row>
    <row r="72" spans="1:14" ht="15.75">
      <c r="A72" s="43"/>
      <c r="E72" s="1" t="s">
        <v>216</v>
      </c>
      <c r="F72" s="1" t="s">
        <v>217</v>
      </c>
      <c r="L72" s="35"/>
      <c r="N72" s="34">
        <v>1389</v>
      </c>
    </row>
    <row r="73" spans="1:14" ht="15.75">
      <c r="A73" s="43"/>
      <c r="E73" s="1" t="s">
        <v>218</v>
      </c>
      <c r="F73" s="1" t="s">
        <v>219</v>
      </c>
      <c r="L73" s="35"/>
      <c r="N73" s="34">
        <v>1142</v>
      </c>
    </row>
    <row r="74" ht="15.75">
      <c r="A74" s="43"/>
    </row>
    <row r="75" spans="1:2" ht="15.75">
      <c r="A75" s="42" t="s">
        <v>165</v>
      </c>
      <c r="B75" s="51" t="s">
        <v>220</v>
      </c>
    </row>
    <row r="76" spans="1:2" ht="15.75">
      <c r="A76" s="42"/>
      <c r="B76" s="50" t="s">
        <v>221</v>
      </c>
    </row>
    <row r="77" spans="1:2" ht="15.75">
      <c r="A77" s="42"/>
      <c r="B77" s="50"/>
    </row>
    <row r="78" spans="1:2" ht="15.75">
      <c r="A78" s="42" t="s">
        <v>175</v>
      </c>
      <c r="B78" s="51" t="s">
        <v>222</v>
      </c>
    </row>
    <row r="79" spans="1:2" ht="15.75">
      <c r="A79" s="43"/>
      <c r="B79" s="77" t="s">
        <v>223</v>
      </c>
    </row>
    <row r="80" spans="1:2" ht="15.75">
      <c r="A80" s="43"/>
      <c r="B80" s="50" t="s">
        <v>224</v>
      </c>
    </row>
    <row r="81" spans="1:2" ht="12" customHeight="1">
      <c r="A81" s="43"/>
      <c r="B81" s="77"/>
    </row>
    <row r="82" spans="1:2" ht="15.75">
      <c r="A82" s="42" t="s">
        <v>177</v>
      </c>
      <c r="B82" s="51" t="s">
        <v>225</v>
      </c>
    </row>
    <row r="83" spans="1:2" ht="15.75">
      <c r="A83" s="42"/>
      <c r="B83" s="77" t="s">
        <v>226</v>
      </c>
    </row>
    <row r="84" spans="1:2" ht="15.75">
      <c r="A84" s="42"/>
      <c r="B84" s="77" t="s">
        <v>227</v>
      </c>
    </row>
    <row r="85" spans="1:14" ht="12" customHeight="1">
      <c r="A85" s="42"/>
      <c r="N85" s="47"/>
    </row>
    <row r="86" spans="1:2" ht="15.75">
      <c r="A86" s="42" t="s">
        <v>179</v>
      </c>
      <c r="B86" s="51" t="s">
        <v>228</v>
      </c>
    </row>
    <row r="87" spans="1:2" ht="15.75">
      <c r="A87" s="42"/>
      <c r="B87" s="77" t="s">
        <v>229</v>
      </c>
    </row>
    <row r="88" spans="1:2" ht="15.75">
      <c r="A88" s="42"/>
      <c r="B88" s="77" t="s">
        <v>230</v>
      </c>
    </row>
    <row r="89" spans="1:2" ht="15.75">
      <c r="A89" s="43"/>
      <c r="B89" s="1" t="s">
        <v>231</v>
      </c>
    </row>
    <row r="90" ht="15.75">
      <c r="A90" s="43"/>
    </row>
    <row r="91" ht="15.75">
      <c r="A91" s="43"/>
    </row>
    <row r="92" ht="15.75">
      <c r="A92" s="43"/>
    </row>
    <row r="93" ht="15.75">
      <c r="A93" s="43"/>
    </row>
    <row r="94" ht="15.75">
      <c r="A94" s="43"/>
    </row>
    <row r="95" ht="15.75">
      <c r="A95" s="43"/>
    </row>
    <row r="96" ht="15.75">
      <c r="A96" s="43"/>
    </row>
    <row r="97" ht="15.75">
      <c r="A97" s="43"/>
    </row>
    <row r="98" ht="15.75">
      <c r="A98" s="43"/>
    </row>
    <row r="99" ht="15.75">
      <c r="A99" s="43"/>
    </row>
    <row r="100" spans="1:15" ht="15.75">
      <c r="A100" s="43"/>
      <c r="N100"/>
      <c r="O100" s="4" t="s">
        <v>165</v>
      </c>
    </row>
    <row r="101" spans="1:15" ht="15.75">
      <c r="A101" s="43"/>
      <c r="N101"/>
      <c r="O101" s="4"/>
    </row>
    <row r="102" spans="1:15" ht="15.75">
      <c r="A102" s="43"/>
      <c r="N102"/>
      <c r="O102" s="4"/>
    </row>
    <row r="103" spans="1:14" ht="15.75">
      <c r="A103" s="42" t="s">
        <v>183</v>
      </c>
      <c r="B103" s="51" t="s">
        <v>232</v>
      </c>
      <c r="L103" s="2"/>
      <c r="M103" s="3"/>
      <c r="N103" s="3"/>
    </row>
    <row r="104" spans="1:14" ht="15.75">
      <c r="A104" s="42"/>
      <c r="B104" s="8"/>
      <c r="L104" s="81"/>
      <c r="M104" s="35"/>
      <c r="N104" s="81" t="s">
        <v>233</v>
      </c>
    </row>
    <row r="105" spans="1:14" ht="15.75">
      <c r="A105" s="42"/>
      <c r="B105" s="8"/>
      <c r="L105" s="47"/>
      <c r="M105" s="35"/>
      <c r="N105" s="47" t="s">
        <v>26</v>
      </c>
    </row>
    <row r="106" spans="1:2" ht="15.75">
      <c r="A106" s="42"/>
      <c r="B106" s="1" t="s">
        <v>234</v>
      </c>
    </row>
    <row r="107" spans="1:14" ht="15.75">
      <c r="A107" s="43"/>
      <c r="C107" s="1" t="s">
        <v>58</v>
      </c>
      <c r="D107" s="1" t="s">
        <v>235</v>
      </c>
      <c r="L107" s="10"/>
      <c r="M107" s="10"/>
      <c r="N107" s="10">
        <v>1007</v>
      </c>
    </row>
    <row r="108" spans="1:14" ht="15.75">
      <c r="A108" s="43"/>
      <c r="D108" s="1" t="s">
        <v>236</v>
      </c>
      <c r="E108" s="77"/>
      <c r="L108" s="14"/>
      <c r="M108" s="10"/>
      <c r="N108" s="14">
        <v>415</v>
      </c>
    </row>
    <row r="109" spans="1:14" ht="15.75">
      <c r="A109" s="43"/>
      <c r="D109" s="1" t="s">
        <v>237</v>
      </c>
      <c r="L109" s="10"/>
      <c r="M109" s="10"/>
      <c r="N109" s="10"/>
    </row>
    <row r="110" spans="1:14" ht="15.75">
      <c r="A110" s="43"/>
      <c r="E110" s="77" t="s">
        <v>238</v>
      </c>
      <c r="L110" s="10"/>
      <c r="M110" s="10"/>
      <c r="N110" s="10">
        <v>342</v>
      </c>
    </row>
    <row r="111" spans="1:14" ht="15.75">
      <c r="A111" s="43"/>
      <c r="E111" s="77" t="s">
        <v>239</v>
      </c>
      <c r="L111" s="14"/>
      <c r="M111" s="10"/>
      <c r="N111" s="14">
        <v>717</v>
      </c>
    </row>
    <row r="112" spans="1:15" ht="16.5" thickBot="1">
      <c r="A112" s="43"/>
      <c r="E112" s="77"/>
      <c r="L112" s="14"/>
      <c r="M112" s="10"/>
      <c r="N112" s="45">
        <v>2481</v>
      </c>
      <c r="O112"/>
    </row>
    <row r="113" spans="1:15" ht="16.5" thickTop="1">
      <c r="A113" s="43"/>
      <c r="E113" s="77"/>
      <c r="L113" s="14"/>
      <c r="M113" s="10"/>
      <c r="N113" s="14"/>
      <c r="O113"/>
    </row>
    <row r="114" spans="1:14" ht="13.5" customHeight="1">
      <c r="A114" s="43"/>
      <c r="E114" s="77"/>
      <c r="L114" s="14"/>
      <c r="M114" s="10"/>
      <c r="N114" s="14"/>
    </row>
    <row r="115" spans="1:14" ht="15.75">
      <c r="A115" s="43"/>
      <c r="C115" s="1" t="s">
        <v>60</v>
      </c>
      <c r="D115" s="77" t="s">
        <v>240</v>
      </c>
      <c r="L115" s="14"/>
      <c r="M115" s="10"/>
      <c r="N115" s="10">
        <v>1764</v>
      </c>
    </row>
    <row r="116" spans="1:14" ht="15.75">
      <c r="A116" s="43"/>
      <c r="D116" s="77" t="s">
        <v>241</v>
      </c>
      <c r="L116" s="14"/>
      <c r="M116" s="10"/>
      <c r="N116" s="14">
        <v>717</v>
      </c>
    </row>
    <row r="117" spans="1:14" ht="16.5" thickBot="1">
      <c r="A117" s="43"/>
      <c r="L117" s="14"/>
      <c r="M117" s="10"/>
      <c r="N117" s="45">
        <v>2481</v>
      </c>
    </row>
    <row r="118" spans="1:14" ht="16.5" thickTop="1">
      <c r="A118" s="43"/>
      <c r="L118" s="13"/>
      <c r="N118" s="13"/>
    </row>
    <row r="119" spans="1:14" ht="15.75">
      <c r="A119" s="43"/>
      <c r="C119" s="1" t="s">
        <v>62</v>
      </c>
      <c r="D119" s="1" t="s">
        <v>242</v>
      </c>
      <c r="L119" s="35"/>
      <c r="M119" s="35"/>
      <c r="N119" s="35" t="s">
        <v>131</v>
      </c>
    </row>
    <row r="120" ht="15.75">
      <c r="A120" s="42"/>
    </row>
    <row r="121" ht="15.75">
      <c r="A121" s="42"/>
    </row>
    <row r="122" spans="1:2" ht="15.75">
      <c r="A122" s="42" t="s">
        <v>243</v>
      </c>
      <c r="B122" s="51" t="s">
        <v>244</v>
      </c>
    </row>
    <row r="123" spans="1:2" ht="15.75">
      <c r="A123" s="42"/>
      <c r="B123" s="77" t="s">
        <v>245</v>
      </c>
    </row>
    <row r="124" spans="1:2" ht="15.75">
      <c r="A124" s="42"/>
      <c r="B124" s="1" t="s">
        <v>246</v>
      </c>
    </row>
    <row r="125" spans="1:14" ht="15.75">
      <c r="A125" s="42"/>
      <c r="L125"/>
      <c r="M125" s="35"/>
      <c r="N125" s="47" t="s">
        <v>26</v>
      </c>
    </row>
    <row r="126" spans="1:14" ht="15.75">
      <c r="A126" s="42"/>
      <c r="B126" s="8" t="s">
        <v>247</v>
      </c>
      <c r="L126"/>
      <c r="M126" s="35"/>
      <c r="N126" s="47"/>
    </row>
    <row r="127" spans="1:14" ht="15.75">
      <c r="A127" s="42"/>
      <c r="B127" s="1" t="s">
        <v>248</v>
      </c>
      <c r="L127"/>
      <c r="M127" s="14"/>
      <c r="N127" s="14">
        <v>436</v>
      </c>
    </row>
    <row r="128" spans="1:14" ht="15.75">
      <c r="A128" s="42"/>
      <c r="B128" s="1" t="s">
        <v>249</v>
      </c>
      <c r="L128"/>
      <c r="M128" s="10"/>
      <c r="N128" s="14">
        <v>666</v>
      </c>
    </row>
    <row r="129" spans="1:14" ht="16.5" thickBot="1">
      <c r="A129" s="42"/>
      <c r="L129"/>
      <c r="M129" s="10"/>
      <c r="N129" s="45">
        <v>1102</v>
      </c>
    </row>
    <row r="130" spans="1:14" ht="6.75" customHeight="1" thickTop="1">
      <c r="A130" s="42"/>
      <c r="L130"/>
      <c r="M130" s="10"/>
      <c r="N130" s="14"/>
    </row>
    <row r="131" spans="1:14" ht="15.75">
      <c r="A131" s="42"/>
      <c r="B131" s="77" t="s">
        <v>250</v>
      </c>
      <c r="L131"/>
      <c r="M131" s="10"/>
      <c r="N131" s="14"/>
    </row>
    <row r="132" spans="1:12" ht="15.75">
      <c r="A132" s="42"/>
      <c r="L132"/>
    </row>
    <row r="133" spans="1:2" ht="15.75">
      <c r="A133" s="42" t="s">
        <v>251</v>
      </c>
      <c r="B133" s="51" t="s">
        <v>252</v>
      </c>
    </row>
    <row r="134" spans="1:2" ht="15.75">
      <c r="A134" s="42"/>
      <c r="B134" s="77" t="s">
        <v>253</v>
      </c>
    </row>
    <row r="135" spans="1:2" ht="15.75">
      <c r="A135" s="42"/>
      <c r="B135" s="1" t="s">
        <v>254</v>
      </c>
    </row>
    <row r="136" spans="1:2" ht="15.75">
      <c r="A136" s="42"/>
      <c r="B136" s="1" t="s">
        <v>255</v>
      </c>
    </row>
    <row r="137" ht="15.75">
      <c r="A137" s="42"/>
    </row>
    <row r="138" ht="15.75">
      <c r="A138" s="42"/>
    </row>
    <row r="139" spans="1:2" ht="15.75">
      <c r="A139" s="42" t="s">
        <v>256</v>
      </c>
      <c r="B139" s="51" t="s">
        <v>257</v>
      </c>
    </row>
    <row r="140" spans="1:2" ht="15.75">
      <c r="A140" s="42"/>
      <c r="B140" s="77" t="s">
        <v>258</v>
      </c>
    </row>
    <row r="141" spans="1:2" ht="15.75">
      <c r="A141" s="42"/>
      <c r="B141" s="77" t="s">
        <v>259</v>
      </c>
    </row>
    <row r="142" spans="1:15" ht="15.75">
      <c r="A142" s="42"/>
      <c r="O142"/>
    </row>
    <row r="143" spans="1:2" ht="15.75">
      <c r="A143" s="43"/>
      <c r="B143" s="50" t="s">
        <v>260</v>
      </c>
    </row>
    <row r="144" ht="15.75">
      <c r="A144" s="43"/>
    </row>
    <row r="145" ht="15.75">
      <c r="A145" s="43"/>
    </row>
    <row r="146" ht="15.75">
      <c r="A146" s="43"/>
    </row>
    <row r="147" ht="15.75">
      <c r="A147" s="43"/>
    </row>
    <row r="148" spans="1:15" ht="15.75">
      <c r="A148" s="43"/>
      <c r="O148" s="77" t="s">
        <v>175</v>
      </c>
    </row>
    <row r="149" ht="15.75">
      <c r="A149" s="43"/>
    </row>
    <row r="150" ht="15.75">
      <c r="A150" s="43"/>
    </row>
    <row r="151" spans="1:12" ht="15.75">
      <c r="A151" s="42" t="s">
        <v>261</v>
      </c>
      <c r="B151" s="51" t="s">
        <v>262</v>
      </c>
      <c r="L151"/>
    </row>
    <row r="152" spans="1:12" ht="15.75">
      <c r="A152" s="42"/>
      <c r="B152" s="51"/>
      <c r="L152"/>
    </row>
    <row r="153" spans="1:12" ht="15.75">
      <c r="A153" s="42"/>
      <c r="B153" s="51"/>
      <c r="L153" s="47" t="s">
        <v>263</v>
      </c>
    </row>
    <row r="154" spans="1:14" ht="15.75">
      <c r="A154" s="42"/>
      <c r="B154" s="1" t="s">
        <v>264</v>
      </c>
      <c r="J154"/>
      <c r="K154" s="35"/>
      <c r="L154" s="35" t="s">
        <v>265</v>
      </c>
      <c r="M154" s="35"/>
      <c r="N154" s="35" t="s">
        <v>266</v>
      </c>
    </row>
    <row r="155" spans="1:14" ht="15.75">
      <c r="A155" s="42"/>
      <c r="B155" s="48"/>
      <c r="C155" s="48" t="s">
        <v>267</v>
      </c>
      <c r="D155" s="104"/>
      <c r="E155" s="48"/>
      <c r="F155" s="48"/>
      <c r="J155" s="49" t="s">
        <v>268</v>
      </c>
      <c r="K155" s="35"/>
      <c r="L155" s="49" t="s">
        <v>269</v>
      </c>
      <c r="M155" s="35"/>
      <c r="N155" s="49" t="s">
        <v>270</v>
      </c>
    </row>
    <row r="156" spans="1:14" ht="15.75">
      <c r="A156" s="42"/>
      <c r="B156" s="13"/>
      <c r="C156" s="13"/>
      <c r="D156" s="13"/>
      <c r="E156" s="13"/>
      <c r="F156" s="13"/>
      <c r="J156" s="47" t="s">
        <v>26</v>
      </c>
      <c r="K156" s="35"/>
      <c r="L156" s="47" t="s">
        <v>26</v>
      </c>
      <c r="M156" s="35"/>
      <c r="N156" s="47" t="s">
        <v>26</v>
      </c>
    </row>
    <row r="157" spans="1:2" ht="15.75">
      <c r="A157" s="42"/>
      <c r="B157" s="1" t="s">
        <v>271</v>
      </c>
    </row>
    <row r="158" ht="15.75">
      <c r="A158" s="42"/>
    </row>
    <row r="159" spans="1:14" ht="15.75">
      <c r="A159" s="42"/>
      <c r="B159" s="50" t="s">
        <v>272</v>
      </c>
      <c r="J159" s="47"/>
      <c r="K159" s="35"/>
      <c r="L159" s="47"/>
      <c r="M159" s="35"/>
      <c r="N159" s="47"/>
    </row>
    <row r="160" spans="1:14" ht="15.75">
      <c r="A160" s="42"/>
      <c r="B160" s="77" t="s">
        <v>273</v>
      </c>
      <c r="J160" s="82">
        <v>10899</v>
      </c>
      <c r="L160" s="82">
        <v>1018</v>
      </c>
      <c r="N160" s="82">
        <v>81518</v>
      </c>
    </row>
    <row r="161" spans="1:15" ht="15.75">
      <c r="A161" s="42"/>
      <c r="B161" s="1" t="s">
        <v>274</v>
      </c>
      <c r="J161" s="14">
        <v>976</v>
      </c>
      <c r="K161" s="13"/>
      <c r="L161" s="14">
        <v>-62</v>
      </c>
      <c r="M161" s="13"/>
      <c r="N161" s="14">
        <v>2374</v>
      </c>
      <c r="O161" s="13"/>
    </row>
    <row r="162" spans="1:15" ht="15.75">
      <c r="A162" s="42"/>
      <c r="B162" s="1" t="s">
        <v>275</v>
      </c>
      <c r="J162" s="14">
        <v>0</v>
      </c>
      <c r="K162" s="13"/>
      <c r="L162" s="14">
        <v>-7</v>
      </c>
      <c r="M162" s="13"/>
      <c r="N162" s="14">
        <v>3349</v>
      </c>
      <c r="O162" s="13"/>
    </row>
    <row r="163" spans="1:14" ht="15.75">
      <c r="A163" s="42"/>
      <c r="B163" s="1" t="s">
        <v>276</v>
      </c>
      <c r="J163" s="24">
        <v>0</v>
      </c>
      <c r="L163" s="24">
        <v>40</v>
      </c>
      <c r="N163" s="24">
        <v>1389</v>
      </c>
    </row>
    <row r="164" spans="1:14" ht="15.75">
      <c r="A164" s="42"/>
      <c r="J164" s="82">
        <v>11875</v>
      </c>
      <c r="K164" s="82">
        <v>0</v>
      </c>
      <c r="L164" s="82">
        <v>989</v>
      </c>
      <c r="N164" s="82">
        <v>88630</v>
      </c>
    </row>
    <row r="165" spans="1:14" ht="15.75">
      <c r="A165" s="42"/>
      <c r="B165" s="1" t="s">
        <v>277</v>
      </c>
      <c r="J165" s="24">
        <v>0</v>
      </c>
      <c r="L165" s="24">
        <v>-33</v>
      </c>
      <c r="N165" s="24">
        <v>0</v>
      </c>
    </row>
    <row r="166" spans="1:14" ht="16.5" thickBot="1">
      <c r="A166" s="42"/>
      <c r="J166" s="33">
        <v>11875</v>
      </c>
      <c r="L166" s="33">
        <v>956</v>
      </c>
      <c r="N166" s="33">
        <v>88630</v>
      </c>
    </row>
    <row r="167" spans="1:14" ht="16.5" thickTop="1">
      <c r="A167" s="42"/>
      <c r="J167" s="14"/>
      <c r="L167" s="14"/>
      <c r="N167" s="14"/>
    </row>
    <row r="168" spans="1:2" ht="15.75">
      <c r="A168" s="42" t="s">
        <v>278</v>
      </c>
      <c r="B168" s="51" t="s">
        <v>279</v>
      </c>
    </row>
    <row r="169" spans="1:2" ht="15.75">
      <c r="A169" s="42"/>
      <c r="B169" s="51" t="s">
        <v>280</v>
      </c>
    </row>
    <row r="170" spans="1:10" ht="15.75">
      <c r="A170" s="42"/>
      <c r="B170" s="51"/>
      <c r="H170" s="35" t="s">
        <v>17</v>
      </c>
      <c r="I170" s="35"/>
      <c r="J170" s="35" t="s">
        <v>281</v>
      </c>
    </row>
    <row r="171" spans="1:14" ht="15.75">
      <c r="A171" s="42"/>
      <c r="B171" s="51"/>
      <c r="H171" s="83" t="s">
        <v>21</v>
      </c>
      <c r="I171" s="83"/>
      <c r="J171" s="83" t="s">
        <v>21</v>
      </c>
      <c r="K171" s="13"/>
      <c r="L171"/>
      <c r="M171"/>
      <c r="N171"/>
    </row>
    <row r="172" spans="1:14" ht="15.75">
      <c r="A172" s="42"/>
      <c r="B172" s="51"/>
      <c r="H172" s="108" t="s">
        <v>56</v>
      </c>
      <c r="I172" s="83"/>
      <c r="J172" s="108" t="s">
        <v>282</v>
      </c>
      <c r="K172" s="13"/>
      <c r="L172" s="110" t="s">
        <v>283</v>
      </c>
      <c r="M172" s="110"/>
      <c r="N172" s="110"/>
    </row>
    <row r="173" spans="1:14" ht="15.75">
      <c r="A173" s="42"/>
      <c r="B173" s="51"/>
      <c r="H173" s="47" t="s">
        <v>26</v>
      </c>
      <c r="I173" s="35"/>
      <c r="J173" s="47" t="s">
        <v>26</v>
      </c>
      <c r="K173" s="35"/>
      <c r="L173" s="47" t="s">
        <v>26</v>
      </c>
      <c r="M173" s="35"/>
      <c r="N173" s="35" t="s">
        <v>284</v>
      </c>
    </row>
    <row r="174" spans="1:14" ht="15.75">
      <c r="A174" s="42"/>
      <c r="B174" s="51"/>
      <c r="H174" s="47"/>
      <c r="I174" s="35"/>
      <c r="J174" s="47"/>
      <c r="K174" s="35"/>
      <c r="L174" s="47"/>
      <c r="M174" s="35"/>
      <c r="N174" s="35"/>
    </row>
    <row r="175" spans="1:17" ht="15.75">
      <c r="A175" s="42"/>
      <c r="B175" s="1" t="s">
        <v>285</v>
      </c>
      <c r="H175" s="115">
        <v>11875</v>
      </c>
      <c r="I175" s="35"/>
      <c r="J175" s="115">
        <v>12404</v>
      </c>
      <c r="K175" s="35"/>
      <c r="L175" s="117">
        <v>-529</v>
      </c>
      <c r="M175" s="35"/>
      <c r="N175" s="118">
        <v>-0.0426475330538536</v>
      </c>
      <c r="P175" s="3" t="s">
        <v>286</v>
      </c>
      <c r="Q175" s="3"/>
    </row>
    <row r="176" spans="1:17" ht="15.75">
      <c r="A176" s="42"/>
      <c r="B176" s="1" t="s">
        <v>287</v>
      </c>
      <c r="H176" s="115">
        <v>956</v>
      </c>
      <c r="I176" s="35"/>
      <c r="J176" s="115">
        <v>2250</v>
      </c>
      <c r="K176" s="35"/>
      <c r="L176" s="117">
        <v>-1294</v>
      </c>
      <c r="M176" s="35"/>
      <c r="N176" s="118">
        <v>-0.5751111111111111</v>
      </c>
      <c r="P176" s="3"/>
      <c r="Q176" s="3"/>
    </row>
    <row r="177" spans="1:17" ht="15.75">
      <c r="A177" s="42"/>
      <c r="B177" s="1" t="s">
        <v>288</v>
      </c>
      <c r="H177" s="34">
        <v>956</v>
      </c>
      <c r="I177" s="35"/>
      <c r="J177" s="34">
        <v>2250</v>
      </c>
      <c r="K177" s="35"/>
      <c r="L177" s="117">
        <v>-1294</v>
      </c>
      <c r="M177" s="35"/>
      <c r="N177" s="118">
        <v>-0.5751111111111111</v>
      </c>
      <c r="P177" s="82">
        <v>342</v>
      </c>
      <c r="Q177" s="82">
        <v>727</v>
      </c>
    </row>
    <row r="178" spans="1:17" ht="15.75">
      <c r="A178" s="42"/>
      <c r="B178" s="1" t="s">
        <v>289</v>
      </c>
      <c r="H178" s="10">
        <v>614</v>
      </c>
      <c r="J178" s="10">
        <v>1523</v>
      </c>
      <c r="L178" s="82">
        <v>-909</v>
      </c>
      <c r="N178" s="118">
        <v>-0.5968483256730138</v>
      </c>
      <c r="P178" s="119">
        <v>0.3577405857740586</v>
      </c>
      <c r="Q178" s="119">
        <v>0.3231111111111111</v>
      </c>
    </row>
    <row r="179" spans="1:17" ht="15.75">
      <c r="A179" s="42"/>
      <c r="B179" s="51"/>
      <c r="J179" s="10"/>
      <c r="P179" s="119">
        <v>0.6422594142259415</v>
      </c>
      <c r="Q179" s="119">
        <v>0.6768888888888889</v>
      </c>
    </row>
    <row r="180" spans="1:17" ht="16.5" thickBot="1">
      <c r="A180" s="42"/>
      <c r="B180"/>
      <c r="J180" s="10"/>
      <c r="P180" s="120">
        <v>1</v>
      </c>
      <c r="Q180" s="120">
        <v>1</v>
      </c>
    </row>
    <row r="181" spans="1:17" ht="16.5" thickTop="1">
      <c r="A181" s="42"/>
      <c r="B181" s="77" t="s">
        <v>290</v>
      </c>
      <c r="J181" s="10"/>
      <c r="P181" s="122"/>
      <c r="Q181" s="122"/>
    </row>
    <row r="182" spans="1:17" ht="15.75">
      <c r="A182" s="42"/>
      <c r="B182" s="1" t="s">
        <v>291</v>
      </c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5.75">
      <c r="A183" s="42"/>
      <c r="B183" s="1" t="s">
        <v>292</v>
      </c>
      <c r="P183"/>
      <c r="Q183"/>
    </row>
    <row r="184" spans="1:17" ht="15.75">
      <c r="A184" s="43"/>
      <c r="B184"/>
      <c r="P184"/>
      <c r="Q184"/>
    </row>
    <row r="185" spans="1:17" ht="15.75">
      <c r="A185" s="43"/>
      <c r="B185"/>
      <c r="P185"/>
      <c r="Q185"/>
    </row>
    <row r="186" spans="1:17" ht="15.75">
      <c r="A186" s="43"/>
      <c r="B186"/>
      <c r="P186"/>
      <c r="Q186"/>
    </row>
    <row r="187" spans="1:2" ht="15.75">
      <c r="A187" s="43"/>
      <c r="B187" s="50"/>
    </row>
    <row r="188" spans="1:2" ht="15.75">
      <c r="A188" s="43"/>
      <c r="B188" s="50"/>
    </row>
    <row r="189" spans="1:15" ht="15.75">
      <c r="A189" s="43"/>
      <c r="B189" s="50"/>
      <c r="O189" s="4" t="s">
        <v>177</v>
      </c>
    </row>
    <row r="190" spans="1:15" ht="15.75">
      <c r="A190" s="43"/>
      <c r="B190" s="50"/>
      <c r="O190" s="4"/>
    </row>
    <row r="191" spans="1:2" ht="15.75">
      <c r="A191" s="42" t="s">
        <v>293</v>
      </c>
      <c r="B191" s="51" t="s">
        <v>294</v>
      </c>
    </row>
    <row r="192" spans="1:2" ht="7.5" customHeight="1">
      <c r="A192" s="42"/>
      <c r="B192" s="77"/>
    </row>
    <row r="193" spans="1:17" ht="15.75">
      <c r="A193" s="42"/>
      <c r="B193"/>
      <c r="C193"/>
      <c r="H193" s="35" t="s">
        <v>17</v>
      </c>
      <c r="J193" s="3" t="s">
        <v>295</v>
      </c>
      <c r="P193" s="122"/>
      <c r="Q193" s="122"/>
    </row>
    <row r="194" spans="1:17" ht="15.75">
      <c r="A194" s="42"/>
      <c r="B194"/>
      <c r="C194"/>
      <c r="H194" s="35" t="s">
        <v>19</v>
      </c>
      <c r="J194" s="3" t="s">
        <v>19</v>
      </c>
      <c r="P194" s="122"/>
      <c r="Q194" s="122"/>
    </row>
    <row r="195" spans="1:17" ht="15.75">
      <c r="A195" s="42"/>
      <c r="B195"/>
      <c r="C195"/>
      <c r="H195" s="3" t="s">
        <v>296</v>
      </c>
      <c r="J195" s="3" t="s">
        <v>296</v>
      </c>
      <c r="P195" s="122"/>
      <c r="Q195" s="122"/>
    </row>
    <row r="196" spans="1:17" ht="15.75">
      <c r="A196" s="42"/>
      <c r="B196"/>
      <c r="C196"/>
      <c r="H196" s="107" t="s">
        <v>56</v>
      </c>
      <c r="I196" s="73"/>
      <c r="J196" s="107" t="s">
        <v>57</v>
      </c>
      <c r="L196" s="110" t="s">
        <v>283</v>
      </c>
      <c r="M196" s="110"/>
      <c r="N196" s="110"/>
      <c r="P196" s="122"/>
      <c r="Q196" s="122"/>
    </row>
    <row r="197" spans="1:17" ht="15.75">
      <c r="A197" s="42"/>
      <c r="B197"/>
      <c r="C197"/>
      <c r="H197" s="3" t="s">
        <v>26</v>
      </c>
      <c r="J197" s="3" t="s">
        <v>26</v>
      </c>
      <c r="L197" s="47" t="s">
        <v>26</v>
      </c>
      <c r="M197" s="35"/>
      <c r="N197" s="35" t="s">
        <v>284</v>
      </c>
      <c r="P197" s="122"/>
      <c r="Q197" s="122"/>
    </row>
    <row r="198" spans="1:17" ht="15.75">
      <c r="A198" s="42"/>
      <c r="B198" s="51"/>
      <c r="H198" s="3"/>
      <c r="J198" s="3"/>
      <c r="L198" s="47"/>
      <c r="M198" s="35"/>
      <c r="N198" s="35"/>
      <c r="P198" s="3" t="s">
        <v>286</v>
      </c>
      <c r="Q198" s="3"/>
    </row>
    <row r="199" spans="1:17" ht="15.75">
      <c r="A199" s="42"/>
      <c r="B199" s="1" t="s">
        <v>285</v>
      </c>
      <c r="H199" s="10">
        <v>48054</v>
      </c>
      <c r="I199" s="10"/>
      <c r="J199" s="10">
        <v>46462</v>
      </c>
      <c r="L199" s="117">
        <v>1592</v>
      </c>
      <c r="M199" s="35"/>
      <c r="N199" s="118">
        <v>0.034264560285824974</v>
      </c>
      <c r="P199" s="3"/>
      <c r="Q199" s="3"/>
    </row>
    <row r="200" spans="1:17" ht="15.75">
      <c r="A200" s="42"/>
      <c r="B200" s="1" t="s">
        <v>287</v>
      </c>
      <c r="H200" s="10">
        <v>8243</v>
      </c>
      <c r="I200" s="10"/>
      <c r="J200" s="10">
        <v>10998</v>
      </c>
      <c r="L200" s="117">
        <v>-2755</v>
      </c>
      <c r="M200" s="35"/>
      <c r="N200" s="118">
        <v>-0.25050009092562286</v>
      </c>
      <c r="P200" s="82">
        <v>2573</v>
      </c>
      <c r="Q200" s="82">
        <v>3191</v>
      </c>
    </row>
    <row r="201" spans="1:17" ht="15.75">
      <c r="A201" s="42"/>
      <c r="B201" s="1" t="s">
        <v>288</v>
      </c>
      <c r="H201" s="10">
        <v>8982</v>
      </c>
      <c r="I201" s="10"/>
      <c r="J201" s="10">
        <v>11942</v>
      </c>
      <c r="L201" s="117">
        <v>-2960</v>
      </c>
      <c r="M201" s="35"/>
      <c r="N201" s="118">
        <v>-0.24786467928320213</v>
      </c>
      <c r="P201" s="119">
        <v>0.2864618125139167</v>
      </c>
      <c r="Q201" s="119">
        <v>0.26720817283537096</v>
      </c>
    </row>
    <row r="202" spans="1:17" ht="15.75">
      <c r="A202" s="42"/>
      <c r="B202" s="1" t="s">
        <v>289</v>
      </c>
      <c r="H202" s="10">
        <v>6409</v>
      </c>
      <c r="I202" s="10"/>
      <c r="J202" s="10">
        <v>8751</v>
      </c>
      <c r="L202" s="82">
        <v>-2342</v>
      </c>
      <c r="N202" s="118">
        <v>-0.26762655696491827</v>
      </c>
      <c r="P202" s="119">
        <v>0.7135381874860833</v>
      </c>
      <c r="Q202" s="119">
        <v>0.7327918271646291</v>
      </c>
    </row>
    <row r="203" spans="1:17" ht="16.5" thickBot="1">
      <c r="A203" s="42"/>
      <c r="B203" s="51"/>
      <c r="G203" s="82"/>
      <c r="J203" s="10"/>
      <c r="P203" s="120">
        <v>1</v>
      </c>
      <c r="Q203" s="120">
        <v>1</v>
      </c>
    </row>
    <row r="204" spans="1:18" ht="16.5" thickTop="1">
      <c r="A204" s="42"/>
      <c r="B204" s="89" t="s">
        <v>297</v>
      </c>
      <c r="J204" s="10"/>
      <c r="P204" s="122"/>
      <c r="Q204"/>
      <c r="R204"/>
    </row>
    <row r="205" spans="1:18" ht="15.75">
      <c r="A205" s="42"/>
      <c r="B205" s="121" t="s">
        <v>298</v>
      </c>
      <c r="J205" s="10"/>
      <c r="P205" s="122"/>
      <c r="Q205"/>
      <c r="R205"/>
    </row>
    <row r="206" spans="1:18" ht="15.75">
      <c r="A206" s="42"/>
      <c r="J206" s="10"/>
      <c r="P206" s="122"/>
      <c r="Q206"/>
      <c r="R206"/>
    </row>
    <row r="207" spans="1:18" ht="12.75" customHeight="1">
      <c r="A207" s="42"/>
      <c r="B207" s="51"/>
      <c r="J207" s="10"/>
      <c r="P207" s="122"/>
      <c r="Q207"/>
      <c r="R207"/>
    </row>
    <row r="208" spans="1:18" ht="15.75">
      <c r="A208" s="42"/>
      <c r="B208" s="77" t="s">
        <v>299</v>
      </c>
      <c r="Q208"/>
      <c r="R208"/>
    </row>
    <row r="209" spans="1:18" ht="15.75">
      <c r="A209" s="42"/>
      <c r="B209" s="50" t="s">
        <v>300</v>
      </c>
      <c r="Q209"/>
      <c r="R209"/>
    </row>
    <row r="210" spans="1:2" ht="15.75">
      <c r="A210" s="42"/>
      <c r="B210" s="50"/>
    </row>
    <row r="211" spans="1:2" ht="15.75">
      <c r="A211" s="42" t="s">
        <v>301</v>
      </c>
      <c r="B211" s="51" t="s">
        <v>302</v>
      </c>
    </row>
    <row r="212" spans="1:2" ht="15.75">
      <c r="A212" s="42"/>
      <c r="B212" s="77" t="s">
        <v>303</v>
      </c>
    </row>
    <row r="213" spans="1:2" ht="15.75">
      <c r="A213" s="42"/>
      <c r="B213" s="1" t="s">
        <v>304</v>
      </c>
    </row>
    <row r="214" spans="1:2" ht="15.75">
      <c r="A214" s="42"/>
      <c r="B214" s="121"/>
    </row>
    <row r="215" spans="1:2" ht="15.75">
      <c r="A215" s="42" t="s">
        <v>305</v>
      </c>
      <c r="B215" s="51" t="s">
        <v>306</v>
      </c>
    </row>
    <row r="216" spans="1:14" ht="15.75">
      <c r="A216" s="43"/>
      <c r="C216" s="1" t="s">
        <v>58</v>
      </c>
      <c r="D216" s="1" t="s">
        <v>307</v>
      </c>
      <c r="H216" s="35" t="s">
        <v>126</v>
      </c>
      <c r="N216"/>
    </row>
    <row r="217" spans="1:14" ht="9.75" customHeight="1">
      <c r="A217" s="43"/>
      <c r="H217" s="35"/>
      <c r="N217"/>
    </row>
    <row r="218" spans="1:14" ht="15.75">
      <c r="A218" s="43"/>
      <c r="C218" s="1" t="s">
        <v>60</v>
      </c>
      <c r="D218" s="1" t="s">
        <v>308</v>
      </c>
      <c r="H218" s="35" t="s">
        <v>126</v>
      </c>
      <c r="N218"/>
    </row>
    <row r="219" ht="15.75">
      <c r="A219" s="43"/>
    </row>
    <row r="220" spans="1:2" ht="15.75">
      <c r="A220" s="42" t="s">
        <v>309</v>
      </c>
      <c r="B220" s="51" t="s">
        <v>310</v>
      </c>
    </row>
    <row r="221" spans="1:2" ht="15.75">
      <c r="A221" s="43"/>
      <c r="B221" s="77" t="s">
        <v>311</v>
      </c>
    </row>
    <row r="222" spans="1:2" ht="15.75">
      <c r="A222" s="43"/>
      <c r="B222" s="1" t="s">
        <v>312</v>
      </c>
    </row>
    <row r="223" spans="1:2" ht="18" customHeight="1">
      <c r="A223" s="42"/>
      <c r="B223" s="51"/>
    </row>
    <row r="224" spans="1:5" ht="15.75">
      <c r="A224" s="43"/>
      <c r="B224" s="77"/>
      <c r="E224" s="4"/>
    </row>
    <row r="225" ht="15.75">
      <c r="A225" s="50" t="s">
        <v>313</v>
      </c>
    </row>
    <row r="226" ht="15.75">
      <c r="A226" s="43"/>
    </row>
    <row r="227" ht="15.75">
      <c r="A227" s="43"/>
    </row>
    <row r="228" ht="15.75">
      <c r="A228" s="50" t="s">
        <v>314</v>
      </c>
    </row>
    <row r="229" ht="15.75">
      <c r="A229" s="1" t="s">
        <v>315</v>
      </c>
    </row>
    <row r="231" ht="15.75">
      <c r="A231" s="1" t="s">
        <v>316</v>
      </c>
    </row>
    <row r="232" ht="15.75">
      <c r="A232" s="50" t="s">
        <v>317</v>
      </c>
    </row>
    <row r="241" ht="15.75">
      <c r="A241" s="43"/>
    </row>
    <row r="242" spans="1:16" ht="15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4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7" ht="15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82"/>
    </row>
    <row r="260" spans="1:17" ht="15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82"/>
    </row>
    <row r="261" spans="1:16" ht="15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4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7" ht="15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82"/>
    </row>
    <row r="266" spans="1:16" ht="15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4" ht="15.75">
      <c r="A268" s="43"/>
      <c r="L268" s="10"/>
      <c r="M268" s="10"/>
      <c r="N268" s="10"/>
    </row>
    <row r="269" spans="1:14" ht="15.75">
      <c r="A269" s="43"/>
      <c r="L269" s="10"/>
      <c r="M269" s="10"/>
      <c r="N269" s="10"/>
    </row>
    <row r="270" spans="1:14" ht="15.75">
      <c r="A270" s="43"/>
      <c r="L270" s="116"/>
      <c r="M270" s="116"/>
      <c r="N270" s="116"/>
    </row>
    <row r="271" spans="1:14" ht="15.75">
      <c r="A271" s="43"/>
      <c r="L271" s="116"/>
      <c r="M271" s="116"/>
      <c r="N271" s="116"/>
    </row>
    <row r="272" spans="1:14" ht="15.75">
      <c r="A272" s="43"/>
      <c r="L272" s="116"/>
      <c r="M272" s="116"/>
      <c r="N272" s="116"/>
    </row>
    <row r="273" spans="1:14" ht="15.75">
      <c r="A273" s="43"/>
      <c r="L273" s="116"/>
      <c r="M273" s="116"/>
      <c r="N273" s="116"/>
    </row>
    <row r="274" spans="1:14" ht="15.75">
      <c r="A274" s="43"/>
      <c r="L274" s="116"/>
      <c r="M274" s="116"/>
      <c r="N274" s="116"/>
    </row>
    <row r="275" spans="1:14" ht="15.75">
      <c r="A275" s="43"/>
      <c r="L275" s="116"/>
      <c r="M275" s="116"/>
      <c r="N275" s="116"/>
    </row>
    <row r="276" spans="1:14" ht="15.75">
      <c r="A276" s="43"/>
      <c r="L276" s="116"/>
      <c r="M276" s="116"/>
      <c r="N276" s="116"/>
    </row>
    <row r="277" spans="1:14" ht="15.75">
      <c r="A277" s="43"/>
      <c r="L277" s="116"/>
      <c r="M277" s="116"/>
      <c r="N277" s="116"/>
    </row>
    <row r="278" spans="1:14" ht="15.75">
      <c r="A278" s="43"/>
      <c r="L278" s="116"/>
      <c r="M278" s="116"/>
      <c r="N278" s="116"/>
    </row>
    <row r="279" spans="1:14" ht="15.75">
      <c r="A279" s="43"/>
      <c r="L279" s="116"/>
      <c r="M279" s="116"/>
      <c r="N279" s="116"/>
    </row>
    <row r="280" spans="1:14" ht="15.75">
      <c r="A280" s="43"/>
      <c r="L280" s="116"/>
      <c r="M280" s="116"/>
      <c r="N280" s="116"/>
    </row>
    <row r="281" spans="1:14" ht="15.75">
      <c r="A281" s="43"/>
      <c r="L281" s="116"/>
      <c r="M281" s="116"/>
      <c r="N281" s="116"/>
    </row>
    <row r="282" spans="1:14" ht="15.75">
      <c r="A282" s="43"/>
      <c r="L282" s="116"/>
      <c r="M282" s="116"/>
      <c r="N282" s="116"/>
    </row>
    <row r="283" spans="1:14" ht="15.75">
      <c r="A283" s="43"/>
      <c r="L283" s="116"/>
      <c r="M283" s="116"/>
      <c r="N283" s="116"/>
    </row>
    <row r="284" spans="1:14" ht="15.75">
      <c r="A284" s="43"/>
      <c r="L284" s="116"/>
      <c r="M284" s="116"/>
      <c r="N284" s="116"/>
    </row>
    <row r="285" spans="1:14" ht="15.75">
      <c r="A285" s="43"/>
      <c r="L285" s="116"/>
      <c r="M285" s="116"/>
      <c r="N285" s="116"/>
    </row>
    <row r="286" spans="1:14" ht="15.75">
      <c r="A286" s="43"/>
      <c r="L286" s="116"/>
      <c r="M286" s="116"/>
      <c r="N286" s="116"/>
    </row>
    <row r="287" spans="1:14" ht="15.75">
      <c r="A287" s="43"/>
      <c r="L287" s="116"/>
      <c r="M287" s="116"/>
      <c r="N287" s="116"/>
    </row>
    <row r="288" spans="1:14" ht="15.75">
      <c r="A288" s="43"/>
      <c r="L288" s="116"/>
      <c r="M288" s="116"/>
      <c r="N288" s="116"/>
    </row>
    <row r="289" spans="1:14" ht="15.75">
      <c r="A289" s="43"/>
      <c r="L289" s="116"/>
      <c r="M289" s="116"/>
      <c r="N289" s="116"/>
    </row>
    <row r="290" spans="1:14" ht="15.75">
      <c r="A290" s="43"/>
      <c r="L290" s="116"/>
      <c r="M290" s="116"/>
      <c r="N290" s="116"/>
    </row>
    <row r="291" spans="1:14" ht="15.75">
      <c r="A291" s="43"/>
      <c r="L291" s="116"/>
      <c r="M291" s="116"/>
      <c r="N291" s="116"/>
    </row>
    <row r="292" spans="1:14" ht="15.75">
      <c r="A292" s="43"/>
      <c r="L292" s="116"/>
      <c r="M292" s="116"/>
      <c r="N292" s="116"/>
    </row>
    <row r="293" spans="12:14" ht="15.75">
      <c r="L293" s="116"/>
      <c r="M293" s="116"/>
      <c r="N293" s="116"/>
    </row>
    <row r="294" spans="12:14" ht="15.75">
      <c r="L294" s="116"/>
      <c r="M294" s="116"/>
      <c r="N294" s="116"/>
    </row>
    <row r="295" spans="12:14" ht="15.75">
      <c r="L295" s="116"/>
      <c r="M295" s="116"/>
      <c r="N295" s="116"/>
    </row>
    <row r="296" spans="12:14" ht="15.75">
      <c r="L296" s="116"/>
      <c r="M296" s="116"/>
      <c r="N296" s="116"/>
    </row>
    <row r="297" spans="12:14" ht="15.75">
      <c r="L297" s="116"/>
      <c r="M297" s="116"/>
      <c r="N297" s="116"/>
    </row>
    <row r="298" spans="12:14" ht="15.75">
      <c r="L298" s="116"/>
      <c r="M298" s="116"/>
      <c r="N298" s="116"/>
    </row>
    <row r="299" spans="12:14" ht="15.75">
      <c r="L299" s="116"/>
      <c r="M299" s="116"/>
      <c r="N299" s="116"/>
    </row>
    <row r="300" spans="12:14" ht="15.75">
      <c r="L300" s="116"/>
      <c r="M300" s="116"/>
      <c r="N300" s="116"/>
    </row>
  </sheetData>
  <printOptions horizontalCentered="1"/>
  <pageMargins left="0.23" right="0.2" top="0.84" bottom="0.47" header="0.5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7" sqref="C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C. Liew &amp; Co.</dc:creator>
  <cp:keywords/>
  <dc:description/>
  <cp:lastModifiedBy>Foong</cp:lastModifiedBy>
  <cp:lastPrinted>2001-03-29T08:04:45Z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