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tabRatio="601" firstSheet="1" activeTab="1"/>
  </bookViews>
  <sheets>
    <sheet name="KLSE_PL" sheetId="1" state="hidden" r:id="rId1"/>
    <sheet name="BS_Grp" sheetId="2" r:id="rId2"/>
    <sheet name=" GRP_PL" sheetId="3" r:id="rId3"/>
  </sheets>
  <externalReferences>
    <externalReference r:id="rId6"/>
    <externalReference r:id="rId7"/>
  </externalReferences>
  <definedNames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2">' GRP_PL'!$A$1:$J$49</definedName>
    <definedName name="_xlnm.Print_Area" localSheetId="1">'BS_Grp'!$A$1:$G$64</definedName>
    <definedName name="_xlnm.Print_Area" localSheetId="0">'KLSE_PL'!$A$1:$J$76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<sst xmlns="http://schemas.openxmlformats.org/spreadsheetml/2006/main" count="171" uniqueCount="134">
  <si>
    <t>Hong Leong Bank Berhad</t>
  </si>
  <si>
    <t>ASSETS</t>
  </si>
  <si>
    <t>RM'000</t>
  </si>
  <si>
    <t>Dealing securities</t>
  </si>
  <si>
    <t>Investment securities</t>
  </si>
  <si>
    <t>Loans, advances and financing</t>
  </si>
  <si>
    <t>Other assets</t>
  </si>
  <si>
    <t>Fixed assets</t>
  </si>
  <si>
    <t>Goodwill on consolidation</t>
  </si>
  <si>
    <t>Total Assets</t>
  </si>
  <si>
    <t>Deposits from customers</t>
  </si>
  <si>
    <t>Bills and acceptance payable</t>
  </si>
  <si>
    <t>Other liabilities</t>
  </si>
  <si>
    <t>Total Liabilities</t>
  </si>
  <si>
    <t>Reserves</t>
  </si>
  <si>
    <t>Total Shareholders' Funds</t>
  </si>
  <si>
    <t xml:space="preserve"> Hong Leong Bank Berhad</t>
  </si>
  <si>
    <t xml:space="preserve"> RM'000 </t>
  </si>
  <si>
    <t xml:space="preserve">  </t>
  </si>
  <si>
    <t>Taxation</t>
  </si>
  <si>
    <t>Zakat</t>
  </si>
  <si>
    <t>HONG LEONG BANK BERHAD</t>
  </si>
  <si>
    <t>Share capital</t>
  </si>
  <si>
    <t>Current</t>
  </si>
  <si>
    <t>Year-to-date</t>
  </si>
  <si>
    <t>CAPITAL ADEQUACY</t>
  </si>
  <si>
    <t xml:space="preserve">Financial </t>
  </si>
  <si>
    <t>Quarter Ended</t>
  </si>
  <si>
    <t>Year Ended</t>
  </si>
  <si>
    <t>Subordinated bonds</t>
  </si>
  <si>
    <t xml:space="preserve"> Unaudited Profit And Loss Account </t>
  </si>
  <si>
    <t xml:space="preserve">  with financial institutions</t>
  </si>
  <si>
    <t xml:space="preserve">Statutory deposits with </t>
  </si>
  <si>
    <t xml:space="preserve">  Bank Negara Malaysia</t>
  </si>
  <si>
    <t>Investment in subsidiary</t>
  </si>
  <si>
    <t xml:space="preserve">  companies</t>
  </si>
  <si>
    <t xml:space="preserve"> of banks and other </t>
  </si>
  <si>
    <t xml:space="preserve">LIABILITIES AND </t>
  </si>
  <si>
    <t>SHAREHOLDERS' FUNDS</t>
  </si>
  <si>
    <t>Corresponding</t>
  </si>
  <si>
    <t xml:space="preserve">Provision for Commitments </t>
  </si>
  <si>
    <t>Cash and short-term funds</t>
  </si>
  <si>
    <t>Deposits and placements</t>
  </si>
  <si>
    <t xml:space="preserve"> financial institutions</t>
  </si>
  <si>
    <t xml:space="preserve">  and Contingencies</t>
  </si>
  <si>
    <t>Non-interest income</t>
  </si>
  <si>
    <t>Profit before provision</t>
  </si>
  <si>
    <t>Profit after taxation</t>
  </si>
  <si>
    <t xml:space="preserve">Obligations on securities sold </t>
  </si>
  <si>
    <t xml:space="preserve"> under repurchase agreements</t>
  </si>
  <si>
    <t>The Group</t>
  </si>
  <si>
    <t xml:space="preserve">Interest income </t>
  </si>
  <si>
    <t xml:space="preserve">Interest expense </t>
  </si>
  <si>
    <t xml:space="preserve">Net interest income </t>
  </si>
  <si>
    <t>SPI income</t>
  </si>
  <si>
    <t>Staff cost and overheads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</si>
  <si>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</si>
  <si>
    <t xml:space="preserve">   provision</t>
  </si>
  <si>
    <t>Profit before taxation (and zakat)</t>
  </si>
  <si>
    <t>Profit attributable to shareholders</t>
  </si>
  <si>
    <t>Earnings per share - basic (sen)</t>
  </si>
  <si>
    <t>Earnings per share - fully diluted (sen)</t>
  </si>
  <si>
    <t>Core capital ratio</t>
  </si>
  <si>
    <t>Risk-weighted capital ratio</t>
  </si>
  <si>
    <t>Operating income</t>
  </si>
  <si>
    <t>Net tangible asset per share (RM)</t>
  </si>
  <si>
    <t>Unaudited Balance Sheet As At 30/09/2000</t>
  </si>
  <si>
    <t>30/09/2000</t>
  </si>
  <si>
    <t xml:space="preserve"> 30/06/2000</t>
  </si>
  <si>
    <t xml:space="preserve"> For The Financial Quarter Ended 30/09/2000</t>
  </si>
  <si>
    <t>30/09/1999</t>
  </si>
  <si>
    <t>COMMITMENTS AND CONTINGENCIES</t>
  </si>
  <si>
    <t>Total Liabilities and Shareholders' Funds</t>
  </si>
  <si>
    <t>Quarterly report on consolidated results for the financial quarter ended 30/09/2000.</t>
  </si>
  <si>
    <t>The figures have not been audited.</t>
  </si>
  <si>
    <t>CONSOLIDATED INCOME STATEMENT</t>
  </si>
  <si>
    <t xml:space="preserve">                                         </t>
  </si>
  <si>
    <t>INDIVIDUAL QUARTER</t>
  </si>
  <si>
    <t>CUMULATIVE QUARTER</t>
  </si>
  <si>
    <t>CURRENT</t>
  </si>
  <si>
    <t xml:space="preserve">CORRESPONDING </t>
  </si>
  <si>
    <t>QUARTER</t>
  </si>
  <si>
    <t xml:space="preserve">YEAR </t>
  </si>
  <si>
    <t>ENDED</t>
  </si>
  <si>
    <t>TO DATE</t>
  </si>
  <si>
    <t>RM’000</t>
  </si>
  <si>
    <t>(a)</t>
  </si>
  <si>
    <t>Turnover</t>
  </si>
  <si>
    <t>(b)</t>
  </si>
  <si>
    <t>Investment income</t>
  </si>
  <si>
    <t>(c)</t>
  </si>
  <si>
    <t xml:space="preserve">Other income </t>
  </si>
  <si>
    <t>Operating profit/ (loss) before interest on</t>
  </si>
  <si>
    <t>borrowings, depreciation and amortisation,</t>
  </si>
  <si>
    <t>exceptional items, income tax, minority</t>
  </si>
  <si>
    <t>interests and extraordinary items</t>
  </si>
  <si>
    <t xml:space="preserve">  Interest on borrowings/ subordinated bonds</t>
  </si>
  <si>
    <t xml:space="preserve">  Depreciation including amortisation</t>
  </si>
  <si>
    <t>(d)</t>
  </si>
  <si>
    <t xml:space="preserve">  Exceptional items</t>
  </si>
  <si>
    <t>(e)</t>
  </si>
  <si>
    <t>Operating profit/ (loss) after interest on</t>
  </si>
  <si>
    <t>and exceptional items but before income tax,</t>
  </si>
  <si>
    <t>minority interests and extraordinary items</t>
  </si>
  <si>
    <t>(f)</t>
  </si>
  <si>
    <t>Share in results of associated companies</t>
  </si>
  <si>
    <t>(g)</t>
  </si>
  <si>
    <t>Profit/ (loss) before taxation, minority</t>
  </si>
  <si>
    <t>(h)</t>
  </si>
  <si>
    <t>Taxation and zakat</t>
  </si>
  <si>
    <t>(i)</t>
  </si>
  <si>
    <t>(i) Profit/ (loss) after taxation before deducting</t>
  </si>
  <si>
    <t>minority interests</t>
  </si>
  <si>
    <t>(ii) Less minority interests</t>
  </si>
  <si>
    <t>(j)</t>
  </si>
  <si>
    <t>Profit/ (loss) after taxation attributable to</t>
  </si>
  <si>
    <t>members of the company</t>
  </si>
  <si>
    <t>(k)</t>
  </si>
  <si>
    <t xml:space="preserve">(i) Extraordinary items </t>
  </si>
  <si>
    <t>(iii) Extraordinary items attributable to members of</t>
  </si>
  <si>
    <t xml:space="preserve">      the company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</si>
  <si>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</si>
  <si>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</si>
  <si>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</si>
  <si>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</si>
  <si>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</si>
  <si>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any:-</t>
  </si>
  <si>
    <t xml:space="preserve">(i)  Basic based on 577,177,351 (1999:  </t>
  </si>
  <si>
    <t xml:space="preserve">       577,171,232) ordinary shares (sen)</t>
  </si>
  <si>
    <t>(ii) Fully diluted based on 614,142,178</t>
  </si>
  <si>
    <t xml:space="preserve">      (1999: 605,671,303) ordinary shares (sen)</t>
  </si>
  <si>
    <t>Net tangible assets per share (RM)</t>
  </si>
  <si>
    <t xml:space="preserve">Dividend per share (sen) </t>
  </si>
  <si>
    <t>Dividend description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</si>
</sst>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#,##0.0_);[Red]\(#,##0.0\)"/>
    <numFmt numFmtId="173" formatCode="0.00_);\(0.00\)"/>
    <numFmt numFmtId="174" formatCode="#,##0.000_);[Red]\(#,##0.000\)"/>
    <numFmt numFmtId="175" formatCode="\$#,##0.00;\(\$#,##0.00\)"/>
    <numFmt numFmtId="176" formatCode="\$#,##0;\(\$#,##0\)"/>
    <numFmt numFmtId="177" formatCode="#,##0;\(#,##0\)"/>
    <numFmt numFmtId="178" formatCode="#,##0_)\ ;\(#,##0\)\ "/>
    <numFmt numFmtId="179" formatCode="#,##0.00_)\ ;\(#,##0.00\)\ "/>
    <numFmt numFmtId="180" formatCode="_(* #,##0.0_);_(* \(#,##0.0\);_(* &quot;-&quot;??_);_(@_)"/>
    <numFmt numFmtId="181" formatCode="#,##0.0_);\(#,##0.0\)"/>
    <numFmt numFmtId="182" formatCode="#,##0.0_)\ ;\(#,##0.0\)\ "/>
    <numFmt numFmtId="183" formatCode="d\-mmm\-yyyy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mmmm\-yy"/>
    <numFmt numFmtId="193" formatCode="_(* #,##0.0_);_(* \(#,##0.0\);_(* &quot;-&quot;?_);_(@_)"/>
    <numFmt numFmtId="194" formatCode="0.0"/>
    <numFmt numFmtId="195" formatCode="#,##0.000_);\(#,##0.000\)"/>
    <numFmt numFmtId="196" formatCode="#,##0.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* #,##0_-;\-* #,##0_-;_-* &quot;-&quot;_-;_-@_-"/>
    <numFmt numFmtId="203" formatCode="_-&quot;£&quot;* #,##0.00_-;\-&quot;£&quot;* #,##0.00_-;_-&quot;£&quot;* &quot;-&quot;??_-;_-@_-"/>
    <numFmt numFmtId="204" formatCode="_-* #,##0.00_-;\-* #,##0.00_-;_-* &quot;-&quot;??_-;_-@_-"/>
    <numFmt numFmtId="205" formatCode="General_)"/>
    <numFmt numFmtId="206" formatCode="_(* #,##0.00000_);_(* \(#,##0.00000\);_(* &quot;-&quot;??_);_(@_)"/>
    <numFmt numFmtId="207" formatCode="_(* #,##0.000000_);_(* \(#,##0.000000\);_(* &quot;-&quot;??_);_(@_)"/>
    <numFmt numFmtId="208" formatCode="#,##0.000"/>
    <numFmt numFmtId="209" formatCode="\(0.0%\)"/>
    <numFmt numFmtId="210" formatCode="0.000%"/>
    <numFmt numFmtId="211" formatCode="0.0000%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0.0_)"/>
    <numFmt numFmtId="219" formatCode=";;;"/>
    <numFmt numFmtId="220" formatCode="0_)"/>
    <numFmt numFmtId="221" formatCode="_(* #,##0.0_);_(* \(#,##0.0\);_(* &quot;-&quot;_);_(@_)"/>
    <numFmt numFmtId="222" formatCode="#,##0.0000_);\(#,##0.0000\)"/>
    <numFmt numFmtId="223" formatCode="#,##0.00000_);\(#,##0.00000\)"/>
    <numFmt numFmtId="224" formatCode="#,##0.000000_);\(#,##0.000000\)"/>
    <numFmt numFmtId="225" formatCode="_(* #,##0.0000000_);_(* \(#,##0.0000000\);_(* &quot;-&quot;??_);_(@_)"/>
    <numFmt numFmtId="226" formatCode="_(* #,##0.00000000_);_(* \(#,##0.00000000\);_(* &quot;-&quot;??_);_(@_)"/>
    <numFmt numFmtId="227" formatCode="_(* #,##0.000000000_);_(* \(#,##0.000000000\);_(* &quot;-&quot;??_);_(@_)"/>
    <numFmt numFmtId="228" formatCode="_(* #,##0.0000000000_);_(* \(#,##0.0000000000\);_(* &quot;-&quot;??_);_(@_)"/>
    <numFmt numFmtId="229" formatCode="_(* #,##0.00000000000_);_(* \(#,##0.00000000000\);_(* &quot;-&quot;??_);_(@_)"/>
    <numFmt numFmtId="230" formatCode="_(* #,##0.000000000000_);_(* \(#,##0.000000000000\);_(* &quot;-&quot;??_);_(@_)"/>
    <numFmt numFmtId="231" formatCode="#,##0.0;\-#,##0.0"/>
    <numFmt numFmtId="232" formatCode="000000#####"/>
    <numFmt numFmtId="233" formatCode="000000#####00"/>
    <numFmt numFmtId="234" formatCode="000000#####.00"/>
    <numFmt numFmtId="235" formatCode="000000#####_)"/>
    <numFmt numFmtId="236" formatCode="&quot;$&quot;#,##0.0000"/>
    <numFmt numFmtId="237" formatCode="_(&quot;$&quot;* #,##0.0_);_(&quot;$&quot;* \(#,##0.0\);_(&quot;$&quot;* &quot;-&quot;??_);_(@_)"/>
    <numFmt numFmtId="238" formatCode="_(&quot;$&quot;* #,##0_);_(&quot;$&quot;* \(#,##0\);_(&quot;$&quot;* &quot;-&quot;??_);_(@_)"/>
    <numFmt numFmtId="239" formatCode="_(&quot;$&quot;* #,##0.000_);_(&quot;$&quot;* \(#,##0.000\);_(&quot;$&quot;* &quot;-&quot;??_);_(@_)"/>
    <numFmt numFmtId="240" formatCode="_(&quot;$&quot;* #,##0.0000_);_(&quot;$&quot;* \(#,##0.0000\);_(&quot;$&quot;* &quot;-&quot;??_);_(@_)"/>
    <numFmt numFmtId="241" formatCode="_(&quot;$&quot;* #,##0.00000_);_(&quot;$&quot;* \(#,##0.00000\);_(&quot;$&quot;* &quot;-&quot;??_);_(@_)"/>
    <numFmt numFmtId="242" formatCode="_(&quot;$&quot;* #,##0.000000_);_(&quot;$&quot;* \(#,##0.000000\);_(&quot;$&quot;* &quot;-&quot;??_);_(@_)"/>
    <numFmt numFmtId="243" formatCode="_(&quot;$&quot;* #,##0.0000000_);_(&quot;$&quot;* \(#,##0.0000000\);_(&quot;$&quot;* &quot;-&quot;??_);_(@_)"/>
    <numFmt numFmtId="244" formatCode="_(&quot;$&quot;* #,##0.00000000_);_(&quot;$&quot;* \(#,##0.00000000\);_(&quot;$&quot;* &quot;-&quot;??_);_(@_)"/>
    <numFmt numFmtId="245" formatCode="0.00_)"/>
    <numFmt numFmtId="246" formatCode="&quot;£&quot;#,##0.00;\(&quot;£&quot;#,##0.00\)"/>
    <numFmt numFmtId="247" formatCode="&quot;£&quot;#,##0.0;\(&quot;£&quot;#,##0.0\)"/>
    <numFmt numFmtId="248" formatCode="&quot;£&quot;#,##0;\(&quot;£&quot;#,##0\)"/>
    <numFmt numFmtId="249" formatCode="&quot;$&quot;#,##0.0_);[Red]\(&quot;$&quot;#,##0.0\)"/>
    <numFmt numFmtId="250" formatCode="&quot;$&quot;#,##0.000_);[Red]\(&quot;$&quot;#,##0.000\)"/>
    <numFmt numFmtId="251" formatCode="&quot;$&quot;#,##0.0000_);[Red]\(&quot;$&quot;#,##0.0000\)"/>
    <numFmt numFmtId="252" formatCode="&quot;$&quot;#,##0.00000_);[Red]\(&quot;$&quot;#,##0.00000\)"/>
    <numFmt numFmtId="253" formatCode="&quot;$&quot;#,##0.000000_);[Red]\(&quot;$&quot;#,##0.000000\)"/>
    <numFmt numFmtId="254" formatCode="&quot;£&quot;#,##0.0;[Red]\-&quot;£&quot;#,##0.0"/>
    <numFmt numFmtId="255" formatCode="\$#,##0.0;\(\$#,##0.0\)"/>
    <numFmt numFmtId="256" formatCode="_-* #,##0.0_-;\-* #,##0.0_-;_-* &quot;-&quot;??_-;_-@_-"/>
    <numFmt numFmtId="257" formatCode="_-* #,##0_-;\-* #,##0_-;_-* &quot;-&quot;??_-;_-@_-"/>
    <numFmt numFmtId="258" formatCode="&quot;£&quot;#,##0.000;\(&quot;£&quot;#,##0.000\)"/>
    <numFmt numFmtId="259" formatCode="&quot;£&quot;#,##0.0000;\(&quot;£&quot;#,##0.0000\)"/>
    <numFmt numFmtId="260" formatCode="&quot;$&quot;#,##0.0_);\(&quot;$&quot;#,##0.0\)"/>
    <numFmt numFmtId="261" formatCode="#,##0;[Red]\(\-#,##0\)"/>
    <numFmt numFmtId="262" formatCode="#,##0.0000"/>
    <numFmt numFmtId="263" formatCode="_-* #,##0.000_-;\-* #,##0.000_-;_-* &quot;-&quot;??_-;_-@_-"/>
    <numFmt numFmtId="264" formatCode="\$#,##0\K;\(\$#,##0\K\)"/>
    <numFmt numFmtId="265" formatCode="&quot;$&quot;#,##0.000_);\(&quot;$&quot;#,##0.000\)"/>
    <numFmt numFmtId="266" formatCode="&quot;$&quot;#,##0.0000_);\(&quot;$&quot;#,##0.0000\)"/>
    <numFmt numFmtId="267" formatCode="\$#,##0.000;\(\$#,##0.000\)"/>
    <numFmt numFmtId="268" formatCode="\$#,##0.0000;\(\$#,##0.0000\)"/>
    <numFmt numFmtId="269" formatCode="#,##0.0;\(#,##0.0\)"/>
    <numFmt numFmtId="270" formatCode="#,##0.00;\(#,##0.00\)"/>
    <numFmt numFmtId="271" formatCode="\$#,##0.00000;\(\$#,##0.00000\)"/>
    <numFmt numFmtId="272" formatCode="_-* #,##0.0000_-;\-* #,##0.0000_-;_-* &quot;-&quot;??_-;_-@_-"/>
    <numFmt numFmtId="273" formatCode="_-* #,##0.00000_-;\-* #,##0.00000_-;_-* &quot;-&quot;??_-;_-@_-"/>
    <numFmt numFmtId="274" formatCode="_-* #,##0.000000_-;\-* #,##0.000000_-;_-* &quot;-&quot;??_-;_-@_-"/>
    <numFmt numFmtId="275" formatCode="_-* #,##0.0000000_-;\-* #,##0.0000000_-;_-* &quot;-&quot;??_-;_-@_-"/>
    <numFmt numFmtId="276" formatCode="_-* #,##0.00000000_-;\-* #,##0.00000000_-;_-* &quot;-&quot;??_-;_-@_-"/>
    <numFmt numFmtId="277" formatCode="_-* #,##0.000000000_-;\-* #,##0.000000000_-;_-* &quot;-&quot;??_-;_-@_-"/>
    <numFmt numFmtId="278" formatCode="_-* #,##0.0000000000_-;\-* #,##0.0000000000_-;_-* &quot;-&quot;??_-;_-@_-"/>
    <numFmt numFmtId="279" formatCode="_-* #,##0.00000000000_-;\-* #,##0.00000000000_-;_-* &quot;-&quot;??_-;_-@_-"/>
    <numFmt numFmtId="280" formatCode="\c#,##0.0000;\(\$#,##0.0000\)"/>
    <numFmt numFmtId="281" formatCode="\$#,###.00;\(\$#,###.00\)"/>
    <numFmt numFmtId="282" formatCode="&quot;£&quot;#,###.00;\(&quot;£&quot;#,###.00\)"/>
    <numFmt numFmtId="283" formatCode="&quot;$&quot;#,##0&quot;K&quot;;\(&quot;$&quot;#,##0\)&quot;K&quot;"/>
    <numFmt numFmtId="284" formatCode="&quot;S&quot;\ #,##0;\-&quot;S&quot;\ #,##0"/>
    <numFmt numFmtId="285" formatCode="&quot;S&quot;\ #,##0;[Red]\-&quot;S&quot;\ #,##0"/>
    <numFmt numFmtId="286" formatCode="&quot;S&quot;\ #,##0.00;\-&quot;S&quot;\ #,##0.00"/>
    <numFmt numFmtId="287" formatCode="&quot;S&quot;\ #,##0.00;[Red]\-&quot;S&quot;\ #,##0.00"/>
    <numFmt numFmtId="288" formatCode="_-&quot;S&quot;\ * #,##0_-;\-&quot;S&quot;\ * #,##0_-;_-&quot;S&quot;\ * &quot;-&quot;_-;_-@_-"/>
    <numFmt numFmtId="289" formatCode="_-&quot;S&quot;\ * #,##0.00_-;\-&quot;S&quot;\ * #,##0.00_-;_-&quot;S&quot;\ * &quot;-&quot;??_-;_-@_-"/>
    <numFmt numFmtId="290" formatCode="#,##0;[Red]\(#,##0\)"/>
    <numFmt numFmtId="291" formatCode="#,##0.0;[Red]\(#,##0.0\)"/>
    <numFmt numFmtId="292" formatCode="0.0%;[Red]\(0.0%\)"/>
    <numFmt numFmtId="293" formatCode="0.0%;\(0.0%\)"/>
    <numFmt numFmtId="294" formatCode="&quot;SFr.&quot;#,##0;&quot;SFr.&quot;\-#,##0"/>
    <numFmt numFmtId="295" formatCode="&quot;SFr.&quot;#,##0;[Red]&quot;SFr.&quot;\-#,##0"/>
    <numFmt numFmtId="296" formatCode="&quot;SFr.&quot;#,##0.00;&quot;SFr.&quot;\-#,##0.00"/>
    <numFmt numFmtId="297" formatCode="&quot;SFr.&quot;#,##0.00;[Red]&quot;SFr.&quot;\-#,##0.00"/>
    <numFmt numFmtId="298" formatCode="_ &quot;SFr.&quot;* #,##0_ ;_ &quot;SFr.&quot;* \-#,##0_ ;_ &quot;SFr.&quot;* &quot;-&quot;_ ;_ @_ "/>
    <numFmt numFmtId="299" formatCode="_ * #,##0_ ;_ * \-#,##0_ ;_ * &quot;-&quot;_ ;_ @_ "/>
    <numFmt numFmtId="300" formatCode="_ &quot;SFr.&quot;* #,##0.00_ ;_ &quot;SFr.&quot;* \-#,##0.00_ ;_ &quot;SFr.&quot;* &quot;-&quot;??_ ;_ @_ "/>
    <numFmt numFmtId="301" formatCode="_ * #,##0.00_ ;_ * \-#,##0.00_ ;_ * &quot;-&quot;??_ ;_ @_ "/>
    <numFmt numFmtId="302" formatCode="#,##0.00;[Red]\(#,##0.00\)"/>
    <numFmt numFmtId="303" formatCode="#,##0.000;[Red]\(#,##0.000\)"/>
    <numFmt numFmtId="304" formatCode="#,##0.0000;[Red]\(#,##0.0000\)"/>
    <numFmt numFmtId="305" formatCode="m/d"/>
    <numFmt numFmtId="306" formatCode="#,##0&quot;£&quot;_);\(#,##0&quot;£&quot;\)"/>
    <numFmt numFmtId="307" formatCode="#,##0&quot;£&quot;_);[Red]\(#,##0&quot;£&quot;\)"/>
    <numFmt numFmtId="308" formatCode="#,##0.00&quot;£&quot;_);\(#,##0.00&quot;£&quot;\)"/>
    <numFmt numFmtId="309" formatCode="#,##0.00&quot;£&quot;_);[Red]\(#,##0.00&quot;£&quot;\)"/>
    <numFmt numFmtId="310" formatCode="_ * #,##0_)&quot;£&quot;_ ;_ * \(#,##0\)&quot;£&quot;_ ;_ * &quot;-&quot;_)&quot;£&quot;_ ;_ @_ "/>
    <numFmt numFmtId="311" formatCode="_ * #,##0_)_£_ ;_ * \(#,##0\)_£_ ;_ * &quot;-&quot;_)_£_ ;_ @_ "/>
    <numFmt numFmtId="312" formatCode="_ * #,##0.00_)&quot;£&quot;_ ;_ * \(#,##0.00\)&quot;£&quot;_ ;_ * &quot;-&quot;??_)&quot;£&quot;_ ;_ @_ "/>
    <numFmt numFmtId="313" formatCode="_ * #,##0.00_)_£_ ;_ * \(#,##0.00\)_£_ ;_ * &quot;-&quot;??_)_£_ ;_ @_ "/>
    <numFmt numFmtId="314" formatCode="#,##0\ &quot;F&quot;;\-#,##0\ &quot;F&quot;"/>
    <numFmt numFmtId="315" formatCode="#,##0\ &quot;F&quot;;[Red]\-#,##0\ &quot;F&quot;"/>
    <numFmt numFmtId="316" formatCode="#,##0.00\ &quot;F&quot;;\-#,##0.00\ &quot;F&quot;"/>
    <numFmt numFmtId="317" formatCode="#,##0.00\ &quot;F&quot;;[Red]\-#,##0.00\ &quot;F&quot;"/>
    <numFmt numFmtId="318" formatCode="_-* #,##0\ &quot;F&quot;_-;\-* #,##0\ &quot;F&quot;_-;_-* &quot;-&quot;\ &quot;F&quot;_-;_-@_-"/>
    <numFmt numFmtId="319" formatCode="_-* #,##0\ _F_-;\-* #,##0\ _F_-;_-* &quot;-&quot;\ _F_-;_-@_-"/>
    <numFmt numFmtId="320" formatCode="_-* #,##0.00\ &quot;F&quot;_-;\-* #,##0.00\ &quot;F&quot;_-;_-* &quot;-&quot;??\ &quot;F&quot;_-;_-@_-"/>
    <numFmt numFmtId="321" formatCode="_-* #,##0.00\ _F_-;\-* #,##0.00\ _F_-;_-* &quot;-&quot;??\ _F_-;_-@_-"/>
    <numFmt numFmtId="322" formatCode="#,##0&quot; F&quot;_);\(#,##0&quot; F&quot;\)"/>
    <numFmt numFmtId="323" formatCode="#,##0&quot; F&quot;_);[Red]\(#,##0&quot; F&quot;\)"/>
    <numFmt numFmtId="324" formatCode="#,##0.00&quot; F&quot;_);\(#,##0.00&quot; F&quot;\)"/>
    <numFmt numFmtId="325" formatCode="#,##0.00&quot; F&quot;_);[Red]\(#,##0.00&quot; F&quot;\)"/>
    <numFmt numFmtId="326" formatCode="#,##0&quot; $&quot;;\-#,##0&quot; $&quot;"/>
    <numFmt numFmtId="327" formatCode="#,##0&quot; $&quot;;[Red]\-#,##0&quot; $&quot;"/>
    <numFmt numFmtId="328" formatCode="#,##0.00&quot; $&quot;;\-#,##0.00&quot; $&quot;"/>
    <numFmt numFmtId="329" formatCode="#,##0.00&quot; $&quot;;[Red]\-#,##0.00&quot; $&quot;"/>
    <numFmt numFmtId="330" formatCode="d\.m\.yy"/>
    <numFmt numFmtId="331" formatCode="d\.mmm\.yy"/>
    <numFmt numFmtId="332" formatCode="d\.mmm"/>
    <numFmt numFmtId="333" formatCode="mmm\.yy"/>
    <numFmt numFmtId="334" formatCode="d\.m\.yy\ h:mm"/>
    <numFmt numFmtId="335" formatCode="0&quot;  &quot;"/>
    <numFmt numFmtId="336" formatCode="0.00&quot;  &quot;"/>
    <numFmt numFmtId="337" formatCode="0.0&quot;  &quot;"/>
    <numFmt numFmtId="338" formatCode="0.000&quot;  &quot;"/>
    <numFmt numFmtId="339" formatCode="0.0000&quot;  &quot;"/>
    <numFmt numFmtId="340" formatCode="0.00000&quot;  &quot;"/>
    <numFmt numFmtId="341" formatCode="m/d\ "/>
    <numFmt numFmtId="342" formatCode="&quot;$&quot;#,##0\ ;\(&quot;$&quot;#,##0\)"/>
    <numFmt numFmtId="343" formatCode="&quot;$&quot;#,##0\ ;[Red]\(&quot;$&quot;#,##0\)"/>
    <numFmt numFmtId="344" formatCode="&quot;$&quot;#,##0.00\ ;\(&quot;$&quot;#,##0.00\)"/>
    <numFmt numFmtId="345" formatCode="&quot;$&quot;#,##0.00\ ;[Red]\(&quot;$&quot;#,##0.00\)"/>
    <numFmt numFmtId="346" formatCode="&quot;$&quot;#,##0.0\ ;\(&quot;$&quot;#,##0.0\)"/>
    <numFmt numFmtId="347" formatCode="#,##0.0000000_);\(#,##0.0000000\)"/>
    <numFmt numFmtId="348" formatCode="0.000000000"/>
    <numFmt numFmtId="349" formatCode="_(* #,##0.0000000000000_);_(* \(#,##0.0000000000000\);_(* &quot;-&quot;??_);_(@_)"/>
    <numFmt numFmtId="350" formatCode="\{0%\}"/>
    <numFmt numFmtId="351" formatCode="0.0000E+00"/>
    <numFmt numFmtId="352" formatCode="0.00000E+00"/>
    <numFmt numFmtId="353" formatCode="0.000000E+00"/>
    <numFmt numFmtId="354" formatCode="0.0000000E+00"/>
    <numFmt numFmtId="355" formatCode="0.00000000E+00"/>
    <numFmt numFmtId="356" formatCode="0.000000000E+00"/>
    <numFmt numFmtId="357" formatCode="0.0000000000E+00"/>
    <numFmt numFmtId="358" formatCode="0.00000000000E+00"/>
    <numFmt numFmtId="359" formatCode="_(* #,##0.00_);_(* \(#,##0.00\);_(* &quot;-&quot;_);_(@_)"/>
  </numFmts>
  <fonts count="22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Courier"/>
      <family val="0"/>
    </font>
    <font>
      <sz val="8"/>
      <name val="Helv"/>
      <family val="0"/>
    </font>
    <font>
      <i/>
      <sz val="8"/>
      <name val="Arial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>
      <alignment/>
      <protection/>
    </xf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4" fontId="3" fillId="0" borderId="0" applyProtection="0">
      <alignment/>
    </xf>
    <xf numFmtId="4" fontId="3" fillId="0" borderId="0" applyProtection="0">
      <alignment/>
    </xf>
    <xf numFmtId="3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31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2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8" fontId="2" fillId="0" borderId="0" applyProtection="0">
      <alignment/>
    </xf>
    <xf numFmtId="20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300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3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344" fontId="3" fillId="0" borderId="0" applyProtection="0">
      <alignment/>
    </xf>
    <xf numFmtId="344" fontId="3" fillId="0" borderId="0" applyProtection="0">
      <alignment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20" fontId="2" fillId="0" borderId="0" applyFont="0" applyFill="0" applyBorder="0" applyAlignment="0" applyProtection="0"/>
    <xf numFmtId="248" fontId="2" fillId="0" borderId="0" applyProtection="0">
      <alignment/>
    </xf>
    <xf numFmtId="44" fontId="0" fillId="0" borderId="0" applyFont="0" applyFill="0" applyBorder="0" applyAlignment="0" applyProtection="0"/>
    <xf numFmtId="32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8" fontId="2" fillId="0" borderId="0" applyProtection="0">
      <alignment/>
    </xf>
    <xf numFmtId="248" fontId="2" fillId="0" borderId="0" applyProtection="0">
      <alignment/>
    </xf>
    <xf numFmtId="248" fontId="2" fillId="0" borderId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8" fontId="2" fillId="0" borderId="0" applyProtection="0">
      <alignment/>
    </xf>
    <xf numFmtId="248" fontId="2" fillId="0" borderId="0" applyProtection="0">
      <alignment/>
    </xf>
    <xf numFmtId="248" fontId="2" fillId="0" borderId="0" applyProtection="0">
      <alignment/>
    </xf>
    <xf numFmtId="248" fontId="2" fillId="0" borderId="0" applyProtection="0">
      <alignment/>
    </xf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344" fontId="3" fillId="0" borderId="0" applyProtection="0">
      <alignment/>
    </xf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176" fontId="2" fillId="0" borderId="0">
      <alignment/>
      <protection/>
    </xf>
    <xf numFmtId="2" fontId="3" fillId="0" borderId="0" applyProtection="0">
      <alignment/>
    </xf>
    <xf numFmtId="2" fontId="3" fillId="0" borderId="0" applyProtection="0">
      <alignment/>
    </xf>
    <xf numFmtId="0" fontId="14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6" fillId="0" borderId="0">
      <alignment/>
      <protection/>
    </xf>
    <xf numFmtId="0" fontId="0" fillId="0" borderId="0">
      <alignment/>
      <protection/>
    </xf>
    <xf numFmtId="181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81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81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1" fontId="16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181" fontId="16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1" fillId="0" borderId="0" applyBorder="0" applyAlignment="0">
      <protection/>
    </xf>
    <xf numFmtId="38" fontId="11" fillId="0" borderId="0" applyBorder="0" applyAlignment="0">
      <protection/>
    </xf>
    <xf numFmtId="38" fontId="11" fillId="0" borderId="0" applyBorder="0" applyAlignment="0">
      <protection/>
    </xf>
    <xf numFmtId="38" fontId="11" fillId="0" borderId="0" applyBorder="0" applyAlignment="0">
      <protection/>
    </xf>
    <xf numFmtId="0" fontId="13" fillId="0" borderId="0">
      <alignment/>
      <protection/>
    </xf>
    <xf numFmtId="0" fontId="2" fillId="0" borderId="0">
      <alignment/>
      <protection/>
    </xf>
    <xf numFmtId="38" fontId="11" fillId="0" borderId="0" applyBorder="0" applyAlignment="0"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1" fillId="0" borderId="0" applyBorder="0" applyAlignment="0">
      <protection/>
    </xf>
    <xf numFmtId="0" fontId="13" fillId="0" borderId="0">
      <alignment/>
      <protection/>
    </xf>
    <xf numFmtId="38" fontId="11" fillId="0" borderId="0" applyBorder="0" applyAlignment="0"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11" fillId="0" borderId="0" applyFill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" fillId="0" borderId="0" applyProtection="0">
      <alignment/>
    </xf>
    <xf numFmtId="9" fontId="0" fillId="0" borderId="0" applyFont="0" applyFill="0" applyBorder="0" applyAlignment="0" applyProtection="0"/>
    <xf numFmtId="171" fontId="20" fillId="0" borderId="0" applyFill="0" applyAlignment="0">
      <protection/>
    </xf>
    <xf numFmtId="10" fontId="3" fillId="0" borderId="0" applyProtection="0">
      <alignment/>
    </xf>
    <xf numFmtId="0" fontId="3" fillId="0" borderId="1" applyProtection="0">
      <alignment/>
    </xf>
    <xf numFmtId="0" fontId="3" fillId="0" borderId="1" applyProtection="0">
      <alignment/>
    </xf>
  </cellStyleXfs>
  <cellXfs count="117">
    <xf numFmtId="0" fontId="0" fillId="0" borderId="0" xfId="0" applyAlignment="1">
      <alignment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0" fontId="3" fillId="0" borderId="0" xfId="15" applyNumberFormat="1" applyFont="1" applyBorder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170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70" fontId="3" fillId="0" borderId="0" xfId="15" applyNumberFormat="1" applyFont="1" applyAlignment="1">
      <alignment horizontal="center"/>
    </xf>
    <xf numFmtId="10" fontId="3" fillId="0" borderId="0" xfId="648" applyNumberFormat="1" applyFont="1" applyAlignment="1">
      <alignment/>
    </xf>
    <xf numFmtId="0" fontId="5" fillId="0" borderId="0" xfId="579" applyFont="1">
      <alignment/>
      <protection/>
    </xf>
    <xf numFmtId="0" fontId="5" fillId="0" borderId="0" xfId="579" applyFont="1" applyAlignment="1">
      <alignment/>
      <protection/>
    </xf>
    <xf numFmtId="0" fontId="5" fillId="0" borderId="0" xfId="579" applyFont="1" applyBorder="1">
      <alignment/>
      <protection/>
    </xf>
    <xf numFmtId="0" fontId="5" fillId="0" borderId="0" xfId="0" applyFont="1" applyAlignment="1">
      <alignment/>
    </xf>
    <xf numFmtId="0" fontId="3" fillId="0" borderId="0" xfId="579" applyFont="1">
      <alignment/>
      <protection/>
    </xf>
    <xf numFmtId="0" fontId="3" fillId="0" borderId="0" xfId="579" applyFont="1" applyAlignment="1">
      <alignment/>
      <protection/>
    </xf>
    <xf numFmtId="0" fontId="5" fillId="0" borderId="0" xfId="579" applyFont="1" applyBorder="1" applyAlignment="1">
      <alignment/>
      <protection/>
    </xf>
    <xf numFmtId="0" fontId="3" fillId="0" borderId="0" xfId="579" applyFont="1" applyBorder="1">
      <alignment/>
      <protection/>
    </xf>
    <xf numFmtId="37" fontId="3" fillId="0" borderId="0" xfId="579" applyNumberFormat="1" applyFont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579" applyFont="1" applyAlignment="1">
      <alignment horizontal="center"/>
      <protection/>
    </xf>
    <xf numFmtId="0" fontId="5" fillId="0" borderId="0" xfId="579" applyFont="1" applyBorder="1" applyAlignment="1">
      <alignment horizontal="right"/>
      <protection/>
    </xf>
    <xf numFmtId="0" fontId="5" fillId="0" borderId="0" xfId="579" applyFont="1" applyBorder="1" applyAlignment="1">
      <alignment horizontal="center"/>
      <protection/>
    </xf>
    <xf numFmtId="37" fontId="3" fillId="0" borderId="0" xfId="88" applyNumberFormat="1" applyFont="1" applyBorder="1" applyAlignment="1">
      <alignment horizontal="right"/>
    </xf>
    <xf numFmtId="37" fontId="3" fillId="0" borderId="0" xfId="88" applyNumberFormat="1" applyFont="1" applyBorder="1" applyAlignment="1">
      <alignment/>
    </xf>
    <xf numFmtId="37" fontId="3" fillId="0" borderId="0" xfId="88" applyNumberFormat="1" applyFont="1" applyAlignment="1">
      <alignment horizontal="right"/>
    </xf>
    <xf numFmtId="37" fontId="3" fillId="0" borderId="2" xfId="88" applyNumberFormat="1" applyFont="1" applyBorder="1" applyAlignment="1">
      <alignment horizontal="right"/>
    </xf>
    <xf numFmtId="0" fontId="3" fillId="0" borderId="0" xfId="579" applyFont="1" applyAlignment="1">
      <alignment horizontal="left"/>
      <protection/>
    </xf>
    <xf numFmtId="0" fontId="7" fillId="0" borderId="0" xfId="579" applyFont="1" applyAlignment="1" quotePrefix="1">
      <alignment horizontal="left"/>
      <protection/>
    </xf>
    <xf numFmtId="0" fontId="7" fillId="0" borderId="0" xfId="579" applyFont="1">
      <alignment/>
      <protection/>
    </xf>
    <xf numFmtId="37" fontId="3" fillId="0" borderId="3" xfId="88" applyNumberFormat="1" applyFont="1" applyBorder="1" applyAlignment="1">
      <alignment horizontal="right"/>
    </xf>
    <xf numFmtId="173" fontId="3" fillId="0" borderId="0" xfId="579" applyNumberFormat="1" applyFont="1" applyAlignment="1">
      <alignment/>
      <protection/>
    </xf>
    <xf numFmtId="173" fontId="3" fillId="0" borderId="0" xfId="579" applyNumberFormat="1" applyFont="1" applyBorder="1">
      <alignment/>
      <protection/>
    </xf>
    <xf numFmtId="0" fontId="3" fillId="0" borderId="0" xfId="579" applyFont="1" applyAlignment="1">
      <alignment vertical="center"/>
      <protection/>
    </xf>
    <xf numFmtId="0" fontId="6" fillId="0" borderId="0" xfId="0" applyFont="1" applyAlignment="1">
      <alignment horizontal="right"/>
    </xf>
    <xf numFmtId="0" fontId="8" fillId="0" borderId="0" xfId="579" applyFont="1" applyBorder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170" fontId="3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14" fontId="5" fillId="0" borderId="0" xfId="579" applyNumberFormat="1" applyFont="1" applyFill="1" applyAlignment="1">
      <alignment horizontal="center"/>
      <protection/>
    </xf>
    <xf numFmtId="0" fontId="8" fillId="0" borderId="0" xfId="0" applyFont="1" applyBorder="1" applyAlignment="1">
      <alignment horizontal="centerContinuous"/>
    </xf>
    <xf numFmtId="170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Continuous"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/>
    </xf>
    <xf numFmtId="43" fontId="3" fillId="0" borderId="0" xfId="579" applyNumberFormat="1" applyFont="1">
      <alignment/>
      <protection/>
    </xf>
    <xf numFmtId="170" fontId="3" fillId="0" borderId="0" xfId="15" applyNumberFormat="1" applyFont="1" applyBorder="1" applyAlignment="1">
      <alignment/>
    </xf>
    <xf numFmtId="43" fontId="3" fillId="0" borderId="0" xfId="15" applyNumberFormat="1" applyFont="1" applyAlignment="1">
      <alignment horizontal="center"/>
    </xf>
    <xf numFmtId="10" fontId="3" fillId="0" borderId="0" xfId="648" applyNumberFormat="1" applyFont="1" applyFill="1" applyAlignment="1">
      <alignment/>
    </xf>
    <xf numFmtId="40" fontId="3" fillId="0" borderId="3" xfId="88" applyNumberFormat="1" applyFont="1" applyBorder="1" applyAlignment="1">
      <alignment horizontal="right"/>
    </xf>
    <xf numFmtId="40" fontId="3" fillId="0" borderId="0" xfId="88" applyNumberFormat="1" applyFont="1" applyBorder="1" applyAlignment="1">
      <alignment/>
    </xf>
    <xf numFmtId="40" fontId="3" fillId="0" borderId="0" xfId="88" applyNumberFormat="1" applyFont="1" applyAlignment="1">
      <alignment horizontal="right"/>
    </xf>
    <xf numFmtId="40" fontId="3" fillId="0" borderId="3" xfId="88" applyNumberFormat="1" applyFont="1" applyBorder="1" applyAlignment="1">
      <alignment/>
    </xf>
    <xf numFmtId="170" fontId="8" fillId="0" borderId="4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43" fontId="3" fillId="0" borderId="0" xfId="15" applyFont="1" applyAlignment="1">
      <alignment horizontal="right"/>
    </xf>
    <xf numFmtId="43" fontId="3" fillId="0" borderId="0" xfId="15" applyFont="1" applyFill="1" applyAlignment="1">
      <alignment/>
    </xf>
    <xf numFmtId="37" fontId="3" fillId="0" borderId="0" xfId="15" applyNumberFormat="1" applyFont="1" applyFill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37" fontId="5" fillId="0" borderId="1" xfId="15" applyNumberFormat="1" applyFont="1" applyBorder="1" applyAlignment="1">
      <alignment/>
    </xf>
    <xf numFmtId="37" fontId="5" fillId="0" borderId="0" xfId="15" applyNumberFormat="1" applyFont="1" applyBorder="1" applyAlignment="1">
      <alignment horizontal="right"/>
    </xf>
    <xf numFmtId="37" fontId="5" fillId="0" borderId="5" xfId="15" applyNumberFormat="1" applyFont="1" applyBorder="1" applyAlignment="1">
      <alignment/>
    </xf>
    <xf numFmtId="37" fontId="3" fillId="0" borderId="0" xfId="15" applyNumberFormat="1" applyFont="1" applyBorder="1" applyAlignment="1">
      <alignment horizontal="right"/>
    </xf>
    <xf numFmtId="37" fontId="5" fillId="0" borderId="0" xfId="15" applyNumberFormat="1" applyFont="1" applyFill="1" applyBorder="1" applyAlignment="1">
      <alignment/>
    </xf>
    <xf numFmtId="37" fontId="5" fillId="0" borderId="0" xfId="15" applyNumberFormat="1" applyFont="1" applyBorder="1" applyAlignment="1">
      <alignment/>
    </xf>
    <xf numFmtId="37" fontId="5" fillId="0" borderId="3" xfId="15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0" xfId="579" applyFont="1" applyBorder="1" applyAlignment="1">
      <alignment/>
      <protection/>
    </xf>
    <xf numFmtId="37" fontId="3" fillId="0" borderId="0" xfId="88" applyNumberFormat="1" applyFont="1" applyAlignment="1">
      <alignment/>
    </xf>
    <xf numFmtId="37" fontId="3" fillId="0" borderId="0" xfId="88" applyNumberFormat="1" applyFont="1" applyBorder="1" applyAlignment="1">
      <alignment/>
    </xf>
    <xf numFmtId="40" fontId="3" fillId="0" borderId="0" xfId="88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3" xfId="88" applyNumberFormat="1" applyFont="1" applyFill="1" applyBorder="1" applyAlignment="1">
      <alignment/>
    </xf>
    <xf numFmtId="170" fontId="3" fillId="0" borderId="0" xfId="15" applyNumberFormat="1" applyFont="1" applyAlignment="1">
      <alignment horizontal="righ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0" fontId="9" fillId="0" borderId="0" xfId="0" applyFont="1" applyAlignment="1">
      <alignment/>
    </xf>
    <xf numFmtId="170" fontId="21" fillId="0" borderId="0" xfId="15" applyNumberFormat="1" applyFont="1" applyAlignment="1">
      <alignment/>
    </xf>
    <xf numFmtId="170" fontId="21" fillId="0" borderId="0" xfId="15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21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1" fillId="0" borderId="0" xfId="0" applyFont="1" applyAlignment="1">
      <alignment/>
    </xf>
    <xf numFmtId="180" fontId="21" fillId="0" borderId="0" xfId="15" applyNumberFormat="1" applyFont="1" applyAlignment="1">
      <alignment/>
    </xf>
    <xf numFmtId="43" fontId="21" fillId="0" borderId="0" xfId="15" applyNumberFormat="1" applyFont="1" applyAlignment="1">
      <alignment/>
    </xf>
    <xf numFmtId="43" fontId="21" fillId="0" borderId="0" xfId="0" applyNumberFormat="1" applyFont="1" applyAlignment="1">
      <alignment/>
    </xf>
    <xf numFmtId="43" fontId="21" fillId="0" borderId="0" xfId="15" applyFont="1" applyAlignment="1">
      <alignment/>
    </xf>
  </cellXfs>
  <cellStyles count="644">
    <cellStyle name="Normal" xfId="0"/>
    <cellStyle name="Comma" xfId="15"/>
    <cellStyle name="Comma [0]" xfId="16"/>
    <cellStyle name="Comma [0]_Israel&amp;Safr" xfId="17"/>
    <cellStyle name="Comma [0]_Israel&amp;Safr_Plan" xfId="18"/>
    <cellStyle name="Comma [0]_Israel&amp;Safr_Plan1997" xfId="19"/>
    <cellStyle name="Comma [0]_Italy" xfId="20"/>
    <cellStyle name="Comma [0]_Italy_Plan" xfId="21"/>
    <cellStyle name="Comma [0]_Italy_Plan1997" xfId="22"/>
    <cellStyle name="Comma [0]_laroux" xfId="23"/>
    <cellStyle name="Comma [0]_laroux_1" xfId="24"/>
    <cellStyle name="Comma [0]_laroux_2" xfId="25"/>
    <cellStyle name="Comma [0]_laroux_3" xfId="26"/>
    <cellStyle name="Comma [0]_laroux_3_Yield" xfId="27"/>
    <cellStyle name="Comma [0]_laroux_MATERAL2" xfId="28"/>
    <cellStyle name="Comma [0]_laroux_mud plant bolted" xfId="29"/>
    <cellStyle name="Comma [0]_laroux_mud plant bolted_Yield" xfId="30"/>
    <cellStyle name="Comma [0]_laroux_Plan" xfId="31"/>
    <cellStyle name="Comma [0]_laroux_Plan1997" xfId="32"/>
    <cellStyle name="Comma [0]_MATERAL2" xfId="33"/>
    <cellStyle name="Comma [0]_MATERAL2_Yield" xfId="34"/>
    <cellStyle name="Comma [0]_Module1" xfId="35"/>
    <cellStyle name="Comma [0]_Module1_Plan" xfId="36"/>
    <cellStyle name="Comma [0]_Module1_Plan1997" xfId="37"/>
    <cellStyle name="Comma [0]_mud plant bolted" xfId="38"/>
    <cellStyle name="Comma [0]_P&amp;L" xfId="39"/>
    <cellStyle name="Comma [0]_r1" xfId="40"/>
    <cellStyle name="Comma [0]_r1_Plan" xfId="41"/>
    <cellStyle name="Comma [0]_r1_Plan1997" xfId="42"/>
    <cellStyle name="Comma [0]_Reconcile W2vW6" xfId="43"/>
    <cellStyle name="Comma [0]_Reconcile W2vW6_Plan" xfId="44"/>
    <cellStyle name="Comma [0]_Reconcile W2vW6_Plan1997" xfId="45"/>
    <cellStyle name="Comma [0]_Sheet1 (2)" xfId="46"/>
    <cellStyle name="Comma [0]_Sheet2" xfId="47"/>
    <cellStyle name="Comma [0]_Sheet2_Plan" xfId="48"/>
    <cellStyle name="Comma [0]_Sheet2_Plan1997" xfId="49"/>
    <cellStyle name="Comma [0]_Summary" xfId="50"/>
    <cellStyle name="Comma [0]_Summary_Plan" xfId="51"/>
    <cellStyle name="Comma [0]_Summary_Plan1997" xfId="52"/>
    <cellStyle name="Comma [0]_Units" xfId="53"/>
    <cellStyle name="Comma [0]_Units_1" xfId="54"/>
    <cellStyle name="Comma [0]_Units_1_Plan" xfId="55"/>
    <cellStyle name="Comma [0]_Units_1_Plan1997" xfId="56"/>
    <cellStyle name="Comma [0]_Values" xfId="57"/>
    <cellStyle name="Comma [0]_Values_Plan" xfId="58"/>
    <cellStyle name="Comma [0]_Values_Plan1997" xfId="59"/>
    <cellStyle name="comma zerodec" xfId="60"/>
    <cellStyle name="Comma_FA'SIS~1" xfId="61"/>
    <cellStyle name="Comma_Israel&amp;Safr" xfId="62"/>
    <cellStyle name="Comma_Israel&amp;Safr_Plan" xfId="63"/>
    <cellStyle name="Comma_Israel&amp;Safr_Plan1997" xfId="64"/>
    <cellStyle name="Comma_Italy" xfId="65"/>
    <cellStyle name="Comma_Italy_Plan" xfId="66"/>
    <cellStyle name="Comma_Italy_Plan1997" xfId="67"/>
    <cellStyle name="Comma_laroux" xfId="68"/>
    <cellStyle name="Comma_laroux_1" xfId="69"/>
    <cellStyle name="Comma_laroux_1_Plan" xfId="70"/>
    <cellStyle name="Comma_laroux_1_Plan1997" xfId="71"/>
    <cellStyle name="Comma_laroux_2" xfId="72"/>
    <cellStyle name="Comma_laroux_3" xfId="73"/>
    <cellStyle name="Comma_laroux_4" xfId="74"/>
    <cellStyle name="Comma_laroux_4_4Q_hlbsec3" xfId="75"/>
    <cellStyle name="Comma_laroux_4_PRE_QS~1" xfId="76"/>
    <cellStyle name="Comma_laroux_4_Yield" xfId="77"/>
    <cellStyle name="Comma_laroux_Plan" xfId="78"/>
    <cellStyle name="Comma_laroux_Plan1997" xfId="79"/>
    <cellStyle name="Comma_MATERAL2" xfId="80"/>
    <cellStyle name="Comma_MATERAL2_4Q_hlbsec3" xfId="81"/>
    <cellStyle name="Comma_MATERAL2_PRE_QS~1" xfId="82"/>
    <cellStyle name="Comma_MATERAL2_Yield" xfId="83"/>
    <cellStyle name="Comma_Module1" xfId="84"/>
    <cellStyle name="Comma_Module1_Plan" xfId="85"/>
    <cellStyle name="Comma_Module1_Plan1997" xfId="86"/>
    <cellStyle name="Comma_mud plant bolted" xfId="87"/>
    <cellStyle name="Comma_P&amp;L" xfId="88"/>
    <cellStyle name="Comma_Plan" xfId="89"/>
    <cellStyle name="Comma_r1" xfId="90"/>
    <cellStyle name="Comma_r1_Plan" xfId="91"/>
    <cellStyle name="Comma_r1_Plan1997" xfId="92"/>
    <cellStyle name="Comma_Reconcile W2vW6" xfId="93"/>
    <cellStyle name="Comma_Reconcile W2vW6_Plan" xfId="94"/>
    <cellStyle name="Comma_Reconcile W2vW6_Plan1997" xfId="95"/>
    <cellStyle name="Comma_Sheet1 (2)" xfId="96"/>
    <cellStyle name="Comma_Sheet2" xfId="97"/>
    <cellStyle name="Comma_Sheet2_Plan" xfId="98"/>
    <cellStyle name="Comma_Sheet2_Plan1997" xfId="99"/>
    <cellStyle name="Comma_Summary" xfId="100"/>
    <cellStyle name="Comma_Summary_Plan" xfId="101"/>
    <cellStyle name="Comma_Summary_Plan1997" xfId="102"/>
    <cellStyle name="Comma_template" xfId="103"/>
    <cellStyle name="Comma_Units" xfId="104"/>
    <cellStyle name="Comma_Units_1" xfId="105"/>
    <cellStyle name="Comma_Units_1_Plan" xfId="106"/>
    <cellStyle name="Comma_Units_1_Plan1997" xfId="107"/>
    <cellStyle name="Comma_USW" xfId="108"/>
    <cellStyle name="Comma_Values" xfId="109"/>
    <cellStyle name="Comma_Values_Plan" xfId="110"/>
    <cellStyle name="Comma_Values_Plan1997" xfId="111"/>
    <cellStyle name="Currency" xfId="112"/>
    <cellStyle name="Currency [0]" xfId="113"/>
    <cellStyle name="Currency [0]_0001MC_PL" xfId="114"/>
    <cellStyle name="Currency [0]_002pst01" xfId="115"/>
    <cellStyle name="Currency [0]_10_anchor" xfId="116"/>
    <cellStyle name="Currency [0]_2q_wk" xfId="117"/>
    <cellStyle name="Currency [0]_31 Mar 1998" xfId="118"/>
    <cellStyle name="Currency [0]_3q_ccc" xfId="119"/>
    <cellStyle name="Currency [0]_4Q_hlbsec3" xfId="120"/>
    <cellStyle name="Currency [0]_6M12'96" xfId="121"/>
    <cellStyle name="Currency [0]_6mths-1296" xfId="122"/>
    <cellStyle name="Currency [0]_98_HLF" xfId="123"/>
    <cellStyle name="Currency [0]_997sin99" xfId="124"/>
    <cellStyle name="Currency [0]_avg9899" xfId="125"/>
    <cellStyle name="Currency [0]_BNM-7 Oct'97 (2)" xfId="126"/>
    <cellStyle name="Currency [0]_BNM-7 Oct'97 (3)" xfId="127"/>
    <cellStyle name="Currency [0]_Book1" xfId="128"/>
    <cellStyle name="Currency [0]_Book2" xfId="129"/>
    <cellStyle name="Currency [0]_Book3" xfId="130"/>
    <cellStyle name="Currency [0]_Book5" xfId="131"/>
    <cellStyle name="Currency [0]_Book7" xfId="132"/>
    <cellStyle name="Currency [0]_BPB98-99" xfId="133"/>
    <cellStyle name="Currency [0]_BS" xfId="134"/>
    <cellStyle name="Currency [0]_BS-WKS" xfId="135"/>
    <cellStyle name="Currency [0]_BW_consol" xfId="136"/>
    <cellStyle name="Currency [0]_CAR" xfId="137"/>
    <cellStyle name="Currency [0]_cashflow" xfId="138"/>
    <cellStyle name="Currency [0]_CB" xfId="139"/>
    <cellStyle name="Currency [0]_CONSOL (2)" xfId="140"/>
    <cellStyle name="Currency [0]_EPS (Jun97)" xfId="141"/>
    <cellStyle name="Currency [0]_EPS (Jun98)" xfId="142"/>
    <cellStyle name="Currency [0]_FIXED ASS" xfId="143"/>
    <cellStyle name="Currency [0]_GP,IIS,NPL,SP" xfId="144"/>
    <cellStyle name="Currency [0]_HLB_G" xfId="145"/>
    <cellStyle name="Currency [0]_HLBG" xfId="146"/>
    <cellStyle name="Currency [0]_HLBG_698" xfId="147"/>
    <cellStyle name="Currency [0]_HLBG1298" xfId="148"/>
    <cellStyle name="Currency [0]_HLBG698" xfId="149"/>
    <cellStyle name="Currency [0]_HLBGrisk" xfId="150"/>
    <cellStyle name="Currency [0]_HLC_5Y_1" xfId="151"/>
    <cellStyle name="Currency [0]_Inv. in subs" xfId="152"/>
    <cellStyle name="Currency [0]_Israel&amp;Safr" xfId="153"/>
    <cellStyle name="Currency [0]_Italy" xfId="154"/>
    <cellStyle name="Currency [0]_Journal'96" xfId="155"/>
    <cellStyle name="Currency [0]_Journal'96 (2)" xfId="156"/>
    <cellStyle name="Currency [0]_klse (2)" xfId="157"/>
    <cellStyle name="Currency [0]_laroux" xfId="158"/>
    <cellStyle name="Currency [0]_laroux_0001MC_PL" xfId="159"/>
    <cellStyle name="Currency [0]_laroux_1" xfId="160"/>
    <cellStyle name="Currency [0]_laroux_1_0001MC_PL" xfId="161"/>
    <cellStyle name="Currency [0]_laroux_1_3q_ccc" xfId="162"/>
    <cellStyle name="Currency [0]_laroux_1_IGMC_0800(Latest)" xfId="163"/>
    <cellStyle name="Currency [0]_laroux_1_inc_biz" xfId="164"/>
    <cellStyle name="Currency [0]_laroux_1_Non int_inc" xfId="165"/>
    <cellStyle name="Currency [0]_laroux_1_PRE_QS~1" xfId="166"/>
    <cellStyle name="Currency [0]_laroux_1_Yield" xfId="167"/>
    <cellStyle name="Currency [0]_laroux_2" xfId="168"/>
    <cellStyle name="Currency [0]_laroux_2_0001MC_PL" xfId="169"/>
    <cellStyle name="Currency [0]_laroux_2_3q_ccc" xfId="170"/>
    <cellStyle name="Currency [0]_laroux_2_IGMC_0800(Latest)" xfId="171"/>
    <cellStyle name="Currency [0]_laroux_2_inc_biz" xfId="172"/>
    <cellStyle name="Currency [0]_laroux_2_Non int_inc" xfId="173"/>
    <cellStyle name="Currency [0]_laroux_2_PRE_QS~1" xfId="174"/>
    <cellStyle name="Currency [0]_laroux_2_Yield" xfId="175"/>
    <cellStyle name="Currency [0]_laroux_3" xfId="176"/>
    <cellStyle name="Currency [0]_laroux_3_0001MC_PL" xfId="177"/>
    <cellStyle name="Currency [0]_laroux_3_3q_ccc" xfId="178"/>
    <cellStyle name="Currency [0]_laroux_3_IGMC_0800(Latest)" xfId="179"/>
    <cellStyle name="Currency [0]_laroux_3_inc_biz" xfId="180"/>
    <cellStyle name="Currency [0]_laroux_3_Non int_inc" xfId="181"/>
    <cellStyle name="Currency [0]_laroux_3_PRE_QS~1" xfId="182"/>
    <cellStyle name="Currency [0]_laroux_3_Yield" xfId="183"/>
    <cellStyle name="Currency [0]_laroux_3q_ccc" xfId="184"/>
    <cellStyle name="Currency [0]_laroux_4" xfId="185"/>
    <cellStyle name="Currency [0]_laroux_IGMC_0800(Latest)" xfId="186"/>
    <cellStyle name="Currency [0]_laroux_inc_biz" xfId="187"/>
    <cellStyle name="Currency [0]_laroux_MATERAL2" xfId="188"/>
    <cellStyle name="Currency [0]_laroux_mud plant bolted" xfId="189"/>
    <cellStyle name="Currency [0]_laroux_Non int_inc" xfId="190"/>
    <cellStyle name="Currency [0]_laroux_PRE_QS~1" xfId="191"/>
    <cellStyle name="Currency [0]_laroux_Yield" xfId="192"/>
    <cellStyle name="Currency [0]_Latest" xfId="193"/>
    <cellStyle name="Currency [0]_loans (2)" xfId="194"/>
    <cellStyle name="Currency [0]_loans mark" xfId="195"/>
    <cellStyle name="Currency [0]_MATERAL2" xfId="196"/>
    <cellStyle name="Currency [0]_Module1" xfId="197"/>
    <cellStyle name="Currency [0]_MON_PRO6" xfId="198"/>
    <cellStyle name="Currency [0]_mud plant bolted" xfId="199"/>
    <cellStyle name="Currency [0]_NOP_industry" xfId="200"/>
    <cellStyle name="Currency [0]_Notes" xfId="201"/>
    <cellStyle name="Currency [0]_opex2" xfId="202"/>
    <cellStyle name="Currency [0]_P&amp;L" xfId="203"/>
    <cellStyle name="Currency [0]_P&amp;L_1" xfId="204"/>
    <cellStyle name="Currency [0]_PBT_sum" xfId="205"/>
    <cellStyle name="Currency [0]_PL-WKS" xfId="206"/>
    <cellStyle name="Currency [0]_PL-WKS (2)" xfId="207"/>
    <cellStyle name="Currency [0]_PRE_QS~1" xfId="208"/>
    <cellStyle name="Currency [0]_Proj_1stQtr" xfId="209"/>
    <cellStyle name="Currency [0]_Q_NONINT" xfId="210"/>
    <cellStyle name="Currency [0]_r1" xfId="211"/>
    <cellStyle name="Currency [0]_Reconcile W2vW6" xfId="212"/>
    <cellStyle name="Currency [0]_RW" xfId="213"/>
    <cellStyle name="Currency [0]_S&amp;A (2)" xfId="214"/>
    <cellStyle name="Currency [0]_S&amp;A(BS)" xfId="215"/>
    <cellStyle name="Currency [0]_S&amp;A(BS) (2)" xfId="216"/>
    <cellStyle name="Currency [0]_Share_wg" xfId="217"/>
    <cellStyle name="Currency [0]_Sheet1" xfId="218"/>
    <cellStyle name="Currency [0]_Sheet1 (2)" xfId="219"/>
    <cellStyle name="Currency [0]_Sheet1 (2)_1" xfId="220"/>
    <cellStyle name="Currency [0]_Sheet1_0001MC_PL" xfId="221"/>
    <cellStyle name="Currency [0]_Sheet1_3q_ccc" xfId="222"/>
    <cellStyle name="Currency [0]_Sheet1_4Q_hlbsec3" xfId="223"/>
    <cellStyle name="Currency [0]_Sheet1_5y_fc_a" xfId="224"/>
    <cellStyle name="Currency [0]_Sheet1_FUR" xfId="225"/>
    <cellStyle name="Currency [0]_Sheet1_fur2" xfId="226"/>
    <cellStyle name="Currency [0]_Sheet1_HLBG" xfId="227"/>
    <cellStyle name="Currency [0]_Sheet1_IGMC_0800(Latest)" xfId="228"/>
    <cellStyle name="Currency [0]_Sheet1_inc_biz" xfId="229"/>
    <cellStyle name="Currency [0]_Sheet1_M'sia" xfId="230"/>
    <cellStyle name="Currency [0]_Sheet1_PRE_QS~1" xfId="231"/>
    <cellStyle name="Currency [0]_Sheet1_RVV" xfId="232"/>
    <cellStyle name="Currency [0]_Sheet1_sum-bank" xfId="233"/>
    <cellStyle name="Currency [0]_Sheet1_Yield" xfId="234"/>
    <cellStyle name="Currency [0]_Sheet2" xfId="235"/>
    <cellStyle name="Currency [0]_Simulation" xfId="236"/>
    <cellStyle name="Currency [0]_SLH" xfId="237"/>
    <cellStyle name="Currency [0]_Summary" xfId="238"/>
    <cellStyle name="Currency [0]_Summary (2)" xfId="239"/>
    <cellStyle name="Currency [0]_Summary_1" xfId="240"/>
    <cellStyle name="Currency [0]_Summary_Summary" xfId="241"/>
    <cellStyle name="Currency [0]_Summary_Summary (2)" xfId="242"/>
    <cellStyle name="Currency [0]_TAX&amp;SRB" xfId="243"/>
    <cellStyle name="Currency [0]_Units" xfId="244"/>
    <cellStyle name="Currency [0]_Units_1" xfId="245"/>
    <cellStyle name="Currency [0]_Values" xfId="246"/>
    <cellStyle name="Currency [0]_WEIGHTED-SHARES" xfId="247"/>
    <cellStyle name="Currency [0]_WEIGHTED-SHARES (2)" xfId="248"/>
    <cellStyle name="Currency [0]_WEIGHTED-SHARES_1" xfId="249"/>
    <cellStyle name="Currency [0]_Y200004" xfId="250"/>
    <cellStyle name="Currency [0]_YE'96" xfId="251"/>
    <cellStyle name="Currency [0]_Y-qtrsum" xfId="252"/>
    <cellStyle name="Currency [0]_yr-trend" xfId="253"/>
    <cellStyle name="Currency_0001MC_PL" xfId="254"/>
    <cellStyle name="Currency_002pst01" xfId="255"/>
    <cellStyle name="Currency_10_anchor" xfId="256"/>
    <cellStyle name="Currency_2q_wk" xfId="257"/>
    <cellStyle name="Currency_31 Mar 1998" xfId="258"/>
    <cellStyle name="Currency_31 Mar 1998_IGMC_0800(Latest)" xfId="259"/>
    <cellStyle name="Currency_31 Mar 1998_PRE_QS~1" xfId="260"/>
    <cellStyle name="Currency_3q_ccc" xfId="261"/>
    <cellStyle name="Currency_4Q_hlbsec3" xfId="262"/>
    <cellStyle name="Currency_6M12'96" xfId="263"/>
    <cellStyle name="Currency_6mths-1296" xfId="264"/>
    <cellStyle name="Currency_98_HLF" xfId="265"/>
    <cellStyle name="Currency_997sin99" xfId="266"/>
    <cellStyle name="Currency_997sin99_PRE_QS~1" xfId="267"/>
    <cellStyle name="Currency_avg9899" xfId="268"/>
    <cellStyle name="Currency_BNM-7 Oct'97 (2)" xfId="269"/>
    <cellStyle name="Currency_BNM-7 Oct'97 (3)" xfId="270"/>
    <cellStyle name="Currency_Book1" xfId="271"/>
    <cellStyle name="Currency_Book2" xfId="272"/>
    <cellStyle name="Currency_Book3" xfId="273"/>
    <cellStyle name="Currency_Book5" xfId="274"/>
    <cellStyle name="Currency_Book7" xfId="275"/>
    <cellStyle name="Currency_BPB98-99" xfId="276"/>
    <cellStyle name="Currency_BPB98-99_IGMC_0800(Latest)" xfId="277"/>
    <cellStyle name="Currency_BPB98-99_PRE_QS~1" xfId="278"/>
    <cellStyle name="Currency_BPB98-99_Yield" xfId="279"/>
    <cellStyle name="Currency_BS" xfId="280"/>
    <cellStyle name="Currency_BS-WKS" xfId="281"/>
    <cellStyle name="Currency_BW_consol" xfId="282"/>
    <cellStyle name="Currency_CAR" xfId="283"/>
    <cellStyle name="Currency_CAR_IGMC_0800(Latest)" xfId="284"/>
    <cellStyle name="Currency_CAR_PRE_QS~1" xfId="285"/>
    <cellStyle name="Currency_CAR_Yield" xfId="286"/>
    <cellStyle name="Currency_cashflow" xfId="287"/>
    <cellStyle name="Currency_cashflow_IGMC_0800(Latest)" xfId="288"/>
    <cellStyle name="Currency_cashflow_PRE_QS~1" xfId="289"/>
    <cellStyle name="Currency_cashflow_Yield" xfId="290"/>
    <cellStyle name="Currency_CB" xfId="291"/>
    <cellStyle name="Currency_CONSOL (2)" xfId="292"/>
    <cellStyle name="Currency_CONSOL (2)_IGMC_0800(Latest)" xfId="293"/>
    <cellStyle name="Currency_CONSOL (2)_PRE_QS~1" xfId="294"/>
    <cellStyle name="Currency_EPS (Jun97)" xfId="295"/>
    <cellStyle name="Currency_EPS (Jun97)_IGMC_0800(Latest)" xfId="296"/>
    <cellStyle name="Currency_EPS (Jun97)_PRE_QS~1" xfId="297"/>
    <cellStyle name="Currency_EPS (Jun98)" xfId="298"/>
    <cellStyle name="Currency_FIXED ASS" xfId="299"/>
    <cellStyle name="Currency_FIXED ASS_IGMC_0800(Latest)" xfId="300"/>
    <cellStyle name="Currency_FIXED ASS_PRE_QS~1" xfId="301"/>
    <cellStyle name="Currency_FIXED ASS_Yield" xfId="302"/>
    <cellStyle name="Currency_GP,IIS,NPL,SP" xfId="303"/>
    <cellStyle name="Currency_HLB_G" xfId="304"/>
    <cellStyle name="Currency_HLBG" xfId="305"/>
    <cellStyle name="Currency_HLBG_698" xfId="306"/>
    <cellStyle name="Currency_HLBG_698_IGMC_0800(Latest)" xfId="307"/>
    <cellStyle name="Currency_HLBG_698_PRE_QS~1" xfId="308"/>
    <cellStyle name="Currency_HLBG1298" xfId="309"/>
    <cellStyle name="Currency_HLBG698" xfId="310"/>
    <cellStyle name="Currency_HLBGrisk" xfId="311"/>
    <cellStyle name="Currency_HLC_5Y_1" xfId="312"/>
    <cellStyle name="Currency_HLC_5Y_1_IGMC_0800(Latest)" xfId="313"/>
    <cellStyle name="Currency_HLC_5Y_1_PRE_QS~1" xfId="314"/>
    <cellStyle name="Currency_Inv. in subs" xfId="315"/>
    <cellStyle name="Currency_Inv. in subs_IGMC_0800(Latest)" xfId="316"/>
    <cellStyle name="Currency_Inv. in subs_PRE_QS~1" xfId="317"/>
    <cellStyle name="Currency_Israel&amp;Safr" xfId="318"/>
    <cellStyle name="Currency_Italy" xfId="319"/>
    <cellStyle name="Currency_Journal'96" xfId="320"/>
    <cellStyle name="Currency_Journal'96 (2)" xfId="321"/>
    <cellStyle name="Currency_Journal'96_IGMC_0800(Latest)" xfId="322"/>
    <cellStyle name="Currency_Journal'96_PRE_QS~1" xfId="323"/>
    <cellStyle name="Currency_Journal'96_Yield" xfId="324"/>
    <cellStyle name="Currency_klse (2)" xfId="325"/>
    <cellStyle name="Currency_laroux" xfId="326"/>
    <cellStyle name="Currency_laroux_0001MC_PL" xfId="327"/>
    <cellStyle name="Currency_laroux_1" xfId="328"/>
    <cellStyle name="Currency_laroux_1_0001MC_PL" xfId="329"/>
    <cellStyle name="Currency_laroux_1_3q_ccc" xfId="330"/>
    <cellStyle name="Currency_laroux_1_IGMC_0800(Latest)" xfId="331"/>
    <cellStyle name="Currency_laroux_1_inc_biz" xfId="332"/>
    <cellStyle name="Currency_laroux_1_Non int_inc" xfId="333"/>
    <cellStyle name="Currency_laroux_1_Plan" xfId="334"/>
    <cellStyle name="Currency_laroux_1_Plan1997" xfId="335"/>
    <cellStyle name="Currency_laroux_1_PRE_QS~1" xfId="336"/>
    <cellStyle name="Currency_laroux_1_Yield" xfId="337"/>
    <cellStyle name="Currency_laroux_2" xfId="338"/>
    <cellStyle name="Currency_laroux_2_0001MC_PL" xfId="339"/>
    <cellStyle name="Currency_laroux_2_3q_ccc" xfId="340"/>
    <cellStyle name="Currency_laroux_2_IGMC_0800(Latest)" xfId="341"/>
    <cellStyle name="Currency_laroux_2_inc_biz" xfId="342"/>
    <cellStyle name="Currency_laroux_2_Non int_inc" xfId="343"/>
    <cellStyle name="Currency_laroux_2_Plan" xfId="344"/>
    <cellStyle name="Currency_laroux_2_Plan1997" xfId="345"/>
    <cellStyle name="Currency_laroux_2_PRE_QS~1" xfId="346"/>
    <cellStyle name="Currency_laroux_2_Yield" xfId="347"/>
    <cellStyle name="Currency_laroux_3" xfId="348"/>
    <cellStyle name="Currency_laroux_3_0001MC_PL" xfId="349"/>
    <cellStyle name="Currency_laroux_3_3q_ccc" xfId="350"/>
    <cellStyle name="Currency_laroux_3_IGMC_0800(Latest)" xfId="351"/>
    <cellStyle name="Currency_laroux_3_inc_biz" xfId="352"/>
    <cellStyle name="Currency_laroux_3_Non int_inc" xfId="353"/>
    <cellStyle name="Currency_laroux_3_Plan" xfId="354"/>
    <cellStyle name="Currency_laroux_3_Plan1997" xfId="355"/>
    <cellStyle name="Currency_laroux_3_PRE_QS~1" xfId="356"/>
    <cellStyle name="Currency_laroux_3_Yield" xfId="357"/>
    <cellStyle name="Currency_laroux_3q_ccc" xfId="358"/>
    <cellStyle name="Currency_laroux_4" xfId="359"/>
    <cellStyle name="Currency_laroux_IGMC_0800(Latest)" xfId="360"/>
    <cellStyle name="Currency_laroux_inc_biz" xfId="361"/>
    <cellStyle name="Currency_laroux_Non int_inc" xfId="362"/>
    <cellStyle name="Currency_laroux_Plan" xfId="363"/>
    <cellStyle name="Currency_laroux_Plan1997" xfId="364"/>
    <cellStyle name="Currency_laroux_PRE_QS~1" xfId="365"/>
    <cellStyle name="Currency_laroux_Yield" xfId="366"/>
    <cellStyle name="Currency_Latest" xfId="367"/>
    <cellStyle name="Currency_loans (2)" xfId="368"/>
    <cellStyle name="Currency_loans mark" xfId="369"/>
    <cellStyle name="Currency_loans mark_4Q_hlbsec3" xfId="370"/>
    <cellStyle name="Currency_loans mark_PRE_QS~1" xfId="371"/>
    <cellStyle name="Currency_loans mark_Yield" xfId="372"/>
    <cellStyle name="Currency_MATERAL2" xfId="373"/>
    <cellStyle name="Currency_Module1" xfId="374"/>
    <cellStyle name="Currency_MON_PRO6" xfId="375"/>
    <cellStyle name="Currency_mud plant bolted" xfId="376"/>
    <cellStyle name="Currency_mud plant bolted_Yield" xfId="377"/>
    <cellStyle name="Currency_NOP_industry" xfId="378"/>
    <cellStyle name="Currency_Notes" xfId="379"/>
    <cellStyle name="Currency_opex2" xfId="380"/>
    <cellStyle name="Currency_opex2_4Q_hlbsec3" xfId="381"/>
    <cellStyle name="Currency_opex2_PRE_QS~1" xfId="382"/>
    <cellStyle name="Currency_opex2_Yield" xfId="383"/>
    <cellStyle name="Currency_P&amp;L" xfId="384"/>
    <cellStyle name="Currency_P&amp;L_1" xfId="385"/>
    <cellStyle name="Currency_PBT_sum" xfId="386"/>
    <cellStyle name="Currency_Plan" xfId="387"/>
    <cellStyle name="Currency_PL-WKS" xfId="388"/>
    <cellStyle name="Currency_PL-WKS (2)" xfId="389"/>
    <cellStyle name="Currency_PRE_QS~1" xfId="390"/>
    <cellStyle name="Currency_Proj_1stQtr" xfId="391"/>
    <cellStyle name="Currency_Q_NONINT" xfId="392"/>
    <cellStyle name="Currency_r1" xfId="393"/>
    <cellStyle name="Currency_Reconcile W2vW6" xfId="394"/>
    <cellStyle name="Currency_RW" xfId="395"/>
    <cellStyle name="Currency_S&amp;A (2)" xfId="396"/>
    <cellStyle name="Currency_S&amp;A (2)_IGMC_0800(Latest)" xfId="397"/>
    <cellStyle name="Currency_S&amp;A (2)_PRE_QS~1" xfId="398"/>
    <cellStyle name="Currency_S&amp;A (2)_Yield" xfId="399"/>
    <cellStyle name="Currency_S&amp;A(BS)" xfId="400"/>
    <cellStyle name="Currency_S&amp;A(BS) (2)" xfId="401"/>
    <cellStyle name="Currency_S&amp;A(BS)_IGMC_0800(Latest)" xfId="402"/>
    <cellStyle name="Currency_S&amp;A(BS)_PRE_QS~1" xfId="403"/>
    <cellStyle name="Currency_S&amp;A(BS)_Yield" xfId="404"/>
    <cellStyle name="Currency_Share_wg" xfId="405"/>
    <cellStyle name="Currency_Sheet1" xfId="406"/>
    <cellStyle name="Currency_Sheet1 (2)" xfId="407"/>
    <cellStyle name="Currency_Sheet1 (2)_1" xfId="408"/>
    <cellStyle name="Currency_Sheet1 (2)_1_IGMC_0800(Latest)" xfId="409"/>
    <cellStyle name="Currency_Sheet1 (2)_1_PRE_QS~1" xfId="410"/>
    <cellStyle name="Currency_Sheet1 (2)_1_Yield" xfId="411"/>
    <cellStyle name="Currency_Sheet1_0001MC_PL" xfId="412"/>
    <cellStyle name="Currency_Sheet1_1" xfId="413"/>
    <cellStyle name="Currency_Sheet1_3q_ccc" xfId="414"/>
    <cellStyle name="Currency_Sheet1_5y_fc_a" xfId="415"/>
    <cellStyle name="Currency_Sheet1_APP 1A" xfId="416"/>
    <cellStyle name="Currency_Sheet1_cc1" xfId="417"/>
    <cellStyle name="Currency_Sheet1_Final" xfId="418"/>
    <cellStyle name="Currency_Sheet1_FUR" xfId="419"/>
    <cellStyle name="Currency_Sheet1_fur2" xfId="420"/>
    <cellStyle name="Currency_Sheet1_HLBG" xfId="421"/>
    <cellStyle name="Currency_Sheet1_HLBG_IGMC_0800(Latest)" xfId="422"/>
    <cellStyle name="Currency_Sheet1_HLBG_PRE_QS~1" xfId="423"/>
    <cellStyle name="Currency_Sheet1_HLBG_Yield" xfId="424"/>
    <cellStyle name="Currency_Sheet1_IGMC_0800(Latest)" xfId="425"/>
    <cellStyle name="Currency_Sheet1_inc_biz" xfId="426"/>
    <cellStyle name="Currency_Sheet1_INT RATES" xfId="427"/>
    <cellStyle name="Currency_Sheet1_Monthly -98" xfId="428"/>
    <cellStyle name="Currency_Sheet1_M'sia" xfId="429"/>
    <cellStyle name="Currency_Sheet1_M'sia_IGMC_0800(Latest)" xfId="430"/>
    <cellStyle name="Currency_Sheet1_M'sia_PRE_QS~1" xfId="431"/>
    <cellStyle name="Currency_Sheet1_M'sia_Yield" xfId="432"/>
    <cellStyle name="Currency_Sheet1_Non int_inc" xfId="433"/>
    <cellStyle name="Currency_Sheet1_PRE_QS~1" xfId="434"/>
    <cellStyle name="Currency_Sheet1_PRE_QS~1_1" xfId="435"/>
    <cellStyle name="Currency_Sheet1_PRE_QS~1_PRE_QS~1" xfId="436"/>
    <cellStyle name="Currency_Sheet1_RVV" xfId="437"/>
    <cellStyle name="Currency_Sheet1_sum-bank" xfId="438"/>
    <cellStyle name="Currency_Sheet1_sum-bank_IGMC_0800(Latest)" xfId="439"/>
    <cellStyle name="Currency_Sheet1_sum-bank_PRE_QS~1" xfId="440"/>
    <cellStyle name="Currency_Sheet1_sum-bank_Yield" xfId="441"/>
    <cellStyle name="Currency_Sheet1_Yield" xfId="442"/>
    <cellStyle name="Currency_Sheet2" xfId="443"/>
    <cellStyle name="Currency_Simulation" xfId="444"/>
    <cellStyle name="Currency_Simulation_IGMC_0800(Latest)" xfId="445"/>
    <cellStyle name="Currency_Simulation_PRE_QS~1" xfId="446"/>
    <cellStyle name="Currency_Simulation_Yield" xfId="447"/>
    <cellStyle name="Currency_SLH" xfId="448"/>
    <cellStyle name="Currency_Summary" xfId="449"/>
    <cellStyle name="Currency_Summary (2)" xfId="450"/>
    <cellStyle name="Currency_Summary_1" xfId="451"/>
    <cellStyle name="Currency_Summary_Summary" xfId="452"/>
    <cellStyle name="Currency_Summary_Summary (2)" xfId="453"/>
    <cellStyle name="Currency_Summary_Summary (2)_IGMC_0800(Latest)" xfId="454"/>
    <cellStyle name="Currency_Summary_Summary (2)_PRE_QS~1" xfId="455"/>
    <cellStyle name="Currency_Summary_Summary_IGMC_0800(Latest)" xfId="456"/>
    <cellStyle name="Currency_Summary_Summary_PRE_QS~1" xfId="457"/>
    <cellStyle name="Currency_TAX&amp;SRB" xfId="458"/>
    <cellStyle name="Currency_TAX&amp;SRB_IGMC_0800(Latest)" xfId="459"/>
    <cellStyle name="Currency_TAX&amp;SRB_PRE_QS~1" xfId="460"/>
    <cellStyle name="Currency_Units" xfId="461"/>
    <cellStyle name="Currency_Units_1" xfId="462"/>
    <cellStyle name="Currency_USW" xfId="463"/>
    <cellStyle name="Currency_Values" xfId="464"/>
    <cellStyle name="Currency_WEIGHTED-SHARES" xfId="465"/>
    <cellStyle name="Currency_WEIGHTED-SHARES (2)" xfId="466"/>
    <cellStyle name="Currency_WEIGHTED-SHARES (2)_IGMC_0800(Latest)" xfId="467"/>
    <cellStyle name="Currency_WEIGHTED-SHARES (2)_PRE_QS~1" xfId="468"/>
    <cellStyle name="Currency_WEIGHTED-SHARES (2)_Yield" xfId="469"/>
    <cellStyle name="Currency_WEIGHTED-SHARES_1" xfId="470"/>
    <cellStyle name="Currency_WEIGHTED-SHARES_1_IGMC_0800(Latest)" xfId="471"/>
    <cellStyle name="Currency_WEIGHTED-SHARES_1_PRE_QS~1" xfId="472"/>
    <cellStyle name="Currency_Y200004" xfId="473"/>
    <cellStyle name="Currency_YE'96" xfId="474"/>
    <cellStyle name="Currency_Yield" xfId="475"/>
    <cellStyle name="Currency_Y-qtrsum" xfId="476"/>
    <cellStyle name="Currency_yr-trend" xfId="477"/>
    <cellStyle name="Currency1" xfId="478"/>
    <cellStyle name="Currency1_Yield" xfId="479"/>
    <cellStyle name="Date" xfId="480"/>
    <cellStyle name="Date_USW" xfId="481"/>
    <cellStyle name="Dollar (zero dec)" xfId="482"/>
    <cellStyle name="Fixed" xfId="483"/>
    <cellStyle name="Fixed_USW" xfId="484"/>
    <cellStyle name="Followed Hyperlink" xfId="485"/>
    <cellStyle name="HEADING1" xfId="486"/>
    <cellStyle name="HEADING2" xfId="487"/>
    <cellStyle name="Hyperlink" xfId="488"/>
    <cellStyle name="Hyperlink_Book7" xfId="489"/>
    <cellStyle name="Normal_10_anchor" xfId="490"/>
    <cellStyle name="Normal_2q_wk" xfId="491"/>
    <cellStyle name="Normal_APP 1A" xfId="492"/>
    <cellStyle name="Normal_avg9899" xfId="493"/>
    <cellStyle name="Normal_BNM-7 Oct'97 (2)" xfId="494"/>
    <cellStyle name="Normal_BNM-7 Oct'97 (3)" xfId="495"/>
    <cellStyle name="Normal_Book2" xfId="496"/>
    <cellStyle name="Normal_Book3" xfId="497"/>
    <cellStyle name="Normal_BRGSA1" xfId="498"/>
    <cellStyle name="Normal_BS" xfId="499"/>
    <cellStyle name="Normal_BUDPL" xfId="500"/>
    <cellStyle name="Normal_ca" xfId="501"/>
    <cellStyle name="Normal_CAR" xfId="502"/>
    <cellStyle name="Normal_cashflow" xfId="503"/>
    <cellStyle name="Normal_cashflow_1" xfId="504"/>
    <cellStyle name="Normal_cashflow_CONSOL (2)" xfId="505"/>
    <cellStyle name="Normal_cashflow_EPS (Jun97)" xfId="506"/>
    <cellStyle name="Normal_cashflow_EPS (Jun98)" xfId="507"/>
    <cellStyle name="Normal_cashflow_FUR" xfId="508"/>
    <cellStyle name="Normal_cashflow_fur2" xfId="509"/>
    <cellStyle name="Normal_cashflow_HLBG_698" xfId="510"/>
    <cellStyle name="Normal_cashflow_Notes" xfId="511"/>
    <cellStyle name="Normal_cashflow_PRE_QS~1" xfId="512"/>
    <cellStyle name="Normal_cashflow_Share_wg" xfId="513"/>
    <cellStyle name="Normal_cashflow_WEIGHTED-SHARES" xfId="514"/>
    <cellStyle name="Normal_CB" xfId="515"/>
    <cellStyle name="Normal_CCC P&amp;L" xfId="516"/>
    <cellStyle name="Normal_Certs Q2" xfId="517"/>
    <cellStyle name="Normal_Certs Q2 (2)" xfId="518"/>
    <cellStyle name="Normal_Div" xfId="519"/>
    <cellStyle name="Normal_FA'SIS~1" xfId="520"/>
    <cellStyle name="Normal_Final" xfId="521"/>
    <cellStyle name="Normal_fund" xfId="522"/>
    <cellStyle name="Normal_Industry" xfId="523"/>
    <cellStyle name="Normal_Israel&amp;Safr" xfId="524"/>
    <cellStyle name="Normal_July_00consol" xfId="525"/>
    <cellStyle name="Normal_Jun'97" xfId="526"/>
    <cellStyle name="Normal_ktrn" xfId="527"/>
    <cellStyle name="Normal_laroux" xfId="528"/>
    <cellStyle name="Normal_laroux_1" xfId="529"/>
    <cellStyle name="Normal_laroux_1_31 Mar 1998" xfId="530"/>
    <cellStyle name="Normal_laroux_1_FUR" xfId="531"/>
    <cellStyle name="Normal_laroux_1_fur2" xfId="532"/>
    <cellStyle name="Normal_laroux_1_GP,IIS,NPL,SP" xfId="533"/>
    <cellStyle name="Normal_laroux_1_HLC_5Y_1" xfId="534"/>
    <cellStyle name="Normal_laroux_1_IGMC_0800(Latest)" xfId="535"/>
    <cellStyle name="Normal_laroux_1_INT RATES" xfId="536"/>
    <cellStyle name="Normal_laroux_1_Inv. in subs" xfId="537"/>
    <cellStyle name="Normal_laroux_1_Journal 31-Dec'97" xfId="538"/>
    <cellStyle name="Normal_laroux_1_MON_PRO6" xfId="539"/>
    <cellStyle name="Normal_laroux_1_Monthly -98" xfId="540"/>
    <cellStyle name="Normal_laroux_1_PBT_BNM" xfId="541"/>
    <cellStyle name="Normal_laroux_1_PRE_QS~1" xfId="542"/>
    <cellStyle name="Normal_laroux_1_Summary" xfId="543"/>
    <cellStyle name="Normal_laroux_1_Summary (2)" xfId="544"/>
    <cellStyle name="Normal_laroux_2" xfId="545"/>
    <cellStyle name="Normal_laroux_2_Plan" xfId="546"/>
    <cellStyle name="Normal_laroux_2_Plan1997" xfId="547"/>
    <cellStyle name="Normal_laroux_3" xfId="548"/>
    <cellStyle name="Normal_laroux_3_Plan" xfId="549"/>
    <cellStyle name="Normal_laroux_3_Plan1997" xfId="550"/>
    <cellStyle name="Normal_laroux_31 Mar 1998" xfId="551"/>
    <cellStyle name="Normal_laroux_4" xfId="552"/>
    <cellStyle name="Normal_laroux_FUR" xfId="553"/>
    <cellStyle name="Normal_laroux_fur2" xfId="554"/>
    <cellStyle name="Normal_laroux_GP,IIS,NPL,SP" xfId="555"/>
    <cellStyle name="Normal_laroux_HLC_5Y_1" xfId="556"/>
    <cellStyle name="Normal_laroux_IGMC_0800(Latest)" xfId="557"/>
    <cellStyle name="Normal_laroux_INT RATES" xfId="558"/>
    <cellStyle name="Normal_laroux_Inv. in subs" xfId="559"/>
    <cellStyle name="Normal_laroux_Journal 31-Dec'97" xfId="560"/>
    <cellStyle name="Normal_laroux_MON_PRO6" xfId="561"/>
    <cellStyle name="Normal_laroux_Monthly -98" xfId="562"/>
    <cellStyle name="Normal_laroux_PBT_BNM" xfId="563"/>
    <cellStyle name="Normal_laroux_Plan" xfId="564"/>
    <cellStyle name="Normal_laroux_Plan1997" xfId="565"/>
    <cellStyle name="Normal_laroux_PRE_QS~1" xfId="566"/>
    <cellStyle name="Normal_laroux_Summary" xfId="567"/>
    <cellStyle name="Normal_laroux_Summary (2)" xfId="568"/>
    <cellStyle name="Normal_MATERAL2" xfId="569"/>
    <cellStyle name="Normal_May'97 (Bud)" xfId="570"/>
    <cellStyle name="Normal_MERGER" xfId="571"/>
    <cellStyle name="Normal_Module1" xfId="572"/>
    <cellStyle name="Normal_Monthly -98" xfId="573"/>
    <cellStyle name="Normal_mud plant bolted" xfId="574"/>
    <cellStyle name="Normal_n-int" xfId="575"/>
    <cellStyle name="Normal_n-int_1" xfId="576"/>
    <cellStyle name="Normal_NPL - New" xfId="577"/>
    <cellStyle name="Normal_otrn" xfId="578"/>
    <cellStyle name="Normal_P&amp;L" xfId="579"/>
    <cellStyle name="Normal_P&amp;L (2)" xfId="580"/>
    <cellStyle name="Normal_P&amp;L_1" xfId="581"/>
    <cellStyle name="Normal_p&amp;l_Book7" xfId="582"/>
    <cellStyle name="Normal_P&amp;L_NOP_industry" xfId="583"/>
    <cellStyle name="Normal_PENPARTS" xfId="584"/>
    <cellStyle name="Normal_PL" xfId="585"/>
    <cellStyle name="Normal_Plan" xfId="586"/>
    <cellStyle name="Normal_PROD SALES" xfId="587"/>
    <cellStyle name="Normal_PROD SALES by Region Pg 2" xfId="588"/>
    <cellStyle name="Normal_PRODUCT" xfId="589"/>
    <cellStyle name="Normal_r1" xfId="590"/>
    <cellStyle name="Normal_Reconcile W2vW6" xfId="591"/>
    <cellStyle name="Normal_RW" xfId="592"/>
    <cellStyle name="Normal_Sheet1" xfId="593"/>
    <cellStyle name="Normal_Sheet1 (2)" xfId="594"/>
    <cellStyle name="Normal_Sheet1 (2)_0001MC_PL" xfId="595"/>
    <cellStyle name="Normal_Sheet1 (2)_1" xfId="596"/>
    <cellStyle name="Normal_Sheet1 (2)_31 Mar 1998" xfId="597"/>
    <cellStyle name="Normal_Sheet1 (2)_3q_ccc" xfId="598"/>
    <cellStyle name="Normal_Sheet1 (2)_cc1" xfId="599"/>
    <cellStyle name="Normal_Sheet1 (2)_FUR" xfId="600"/>
    <cellStyle name="Normal_Sheet1 (2)_fur2" xfId="601"/>
    <cellStyle name="Normal_Sheet1 (2)_GP,IIS,NPL,SP" xfId="602"/>
    <cellStyle name="Normal_Sheet1 (2)_HLC_5Y_1" xfId="603"/>
    <cellStyle name="Normal_Sheet1 (2)_inc_biz" xfId="604"/>
    <cellStyle name="Normal_Sheet1 (2)_Inv. in subs" xfId="605"/>
    <cellStyle name="Normal_Sheet1 (2)_Journal 31-Dec'97" xfId="606"/>
    <cellStyle name="Normal_Sheet1 (2)_MON_PRO6" xfId="607"/>
    <cellStyle name="Normal_Sheet1 (2)_Non int_inc" xfId="608"/>
    <cellStyle name="Normal_Sheet1 (2)_PBT_BNM" xfId="609"/>
    <cellStyle name="Normal_Sheet1 (2)_PRE_QS~1" xfId="610"/>
    <cellStyle name="Normal_Sheet1 (2)_Summary" xfId="611"/>
    <cellStyle name="Normal_Sheet1 (2)_Summary (2)" xfId="612"/>
    <cellStyle name="Normal_Sheet1 (2)_Yield" xfId="613"/>
    <cellStyle name="Normal_Sheet1_0001MC_PL" xfId="614"/>
    <cellStyle name="Normal_Sheet1_05MC_PL" xfId="615"/>
    <cellStyle name="Normal_Sheet1_06MC_PL" xfId="616"/>
    <cellStyle name="Normal_Sheet1_07MC_PL" xfId="617"/>
    <cellStyle name="Normal_Sheet1_09_pl" xfId="618"/>
    <cellStyle name="Normal_Sheet1_1" xfId="619"/>
    <cellStyle name="Normal_Sheet1_3q_ccc" xfId="620"/>
    <cellStyle name="Normal_Sheet1_4Q_hlbsec3" xfId="621"/>
    <cellStyle name="Normal_Sheet1_5y_fc_a" xfId="622"/>
    <cellStyle name="Normal_Sheet1_BW_consol" xfId="623"/>
    <cellStyle name="Normal_Sheet1_FUR" xfId="624"/>
    <cellStyle name="Normal_Sheet1_fur2" xfId="625"/>
    <cellStyle name="Normal_Sheet1_IGMC_0800(Latest)" xfId="626"/>
    <cellStyle name="Normal_Sheet1_inc_biz" xfId="627"/>
    <cellStyle name="Normal_Sheet1_P&amp;L (Qtr)" xfId="628"/>
    <cellStyle name="Normal_Sheet1_PRE_QS~1" xfId="629"/>
    <cellStyle name="Normal_Sheet1_xsell-trend1" xfId="630"/>
    <cellStyle name="Normal_Sheet1_xsell-trend1 (2)" xfId="631"/>
    <cellStyle name="Normal_Sheet1_xsell-trend2" xfId="632"/>
    <cellStyle name="Normal_Sheet1_xsell-trend2 (2)" xfId="633"/>
    <cellStyle name="Normal_Sheet1_Yield" xfId="634"/>
    <cellStyle name="Normal_Sheet2" xfId="635"/>
    <cellStyle name="Normal_Sing P&amp;L" xfId="636"/>
    <cellStyle name="Normal_SLH" xfId="637"/>
    <cellStyle name="Normal_sum2" xfId="638"/>
    <cellStyle name="Normal_Summary" xfId="639"/>
    <cellStyle name="Normal_Summary_laroux" xfId="640"/>
    <cellStyle name="Normal_TREND" xfId="641"/>
    <cellStyle name="Normal_Units" xfId="642"/>
    <cellStyle name="Normal_Units_1" xfId="643"/>
    <cellStyle name="Normal_workings" xfId="644"/>
    <cellStyle name="Normal_Y200004" xfId="645"/>
    <cellStyle name="Normal_Yield" xfId="646"/>
    <cellStyle name="Normal_Y-qtrsum" xfId="647"/>
    <cellStyle name="Percent" xfId="648"/>
    <cellStyle name="Percent_10_anchor" xfId="649"/>
    <cellStyle name="Percent_Book2" xfId="650"/>
    <cellStyle name="Percent_Book3" xfId="651"/>
    <cellStyle name="Percent_laroux" xfId="652"/>
    <cellStyle name="Percent_MERGER" xfId="653"/>
    <cellStyle name="Percent_Profit &amp; loss" xfId="654"/>
    <cellStyle name="Percent_USW" xfId="655"/>
    <cellStyle name="Total" xfId="656"/>
    <cellStyle name="Total_USW" xfId="6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5" zoomScaleNormal="75" workbookViewId="0" topLeftCell="A69">
      <selection activeCell="F82" sqref="F82"/>
    </sheetView>
  </sheetViews>
  <sheetFormatPr defaultColWidth="9.140625" defaultRowHeight="12.75"/>
  <cols>
    <col min="1" max="1" width="1.8515625" style="2" customWidth="1"/>
    <col min="2" max="2" width="3.00390625" style="2" customWidth="1"/>
    <col min="3" max="3" width="4.00390625" style="2" customWidth="1"/>
    <col min="4" max="4" width="53.140625" style="2" bestFit="1" customWidth="1"/>
    <col min="5" max="5" width="13.28125" style="2" customWidth="1"/>
    <col min="6" max="6" width="22.421875" style="2" bestFit="1" customWidth="1"/>
    <col min="7" max="7" width="2.140625" style="2" customWidth="1"/>
    <col min="8" max="8" width="13.7109375" style="2" customWidth="1"/>
    <col min="9" max="9" width="22.421875" style="2" bestFit="1" customWidth="1"/>
    <col min="10" max="10" width="1.8515625" style="2" customWidth="1"/>
    <col min="11" max="11" width="9.8515625" style="2" bestFit="1" customWidth="1"/>
    <col min="12" max="16384" width="7.8515625" style="2" customWidth="1"/>
  </cols>
  <sheetData>
    <row r="1" ht="20.25">
      <c r="A1" s="106" t="s">
        <v>21</v>
      </c>
    </row>
    <row r="2" ht="20.25">
      <c r="A2" s="106"/>
    </row>
    <row r="3" ht="20.25">
      <c r="A3" s="106" t="s">
        <v>73</v>
      </c>
    </row>
    <row r="4" ht="20.25">
      <c r="A4" s="106" t="s">
        <v>74</v>
      </c>
    </row>
    <row r="6" ht="20.25">
      <c r="A6" s="106" t="s">
        <v>75</v>
      </c>
    </row>
    <row r="7" spans="3:9" ht="15.75">
      <c r="C7" s="2" t="s">
        <v>76</v>
      </c>
      <c r="E7" s="8" t="s">
        <v>77</v>
      </c>
      <c r="F7" s="8"/>
      <c r="H7" s="8" t="s">
        <v>78</v>
      </c>
      <c r="I7" s="8"/>
    </row>
    <row r="8" spans="5:9" ht="15">
      <c r="E8" s="4" t="s">
        <v>79</v>
      </c>
      <c r="F8" s="4" t="s">
        <v>80</v>
      </c>
      <c r="H8" s="4" t="s">
        <v>79</v>
      </c>
      <c r="I8" s="4" t="s">
        <v>80</v>
      </c>
    </row>
    <row r="9" spans="5:9" ht="15">
      <c r="E9" s="4" t="s">
        <v>81</v>
      </c>
      <c r="F9" s="4" t="s">
        <v>81</v>
      </c>
      <c r="H9" s="4" t="s">
        <v>82</v>
      </c>
      <c r="I9" s="4" t="s">
        <v>82</v>
      </c>
    </row>
    <row r="10" spans="5:9" ht="15">
      <c r="E10" s="4" t="s">
        <v>83</v>
      </c>
      <c r="F10" s="4" t="s">
        <v>83</v>
      </c>
      <c r="H10" s="4" t="s">
        <v>84</v>
      </c>
      <c r="I10" s="4" t="s">
        <v>84</v>
      </c>
    </row>
    <row r="11" spans="5:9" ht="15">
      <c r="E11" s="4" t="s">
        <v>67</v>
      </c>
      <c r="F11" s="4" t="s">
        <v>70</v>
      </c>
      <c r="H11" s="4" t="s">
        <v>67</v>
      </c>
      <c r="I11" s="4" t="s">
        <v>70</v>
      </c>
    </row>
    <row r="12" spans="5:9" ht="9.75" customHeight="1">
      <c r="E12" s="4"/>
      <c r="F12" s="4"/>
      <c r="H12" s="4"/>
      <c r="I12" s="4"/>
    </row>
    <row r="13" spans="5:9" ht="15">
      <c r="E13" s="4" t="s">
        <v>85</v>
      </c>
      <c r="F13" s="4" t="s">
        <v>85</v>
      </c>
      <c r="G13" s="4"/>
      <c r="H13" s="4" t="s">
        <v>85</v>
      </c>
      <c r="I13" s="4" t="s">
        <v>85</v>
      </c>
    </row>
    <row r="15" spans="2:9" ht="16.5">
      <c r="B15" s="2">
        <v>1</v>
      </c>
      <c r="C15" s="2" t="s">
        <v>86</v>
      </c>
      <c r="D15" s="2" t="s">
        <v>87</v>
      </c>
      <c r="E15" s="107">
        <v>280925</v>
      </c>
      <c r="F15" s="107">
        <v>227794</v>
      </c>
      <c r="G15" s="107"/>
      <c r="H15" s="107">
        <v>280925</v>
      </c>
      <c r="I15" s="107">
        <v>227794</v>
      </c>
    </row>
    <row r="16" spans="5:9" ht="20.25" customHeight="1">
      <c r="E16" s="107"/>
      <c r="F16" s="107"/>
      <c r="G16" s="107"/>
      <c r="H16" s="107"/>
      <c r="I16" s="107"/>
    </row>
    <row r="17" spans="3:9" ht="16.5">
      <c r="C17" s="2" t="s">
        <v>88</v>
      </c>
      <c r="D17" s="2" t="s">
        <v>89</v>
      </c>
      <c r="E17" s="107">
        <v>9564</v>
      </c>
      <c r="F17" s="107">
        <v>24073</v>
      </c>
      <c r="G17" s="107"/>
      <c r="H17" s="107">
        <v>9564</v>
      </c>
      <c r="I17" s="107">
        <v>24073</v>
      </c>
    </row>
    <row r="18" spans="5:9" ht="20.25" customHeight="1">
      <c r="E18" s="107"/>
      <c r="F18" s="107"/>
      <c r="G18" s="107"/>
      <c r="H18" s="107"/>
      <c r="I18" s="107"/>
    </row>
    <row r="19" spans="3:11" ht="16.5">
      <c r="C19" s="2" t="s">
        <v>90</v>
      </c>
      <c r="D19" s="2" t="s">
        <v>91</v>
      </c>
      <c r="E19" s="108">
        <v>4358</v>
      </c>
      <c r="F19" s="107">
        <v>3015.281</v>
      </c>
      <c r="G19" s="107"/>
      <c r="H19" s="107">
        <v>4358</v>
      </c>
      <c r="I19" s="107">
        <v>3015.281</v>
      </c>
      <c r="K19" s="109"/>
    </row>
    <row r="20" spans="5:9" ht="20.25" customHeight="1">
      <c r="E20" s="107"/>
      <c r="F20" s="107"/>
      <c r="G20" s="107"/>
      <c r="H20" s="107"/>
      <c r="I20" s="107"/>
    </row>
    <row r="21" spans="2:9" ht="16.5">
      <c r="B21" s="2">
        <v>2</v>
      </c>
      <c r="C21" s="2" t="s">
        <v>86</v>
      </c>
      <c r="D21" s="2" t="s">
        <v>92</v>
      </c>
      <c r="E21" s="110">
        <f>+E35+E28+E26</f>
        <v>157166.05241</v>
      </c>
      <c r="F21" s="110">
        <f>+F35+F30+F28+F26</f>
        <v>95932</v>
      </c>
      <c r="G21" s="107"/>
      <c r="H21" s="110">
        <f>+H35+H28+H26</f>
        <v>157166.05241</v>
      </c>
      <c r="I21" s="110">
        <f>+I35+I30+I28+I26</f>
        <v>95932</v>
      </c>
    </row>
    <row r="22" spans="4:9" ht="16.5">
      <c r="D22" s="2" t="s">
        <v>93</v>
      </c>
      <c r="E22" s="107"/>
      <c r="F22" s="107"/>
      <c r="G22" s="107"/>
      <c r="H22" s="107"/>
      <c r="I22" s="107"/>
    </row>
    <row r="23" spans="4:9" ht="16.5">
      <c r="D23" s="2" t="s">
        <v>94</v>
      </c>
      <c r="E23" s="107"/>
      <c r="F23" s="107"/>
      <c r="G23" s="107"/>
      <c r="H23" s="107"/>
      <c r="I23" s="107"/>
    </row>
    <row r="24" spans="4:9" ht="16.5">
      <c r="D24" s="2" t="s">
        <v>95</v>
      </c>
      <c r="E24" s="107"/>
      <c r="F24" s="107"/>
      <c r="G24" s="107"/>
      <c r="H24" s="107"/>
      <c r="I24" s="107"/>
    </row>
    <row r="25" spans="5:9" ht="20.25" customHeight="1">
      <c r="E25" s="107"/>
      <c r="F25" s="107"/>
      <c r="G25" s="107"/>
      <c r="H25" s="107"/>
      <c r="I25" s="107"/>
    </row>
    <row r="26" spans="3:9" ht="16.5">
      <c r="C26" s="2" t="s">
        <v>88</v>
      </c>
      <c r="D26" s="2" t="s">
        <v>96</v>
      </c>
      <c r="E26" s="108">
        <v>1500</v>
      </c>
      <c r="F26" s="107">
        <v>1500</v>
      </c>
      <c r="G26" s="107"/>
      <c r="H26" s="107">
        <v>1500</v>
      </c>
      <c r="I26" s="107">
        <v>1500</v>
      </c>
    </row>
    <row r="27" spans="5:9" ht="20.25" customHeight="1">
      <c r="E27" s="107"/>
      <c r="F27" s="107"/>
      <c r="G27" s="107"/>
      <c r="H27" s="107"/>
      <c r="I27" s="107"/>
    </row>
    <row r="28" spans="3:9" ht="16.5">
      <c r="C28" s="2" t="s">
        <v>90</v>
      </c>
      <c r="D28" s="2" t="s">
        <v>97</v>
      </c>
      <c r="E28" s="107">
        <v>9756</v>
      </c>
      <c r="F28" s="107">
        <v>8431</v>
      </c>
      <c r="G28" s="107"/>
      <c r="H28" s="107">
        <v>9756</v>
      </c>
      <c r="I28" s="107">
        <v>8431</v>
      </c>
    </row>
    <row r="29" spans="5:9" ht="20.25" customHeight="1">
      <c r="E29" s="107"/>
      <c r="F29" s="107"/>
      <c r="G29" s="107"/>
      <c r="H29" s="107"/>
      <c r="I29" s="107"/>
    </row>
    <row r="30" spans="3:9" ht="16.5">
      <c r="C30" s="2" t="s">
        <v>98</v>
      </c>
      <c r="D30" s="2" t="s">
        <v>99</v>
      </c>
      <c r="E30" s="107">
        <v>0</v>
      </c>
      <c r="F30" s="107">
        <v>0</v>
      </c>
      <c r="G30" s="107"/>
      <c r="H30" s="107">
        <v>0</v>
      </c>
      <c r="I30" s="107">
        <v>0</v>
      </c>
    </row>
    <row r="31" spans="5:9" ht="20.25" customHeight="1">
      <c r="E31" s="107"/>
      <c r="F31" s="107"/>
      <c r="G31" s="107"/>
      <c r="H31" s="107"/>
      <c r="I31" s="107"/>
    </row>
    <row r="32" spans="3:9" ht="16.5">
      <c r="C32" s="2" t="s">
        <v>100</v>
      </c>
      <c r="D32" s="2" t="s">
        <v>101</v>
      </c>
      <c r="E32" s="107"/>
      <c r="F32" s="107"/>
      <c r="G32" s="107"/>
      <c r="H32" s="107"/>
      <c r="I32" s="107"/>
    </row>
    <row r="33" spans="4:9" ht="16.5">
      <c r="D33" s="2" t="s">
        <v>93</v>
      </c>
      <c r="E33" s="107"/>
      <c r="F33" s="107"/>
      <c r="G33" s="107"/>
      <c r="H33" s="107"/>
      <c r="I33" s="107"/>
    </row>
    <row r="34" spans="4:9" ht="16.5">
      <c r="D34" s="2" t="s">
        <v>102</v>
      </c>
      <c r="E34" s="107"/>
      <c r="F34" s="107"/>
      <c r="G34" s="107"/>
      <c r="H34" s="107"/>
      <c r="I34" s="107"/>
    </row>
    <row r="35" spans="4:11" ht="16.5">
      <c r="D35" s="2" t="s">
        <v>103</v>
      </c>
      <c r="E35" s="107">
        <f>+E50+E42</f>
        <v>145910.05241</v>
      </c>
      <c r="F35" s="107">
        <v>86001</v>
      </c>
      <c r="G35" s="107"/>
      <c r="H35" s="107">
        <f>+H50+H42</f>
        <v>145910.05241</v>
      </c>
      <c r="I35" s="107">
        <v>86001</v>
      </c>
      <c r="K35" s="109"/>
    </row>
    <row r="36" spans="5:9" ht="20.25" customHeight="1">
      <c r="E36" s="107"/>
      <c r="F36" s="107"/>
      <c r="G36" s="107"/>
      <c r="H36" s="107"/>
      <c r="I36" s="107"/>
    </row>
    <row r="37" spans="3:9" ht="16.5">
      <c r="C37" s="2" t="s">
        <v>104</v>
      </c>
      <c r="D37" s="2" t="s">
        <v>105</v>
      </c>
      <c r="E37" s="107">
        <v>0</v>
      </c>
      <c r="F37" s="107">
        <v>0</v>
      </c>
      <c r="G37" s="107"/>
      <c r="H37" s="107">
        <v>0</v>
      </c>
      <c r="I37" s="107">
        <v>0</v>
      </c>
    </row>
    <row r="38" spans="5:9" ht="20.25" customHeight="1">
      <c r="E38" s="107"/>
      <c r="F38" s="107"/>
      <c r="G38" s="107"/>
      <c r="H38" s="107"/>
      <c r="I38" s="107"/>
    </row>
    <row r="39" spans="3:9" ht="16.5">
      <c r="C39" s="2" t="s">
        <v>106</v>
      </c>
      <c r="D39" s="2" t="s">
        <v>107</v>
      </c>
      <c r="E39" s="107"/>
      <c r="F39" s="107"/>
      <c r="G39" s="107"/>
      <c r="H39" s="107"/>
      <c r="I39" s="107"/>
    </row>
    <row r="40" spans="4:9" ht="16.5">
      <c r="D40" s="2" t="s">
        <v>95</v>
      </c>
      <c r="E40" s="107">
        <f>+E35+E37</f>
        <v>145910.05241</v>
      </c>
      <c r="F40" s="107">
        <v>86001</v>
      </c>
      <c r="G40" s="107"/>
      <c r="H40" s="107">
        <f>+H35+H37</f>
        <v>145910.05241</v>
      </c>
      <c r="I40" s="107">
        <v>86001</v>
      </c>
    </row>
    <row r="41" spans="5:9" ht="20.25" customHeight="1">
      <c r="E41" s="107"/>
      <c r="F41" s="107"/>
      <c r="G41" s="107"/>
      <c r="H41" s="107"/>
      <c r="I41" s="107"/>
    </row>
    <row r="42" spans="3:9" ht="16.5">
      <c r="C42" s="2" t="s">
        <v>108</v>
      </c>
      <c r="D42" s="2" t="s">
        <v>109</v>
      </c>
      <c r="E42" s="108">
        <v>46641</v>
      </c>
      <c r="F42" s="107">
        <v>28793</v>
      </c>
      <c r="G42" s="107"/>
      <c r="H42" s="107">
        <v>46641</v>
      </c>
      <c r="I42" s="107">
        <v>28793</v>
      </c>
    </row>
    <row r="43" spans="5:9" ht="20.25" customHeight="1">
      <c r="E43" s="107"/>
      <c r="F43" s="107"/>
      <c r="G43" s="107"/>
      <c r="H43" s="107"/>
      <c r="I43" s="107"/>
    </row>
    <row r="44" spans="3:9" ht="16.5">
      <c r="C44" s="2" t="s">
        <v>110</v>
      </c>
      <c r="D44" s="2" t="s">
        <v>111</v>
      </c>
      <c r="E44" s="107"/>
      <c r="F44" s="107"/>
      <c r="G44" s="107"/>
      <c r="H44" s="107"/>
      <c r="I44" s="107"/>
    </row>
    <row r="45" spans="4:9" ht="16.5">
      <c r="D45" s="2" t="s">
        <v>112</v>
      </c>
      <c r="E45" s="110">
        <f>+E40-E42</f>
        <v>99269.05241</v>
      </c>
      <c r="F45" s="110">
        <f>+F40-F42</f>
        <v>57208</v>
      </c>
      <c r="G45" s="107"/>
      <c r="H45" s="110">
        <f>+H40-H42</f>
        <v>99269.05241</v>
      </c>
      <c r="I45" s="110">
        <f>+I40-I42</f>
        <v>57208</v>
      </c>
    </row>
    <row r="46" spans="5:9" ht="20.25" customHeight="1">
      <c r="E46" s="107"/>
      <c r="F46" s="107"/>
      <c r="G46" s="107"/>
      <c r="H46" s="107"/>
      <c r="I46" s="107"/>
    </row>
    <row r="47" spans="4:9" ht="16.5">
      <c r="D47" s="2" t="s">
        <v>113</v>
      </c>
      <c r="E47" s="107">
        <v>0</v>
      </c>
      <c r="F47" s="107">
        <v>0</v>
      </c>
      <c r="G47" s="107"/>
      <c r="H47" s="107">
        <f>+E47</f>
        <v>0</v>
      </c>
      <c r="I47" s="107">
        <v>0</v>
      </c>
    </row>
    <row r="48" spans="2:9" ht="20.25" customHeight="1">
      <c r="B48" s="111"/>
      <c r="E48" s="107"/>
      <c r="F48" s="107"/>
      <c r="G48" s="107"/>
      <c r="H48" s="107"/>
      <c r="I48" s="107"/>
    </row>
    <row r="49" spans="3:9" ht="16.5">
      <c r="C49" s="2" t="s">
        <v>114</v>
      </c>
      <c r="D49" s="2" t="s">
        <v>115</v>
      </c>
      <c r="E49" s="107"/>
      <c r="F49" s="107"/>
      <c r="G49" s="107"/>
      <c r="H49" s="107"/>
      <c r="I49" s="107"/>
    </row>
    <row r="50" spans="3:9" ht="16.5">
      <c r="C50" s="111"/>
      <c r="D50" s="2" t="s">
        <v>116</v>
      </c>
      <c r="E50" s="108">
        <v>99269.05241</v>
      </c>
      <c r="F50" s="107">
        <f>+F45-F47</f>
        <v>57208</v>
      </c>
      <c r="G50" s="107"/>
      <c r="H50" s="107">
        <v>99269.05241</v>
      </c>
      <c r="I50" s="107">
        <f>+I45-I47</f>
        <v>57208</v>
      </c>
    </row>
    <row r="51" spans="5:9" ht="20.25" customHeight="1">
      <c r="E51" s="112"/>
      <c r="F51" s="112"/>
      <c r="G51" s="112"/>
      <c r="H51" s="112"/>
      <c r="I51" s="112"/>
    </row>
    <row r="52" spans="3:9" ht="16.5">
      <c r="C52" s="2" t="s">
        <v>117</v>
      </c>
      <c r="D52" s="2" t="s">
        <v>118</v>
      </c>
      <c r="E52" s="107">
        <v>0</v>
      </c>
      <c r="F52" s="107">
        <v>0</v>
      </c>
      <c r="G52" s="107"/>
      <c r="H52" s="107">
        <f>+E52</f>
        <v>0</v>
      </c>
      <c r="I52" s="107">
        <v>0</v>
      </c>
    </row>
    <row r="53" spans="4:9" ht="16.5">
      <c r="D53" s="2" t="s">
        <v>113</v>
      </c>
      <c r="E53" s="107">
        <v>0</v>
      </c>
      <c r="F53" s="107">
        <v>0</v>
      </c>
      <c r="G53" s="107"/>
      <c r="H53" s="107">
        <f>+E53</f>
        <v>0</v>
      </c>
      <c r="I53" s="107">
        <v>0</v>
      </c>
    </row>
    <row r="54" spans="4:9" ht="16.5">
      <c r="D54" s="2" t="s">
        <v>119</v>
      </c>
      <c r="E54" s="107"/>
      <c r="F54" s="107"/>
      <c r="G54" s="107"/>
      <c r="H54" s="107"/>
      <c r="I54" s="107"/>
    </row>
    <row r="55" spans="4:9" ht="16.5">
      <c r="D55" s="2" t="s">
        <v>120</v>
      </c>
      <c r="E55" s="107">
        <v>0</v>
      </c>
      <c r="F55" s="107">
        <v>0</v>
      </c>
      <c r="G55" s="107"/>
      <c r="H55" s="107">
        <f>+E55</f>
        <v>0</v>
      </c>
      <c r="I55" s="107">
        <v>0</v>
      </c>
    </row>
    <row r="56" spans="5:9" ht="21.75" customHeight="1">
      <c r="E56" s="107"/>
      <c r="F56" s="107"/>
      <c r="G56" s="107"/>
      <c r="H56" s="107"/>
      <c r="I56" s="107"/>
    </row>
    <row r="57" spans="3:9" ht="16.5">
      <c r="C57" s="2" t="s">
        <v>121</v>
      </c>
      <c r="D57" s="2" t="s">
        <v>122</v>
      </c>
      <c r="E57" s="107"/>
      <c r="F57" s="107"/>
      <c r="G57" s="107"/>
      <c r="H57" s="107"/>
      <c r="I57" s="107"/>
    </row>
    <row r="58" spans="4:9" ht="16.5">
      <c r="D58" s="2" t="s">
        <v>123</v>
      </c>
      <c r="E58" s="107">
        <f>+E50-E52-E53-E55</f>
        <v>99269.05241</v>
      </c>
      <c r="F58" s="107">
        <f>+F50-F52-F53-F55</f>
        <v>57208</v>
      </c>
      <c r="G58" s="107"/>
      <c r="H58" s="107">
        <f>+H50-H52-H53-H55</f>
        <v>99269.05241</v>
      </c>
      <c r="I58" s="107">
        <f>+I50-I52-I53-I55</f>
        <v>57208</v>
      </c>
    </row>
    <row r="59" spans="5:9" ht="21.75" customHeight="1">
      <c r="E59" s="107"/>
      <c r="F59" s="107"/>
      <c r="G59" s="107"/>
      <c r="H59" s="107"/>
      <c r="I59" s="107"/>
    </row>
    <row r="60" spans="2:9" ht="16.5">
      <c r="B60" s="2">
        <v>3</v>
      </c>
      <c r="C60" s="2" t="s">
        <v>86</v>
      </c>
      <c r="D60" s="2" t="s">
        <v>124</v>
      </c>
      <c r="E60" s="107"/>
      <c r="F60" s="107"/>
      <c r="G60" s="107"/>
      <c r="H60" s="107"/>
      <c r="I60" s="107"/>
    </row>
    <row r="61" spans="4:9" ht="16.5">
      <c r="D61" s="2" t="s">
        <v>125</v>
      </c>
      <c r="E61" s="107"/>
      <c r="F61" s="107"/>
      <c r="G61" s="107"/>
      <c r="H61" s="107"/>
      <c r="I61" s="107"/>
    </row>
    <row r="62" spans="4:9" ht="16.5">
      <c r="D62" s="2" t="s">
        <v>126</v>
      </c>
      <c r="E62" s="107"/>
      <c r="F62" s="107"/>
      <c r="G62" s="107"/>
      <c r="H62" s="107"/>
      <c r="I62" s="107"/>
    </row>
    <row r="63" spans="5:9" ht="21.75" customHeight="1">
      <c r="E63" s="107"/>
      <c r="F63" s="107"/>
      <c r="G63" s="107"/>
      <c r="H63" s="107"/>
      <c r="I63" s="107"/>
    </row>
    <row r="64" spans="4:9" ht="16.5">
      <c r="D64" s="2" t="s">
        <v>127</v>
      </c>
      <c r="E64" s="113"/>
      <c r="F64" s="113"/>
      <c r="G64" s="113"/>
      <c r="H64" s="113"/>
      <c r="I64" s="113"/>
    </row>
    <row r="65" spans="4:9" ht="16.5">
      <c r="D65" s="2" t="s">
        <v>128</v>
      </c>
      <c r="E65" s="114">
        <v>17.2</v>
      </c>
      <c r="F65" s="114">
        <v>9.91</v>
      </c>
      <c r="G65" s="114"/>
      <c r="H65" s="114">
        <v>17.2</v>
      </c>
      <c r="I65" s="114">
        <v>9.91</v>
      </c>
    </row>
    <row r="66" spans="5:9" ht="21.75" customHeight="1">
      <c r="E66" s="114"/>
      <c r="F66" s="114"/>
      <c r="G66" s="114"/>
      <c r="H66" s="114"/>
      <c r="I66" s="114"/>
    </row>
    <row r="67" spans="4:9" ht="16.5">
      <c r="D67" s="2" t="s">
        <v>129</v>
      </c>
      <c r="E67" s="115"/>
      <c r="F67" s="115"/>
      <c r="G67" s="115"/>
      <c r="H67" s="115"/>
      <c r="I67" s="115"/>
    </row>
    <row r="68" spans="4:9" ht="16.5">
      <c r="D68" s="2" t="s">
        <v>130</v>
      </c>
      <c r="E68" s="114">
        <v>16.36</v>
      </c>
      <c r="F68" s="114">
        <v>9.59</v>
      </c>
      <c r="G68" s="114"/>
      <c r="H68" s="114">
        <v>16.36</v>
      </c>
      <c r="I68" s="114">
        <v>9.59</v>
      </c>
    </row>
    <row r="69" spans="5:9" ht="16.5">
      <c r="E69" s="114"/>
      <c r="F69" s="114"/>
      <c r="G69" s="114"/>
      <c r="H69" s="114"/>
      <c r="I69" s="114"/>
    </row>
    <row r="70" spans="2:9" ht="16.5">
      <c r="B70" s="2">
        <v>4</v>
      </c>
      <c r="C70" s="64"/>
      <c r="D70" s="2" t="s">
        <v>131</v>
      </c>
      <c r="E70" s="114">
        <v>3.7025581185082608</v>
      </c>
      <c r="F70" s="114">
        <v>3.53</v>
      </c>
      <c r="G70" s="114"/>
      <c r="H70" s="114"/>
      <c r="I70" s="114"/>
    </row>
    <row r="71" spans="5:9" ht="16.5">
      <c r="E71" s="112"/>
      <c r="F71" s="112"/>
      <c r="G71" s="112"/>
      <c r="H71" s="112"/>
      <c r="I71" s="112"/>
    </row>
    <row r="72" spans="2:9" ht="16.5">
      <c r="B72" s="2">
        <v>5</v>
      </c>
      <c r="C72" s="2" t="s">
        <v>86</v>
      </c>
      <c r="D72" s="2" t="s">
        <v>132</v>
      </c>
      <c r="E72" s="116">
        <v>0</v>
      </c>
      <c r="F72" s="116">
        <v>0</v>
      </c>
      <c r="G72" s="116"/>
      <c r="H72" s="116">
        <f>+E72</f>
        <v>0</v>
      </c>
      <c r="I72" s="116">
        <v>0</v>
      </c>
    </row>
    <row r="73" spans="5:9" ht="16.5">
      <c r="E73" s="116"/>
      <c r="F73" s="116"/>
      <c r="G73" s="116"/>
      <c r="H73" s="116"/>
      <c r="I73" s="116"/>
    </row>
    <row r="74" spans="3:9" ht="16.5">
      <c r="C74" s="2" t="s">
        <v>88</v>
      </c>
      <c r="D74" s="2" t="s">
        <v>133</v>
      </c>
      <c r="E74" s="116">
        <v>0</v>
      </c>
      <c r="F74" s="116">
        <v>0</v>
      </c>
      <c r="G74" s="116"/>
      <c r="H74" s="116">
        <f>+E74</f>
        <v>0</v>
      </c>
      <c r="I74" s="116">
        <v>0</v>
      </c>
    </row>
    <row r="75" spans="5:9" ht="16.5">
      <c r="E75" s="112"/>
      <c r="F75" s="116"/>
      <c r="G75" s="116"/>
      <c r="H75" s="116"/>
      <c r="I75" s="116"/>
    </row>
  </sheetData>
  <printOptions/>
  <pageMargins left="0.75" right="0.25" top="0.5" bottom="0.5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tabSelected="1" zoomScale="75" zoomScaleNormal="75" workbookViewId="0" topLeftCell="A1">
      <selection activeCell="F11" sqref="F11"/>
    </sheetView>
  </sheetViews>
  <sheetFormatPr defaultColWidth="7.8515625" defaultRowHeight="12.75"/>
  <cols>
    <col min="1" max="1" width="2.140625" style="2" customWidth="1"/>
    <col min="2" max="2" width="47.7109375" style="2" customWidth="1"/>
    <col min="3" max="3" width="0.9921875" style="3" customWidth="1"/>
    <col min="4" max="4" width="18.7109375" style="57" customWidth="1"/>
    <col min="5" max="5" width="1.28515625" style="4" customWidth="1"/>
    <col min="6" max="6" width="22.140625" style="4" customWidth="1"/>
    <col min="7" max="7" width="1.8515625" style="101" customWidth="1"/>
    <col min="8" max="8" width="3.00390625" style="2" customWidth="1"/>
    <col min="9" max="9" width="4.28125" style="2" customWidth="1"/>
    <col min="10" max="10" width="17.8515625" style="2" bestFit="1" customWidth="1"/>
    <col min="11" max="16384" width="4.28125" style="2" customWidth="1"/>
  </cols>
  <sheetData>
    <row r="1" spans="6:7" ht="15" customHeight="1">
      <c r="F1" s="50"/>
      <c r="G1" s="29"/>
    </row>
    <row r="2" spans="2:7" ht="15" customHeight="1">
      <c r="B2" s="5"/>
      <c r="C2" s="5"/>
      <c r="D2" s="59"/>
      <c r="E2" s="5"/>
      <c r="F2" s="92"/>
      <c r="G2" s="29"/>
    </row>
    <row r="3" spans="2:7" ht="18">
      <c r="B3" s="52" t="s">
        <v>0</v>
      </c>
      <c r="C3" s="52"/>
      <c r="D3" s="58"/>
      <c r="E3" s="52"/>
      <c r="F3" s="52"/>
      <c r="G3" s="100"/>
    </row>
    <row r="4" spans="2:7" ht="18">
      <c r="B4" s="52" t="s">
        <v>66</v>
      </c>
      <c r="C4" s="52"/>
      <c r="D4" s="58"/>
      <c r="E4" s="52"/>
      <c r="F4" s="52"/>
      <c r="G4" s="100"/>
    </row>
    <row r="5" spans="2:7" ht="4.5" customHeight="1">
      <c r="B5" s="5"/>
      <c r="C5" s="5"/>
      <c r="D5" s="59"/>
      <c r="E5" s="5"/>
      <c r="F5" s="5"/>
      <c r="G5" s="29"/>
    </row>
    <row r="6" ht="2.25" customHeight="1">
      <c r="G6" s="29"/>
    </row>
    <row r="7" spans="3:6" s="6" customFormat="1" ht="23.25" customHeight="1">
      <c r="C7" s="1"/>
      <c r="D7" s="74" t="s">
        <v>50</v>
      </c>
      <c r="E7" s="75"/>
      <c r="F7" s="76"/>
    </row>
    <row r="8" spans="3:6" s="6" customFormat="1" ht="5.25" customHeight="1">
      <c r="C8" s="1"/>
      <c r="D8" s="61"/>
      <c r="E8" s="62"/>
      <c r="F8" s="63"/>
    </row>
    <row r="9" spans="3:6" ht="15" customHeight="1">
      <c r="C9" s="7"/>
      <c r="D9" s="59" t="s">
        <v>23</v>
      </c>
      <c r="E9" s="8"/>
      <c r="F9" s="5" t="s">
        <v>26</v>
      </c>
    </row>
    <row r="10" spans="3:6" ht="18.75" customHeight="1">
      <c r="C10" s="7"/>
      <c r="D10" s="59" t="s">
        <v>27</v>
      </c>
      <c r="E10" s="8"/>
      <c r="F10" s="5" t="s">
        <v>28</v>
      </c>
    </row>
    <row r="11" spans="3:7" s="5" customFormat="1" ht="18.75" customHeight="1">
      <c r="C11" s="9"/>
      <c r="D11" s="60" t="s">
        <v>67</v>
      </c>
      <c r="E11" s="10"/>
      <c r="F11" s="5" t="s">
        <v>68</v>
      </c>
      <c r="G11" s="29"/>
    </row>
    <row r="12" spans="3:7" s="5" customFormat="1" ht="18.75" customHeight="1">
      <c r="C12" s="9"/>
      <c r="D12" s="59" t="s">
        <v>2</v>
      </c>
      <c r="F12" s="5" t="s">
        <v>2</v>
      </c>
      <c r="G12" s="29"/>
    </row>
    <row r="13" spans="2:7" s="5" customFormat="1" ht="15.75">
      <c r="B13" s="11" t="s">
        <v>1</v>
      </c>
      <c r="C13" s="12"/>
      <c r="D13" s="59"/>
      <c r="G13" s="29"/>
    </row>
    <row r="14" ht="6.75" customHeight="1"/>
    <row r="15" spans="2:10" ht="15">
      <c r="B15" s="64" t="s">
        <v>41</v>
      </c>
      <c r="C15" s="13"/>
      <c r="D15" s="79">
        <v>7449857</v>
      </c>
      <c r="E15" s="80"/>
      <c r="F15" s="81">
        <v>6212027</v>
      </c>
      <c r="J15" s="15"/>
    </row>
    <row r="16" spans="2:10" ht="15">
      <c r="B16" s="64" t="s">
        <v>42</v>
      </c>
      <c r="C16" s="13"/>
      <c r="D16" s="82"/>
      <c r="E16" s="83"/>
      <c r="F16" s="83"/>
      <c r="J16" s="15"/>
    </row>
    <row r="17" spans="2:10" ht="15">
      <c r="B17" s="64" t="s">
        <v>31</v>
      </c>
      <c r="C17" s="13"/>
      <c r="D17" s="84">
        <v>2981462</v>
      </c>
      <c r="E17" s="80"/>
      <c r="F17" s="81">
        <v>2647959</v>
      </c>
      <c r="J17" s="15"/>
    </row>
    <row r="18" spans="2:10" ht="15">
      <c r="B18" s="64" t="s">
        <v>3</v>
      </c>
      <c r="C18" s="13"/>
      <c r="D18" s="84">
        <v>3304744</v>
      </c>
      <c r="E18" s="80"/>
      <c r="F18" s="81">
        <v>2515531</v>
      </c>
      <c r="J18" s="15"/>
    </row>
    <row r="19" spans="2:10" ht="15">
      <c r="B19" s="64" t="s">
        <v>4</v>
      </c>
      <c r="C19" s="13"/>
      <c r="D19" s="84">
        <v>1026651</v>
      </c>
      <c r="E19" s="80"/>
      <c r="F19" s="81">
        <v>1158183</v>
      </c>
      <c r="J19" s="15"/>
    </row>
    <row r="20" spans="2:10" ht="15">
      <c r="B20" s="64" t="s">
        <v>5</v>
      </c>
      <c r="C20" s="13"/>
      <c r="D20" s="84">
        <v>16297322</v>
      </c>
      <c r="E20" s="80"/>
      <c r="F20" s="81">
        <v>15763845</v>
      </c>
      <c r="J20" s="15"/>
    </row>
    <row r="21" spans="2:10" ht="15">
      <c r="B21" s="64" t="s">
        <v>6</v>
      </c>
      <c r="C21" s="13"/>
      <c r="D21" s="84">
        <v>277576</v>
      </c>
      <c r="E21" s="80"/>
      <c r="F21" s="81">
        <v>237223</v>
      </c>
      <c r="J21" s="15"/>
    </row>
    <row r="22" spans="2:10" ht="15">
      <c r="B22" s="64" t="s">
        <v>32</v>
      </c>
      <c r="C22" s="13"/>
      <c r="D22" s="84"/>
      <c r="E22" s="83"/>
      <c r="F22" s="83"/>
      <c r="J22" s="15"/>
    </row>
    <row r="23" spans="2:10" ht="15">
      <c r="B23" s="64" t="s">
        <v>33</v>
      </c>
      <c r="C23" s="13"/>
      <c r="D23" s="84">
        <v>601059</v>
      </c>
      <c r="E23" s="80"/>
      <c r="F23" s="81">
        <v>569670</v>
      </c>
      <c r="J23" s="15"/>
    </row>
    <row r="24" spans="2:10" ht="15">
      <c r="B24" s="64" t="s">
        <v>34</v>
      </c>
      <c r="C24" s="13"/>
      <c r="D24" s="15"/>
      <c r="E24" s="103"/>
      <c r="F24" s="14"/>
      <c r="J24" s="15"/>
    </row>
    <row r="25" spans="2:10" ht="15">
      <c r="B25" s="64" t="s">
        <v>35</v>
      </c>
      <c r="C25" s="13"/>
      <c r="D25" s="15">
        <v>0</v>
      </c>
      <c r="E25" s="103"/>
      <c r="F25" s="14">
        <v>0</v>
      </c>
      <c r="J25" s="15"/>
    </row>
    <row r="26" spans="2:10" ht="15">
      <c r="B26" s="64" t="s">
        <v>7</v>
      </c>
      <c r="C26" s="13"/>
      <c r="D26" s="84">
        <v>182035</v>
      </c>
      <c r="E26" s="80"/>
      <c r="F26" s="81">
        <v>183693</v>
      </c>
      <c r="J26" s="15"/>
    </row>
    <row r="27" spans="2:10" ht="15">
      <c r="B27" s="64" t="s">
        <v>8</v>
      </c>
      <c r="C27" s="13"/>
      <c r="D27" s="84">
        <v>379</v>
      </c>
      <c r="E27" s="80"/>
      <c r="F27" s="81">
        <v>379</v>
      </c>
      <c r="J27" s="15"/>
    </row>
    <row r="28" spans="3:6" ht="5.25" customHeight="1">
      <c r="C28" s="13"/>
      <c r="D28" s="79"/>
      <c r="E28" s="80"/>
      <c r="F28" s="81"/>
    </row>
    <row r="29" spans="2:7" s="5" customFormat="1" ht="16.5" thickBot="1">
      <c r="B29" s="16" t="s">
        <v>9</v>
      </c>
      <c r="C29" s="17"/>
      <c r="D29" s="85">
        <f>SUM(D15:D27)</f>
        <v>32121085</v>
      </c>
      <c r="E29" s="86"/>
      <c r="F29" s="85">
        <f>SUM(F15:F27)</f>
        <v>29288510</v>
      </c>
      <c r="G29" s="29"/>
    </row>
    <row r="30" spans="3:6" ht="15.75" thickTop="1">
      <c r="C30" s="13"/>
      <c r="D30" s="79"/>
      <c r="E30" s="80"/>
      <c r="F30" s="81"/>
    </row>
    <row r="31" spans="2:6" ht="15.75">
      <c r="B31" s="19" t="s">
        <v>37</v>
      </c>
      <c r="C31" s="13"/>
      <c r="D31" s="79"/>
      <c r="E31" s="80"/>
      <c r="F31" s="81"/>
    </row>
    <row r="32" spans="2:6" ht="15.75">
      <c r="B32" s="19" t="s">
        <v>38</v>
      </c>
      <c r="C32" s="13"/>
      <c r="D32" s="79"/>
      <c r="E32" s="80"/>
      <c r="F32" s="81"/>
    </row>
    <row r="33" spans="3:6" ht="11.25" customHeight="1">
      <c r="C33" s="13"/>
      <c r="D33" s="79"/>
      <c r="E33" s="80"/>
      <c r="F33" s="81"/>
    </row>
    <row r="34" spans="2:6" ht="15">
      <c r="B34" s="2" t="s">
        <v>10</v>
      </c>
      <c r="C34" s="13"/>
      <c r="D34" s="79">
        <v>23759325</v>
      </c>
      <c r="E34" s="80"/>
      <c r="F34" s="81">
        <v>23702025</v>
      </c>
    </row>
    <row r="35" spans="2:6" ht="15">
      <c r="B35" s="2" t="s">
        <v>42</v>
      </c>
      <c r="C35" s="13"/>
      <c r="D35" s="79"/>
      <c r="E35" s="80"/>
      <c r="F35" s="81"/>
    </row>
    <row r="36" spans="2:6" ht="15">
      <c r="B36" s="2" t="s">
        <v>36</v>
      </c>
      <c r="C36" s="13"/>
      <c r="D36" s="82"/>
      <c r="E36" s="83"/>
      <c r="F36" s="83"/>
    </row>
    <row r="37" spans="2:6" ht="15">
      <c r="B37" s="2" t="s">
        <v>43</v>
      </c>
      <c r="C37" s="13"/>
      <c r="D37" s="79">
        <v>3045515</v>
      </c>
      <c r="E37" s="80"/>
      <c r="F37" s="81">
        <v>1170859</v>
      </c>
    </row>
    <row r="38" spans="2:6" ht="15">
      <c r="B38" s="2" t="s">
        <v>48</v>
      </c>
      <c r="C38" s="13"/>
      <c r="D38" s="79"/>
      <c r="E38" s="80"/>
      <c r="F38" s="81"/>
    </row>
    <row r="39" spans="2:6" ht="15">
      <c r="B39" s="2" t="s">
        <v>49</v>
      </c>
      <c r="C39" s="13"/>
      <c r="D39" s="79">
        <v>1534242</v>
      </c>
      <c r="E39" s="80"/>
      <c r="F39" s="81">
        <v>862494</v>
      </c>
    </row>
    <row r="40" spans="2:6" ht="15">
      <c r="B40" s="2" t="s">
        <v>11</v>
      </c>
      <c r="C40" s="13"/>
      <c r="D40" s="79">
        <v>844138</v>
      </c>
      <c r="E40" s="80"/>
      <c r="F40" s="81">
        <v>740819</v>
      </c>
    </row>
    <row r="41" spans="2:6" ht="15">
      <c r="B41" s="2" t="s">
        <v>12</v>
      </c>
      <c r="C41" s="13"/>
      <c r="D41" s="79">
        <v>600451</v>
      </c>
      <c r="E41" s="80"/>
      <c r="F41" s="81">
        <v>574192</v>
      </c>
    </row>
    <row r="42" spans="2:6" ht="15">
      <c r="B42" s="2" t="s">
        <v>29</v>
      </c>
      <c r="C42" s="13"/>
      <c r="D42" s="79">
        <v>200000</v>
      </c>
      <c r="E42" s="80"/>
      <c r="F42" s="81">
        <v>200000</v>
      </c>
    </row>
    <row r="43" spans="3:6" ht="6.75" customHeight="1">
      <c r="C43" s="13"/>
      <c r="D43" s="79"/>
      <c r="E43" s="80"/>
      <c r="F43" s="81"/>
    </row>
    <row r="44" spans="2:7" s="16" customFormat="1" ht="15.75">
      <c r="B44" s="16" t="s">
        <v>13</v>
      </c>
      <c r="C44" s="17"/>
      <c r="D44" s="87">
        <f>SUM(D34:D43)</f>
        <v>29983671</v>
      </c>
      <c r="E44" s="86"/>
      <c r="F44" s="87">
        <f>SUM(F34:F43)</f>
        <v>27250389</v>
      </c>
      <c r="G44" s="29"/>
    </row>
    <row r="45" spans="3:6" ht="9.75" customHeight="1">
      <c r="C45" s="13"/>
      <c r="D45" s="79"/>
      <c r="E45" s="88"/>
      <c r="F45" s="81"/>
    </row>
    <row r="46" spans="3:7" s="21" customFormat="1" ht="9.75" customHeight="1">
      <c r="C46" s="17"/>
      <c r="D46" s="89"/>
      <c r="E46" s="86"/>
      <c r="F46" s="90"/>
      <c r="G46" s="29"/>
    </row>
    <row r="47" spans="2:6" ht="15">
      <c r="B47" s="2" t="s">
        <v>22</v>
      </c>
      <c r="C47" s="13"/>
      <c r="D47" s="79">
        <v>577177</v>
      </c>
      <c r="E47" s="80"/>
      <c r="F47" s="81">
        <v>577173</v>
      </c>
    </row>
    <row r="48" spans="2:6" ht="15">
      <c r="B48" s="2" t="s">
        <v>14</v>
      </c>
      <c r="C48" s="13"/>
      <c r="D48" s="79">
        <v>1560237</v>
      </c>
      <c r="E48" s="80"/>
      <c r="F48" s="81">
        <v>1460948</v>
      </c>
    </row>
    <row r="49" spans="3:6" ht="8.25" customHeight="1">
      <c r="C49" s="13"/>
      <c r="D49" s="79"/>
      <c r="E49" s="80"/>
      <c r="F49" s="81"/>
    </row>
    <row r="50" spans="2:7" s="21" customFormat="1" ht="15.75">
      <c r="B50" s="21" t="s">
        <v>15</v>
      </c>
      <c r="C50" s="17"/>
      <c r="D50" s="87">
        <f>SUM(D47:D48)</f>
        <v>2137414</v>
      </c>
      <c r="E50" s="86"/>
      <c r="F50" s="87">
        <f>SUM(F47:F48)</f>
        <v>2038121</v>
      </c>
      <c r="G50" s="29"/>
    </row>
    <row r="51" spans="3:6" ht="5.25" customHeight="1">
      <c r="C51" s="13"/>
      <c r="D51" s="79"/>
      <c r="E51" s="88"/>
      <c r="F51" s="81"/>
    </row>
    <row r="52" spans="3:6" ht="5.25" customHeight="1">
      <c r="C52" s="13"/>
      <c r="D52" s="79"/>
      <c r="E52" s="88"/>
      <c r="F52" s="81"/>
    </row>
    <row r="53" spans="2:6" ht="15.75">
      <c r="B53" s="21"/>
      <c r="C53" s="13"/>
      <c r="D53" s="79"/>
      <c r="E53" s="88"/>
      <c r="F53" s="81"/>
    </row>
    <row r="54" spans="2:7" s="21" customFormat="1" ht="16.5" thickBot="1">
      <c r="B54" s="21" t="s">
        <v>72</v>
      </c>
      <c r="C54" s="17"/>
      <c r="D54" s="85">
        <f>D50+D44</f>
        <v>32121085</v>
      </c>
      <c r="E54" s="86"/>
      <c r="F54" s="85">
        <f>F50+F44</f>
        <v>29288510</v>
      </c>
      <c r="G54" s="29"/>
    </row>
    <row r="55" spans="3:6" ht="9.75" customHeight="1" thickTop="1">
      <c r="C55" s="13"/>
      <c r="D55" s="79"/>
      <c r="E55" s="80"/>
      <c r="F55" s="81"/>
    </row>
    <row r="56" spans="2:6" ht="9.75" customHeight="1">
      <c r="B56" s="23"/>
      <c r="C56" s="13"/>
      <c r="D56" s="79"/>
      <c r="E56" s="80"/>
      <c r="F56" s="81"/>
    </row>
    <row r="57" spans="2:7" s="16" customFormat="1" ht="16.5" thickBot="1">
      <c r="B57" s="23" t="s">
        <v>71</v>
      </c>
      <c r="C57" s="13"/>
      <c r="D57" s="91">
        <v>8449569</v>
      </c>
      <c r="E57" s="86"/>
      <c r="F57" s="91">
        <v>8530221</v>
      </c>
      <c r="G57" s="29"/>
    </row>
    <row r="58" spans="2:7" s="16" customFormat="1" ht="16.5" thickTop="1">
      <c r="B58" s="23"/>
      <c r="C58" s="13"/>
      <c r="D58" s="54"/>
      <c r="E58" s="18"/>
      <c r="F58" s="22"/>
      <c r="G58" s="29"/>
    </row>
    <row r="59" spans="2:6" ht="15.75">
      <c r="B59" s="19" t="s">
        <v>25</v>
      </c>
      <c r="C59" s="13"/>
      <c r="D59" s="53"/>
      <c r="E59" s="24"/>
      <c r="F59" s="14"/>
    </row>
    <row r="60" spans="2:6" ht="15">
      <c r="B60" s="2" t="s">
        <v>62</v>
      </c>
      <c r="C60" s="13"/>
      <c r="D60" s="69">
        <v>0.1083</v>
      </c>
      <c r="E60" s="24"/>
      <c r="F60" s="25">
        <v>0.106</v>
      </c>
    </row>
    <row r="61" spans="2:6" ht="15">
      <c r="B61" s="2" t="s">
        <v>63</v>
      </c>
      <c r="C61" s="13"/>
      <c r="D61" s="69">
        <v>0.1255</v>
      </c>
      <c r="E61" s="24"/>
      <c r="F61" s="25">
        <v>0.1224</v>
      </c>
    </row>
    <row r="62" spans="3:6" ht="6" customHeight="1">
      <c r="C62" s="13"/>
      <c r="D62" s="69"/>
      <c r="E62" s="24"/>
      <c r="F62" s="25"/>
    </row>
    <row r="63" spans="2:6" ht="15">
      <c r="B63" s="2" t="s">
        <v>65</v>
      </c>
      <c r="C63" s="2"/>
      <c r="D63" s="78">
        <v>3.7025643468987877</v>
      </c>
      <c r="E63" s="2"/>
      <c r="F63" s="77">
        <v>3.53</v>
      </c>
    </row>
    <row r="64" spans="3:6" ht="15">
      <c r="C64" s="13"/>
      <c r="D64" s="24"/>
      <c r="E64" s="24"/>
      <c r="F64" s="68"/>
    </row>
    <row r="65" spans="3:6" ht="15">
      <c r="C65" s="13"/>
      <c r="D65" s="24"/>
      <c r="E65" s="24"/>
      <c r="F65" s="68"/>
    </row>
  </sheetData>
  <printOptions/>
  <pageMargins left="0.75" right="0.25" top="0.5" bottom="0.5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6" sqref="C16"/>
    </sheetView>
  </sheetViews>
  <sheetFormatPr defaultColWidth="9.140625" defaultRowHeight="12.75"/>
  <cols>
    <col min="1" max="1" width="38.57421875" style="30" customWidth="1"/>
    <col min="2" max="2" width="0.85546875" style="30" customWidth="1"/>
    <col min="3" max="3" width="16.7109375" style="31" customWidth="1"/>
    <col min="4" max="4" width="1.28515625" style="33" customWidth="1"/>
    <col min="5" max="5" width="16.7109375" style="31" customWidth="1"/>
    <col min="6" max="6" width="2.00390625" style="33" customWidth="1"/>
    <col min="7" max="7" width="16.7109375" style="31" customWidth="1"/>
    <col min="8" max="8" width="1.421875" style="33" customWidth="1"/>
    <col min="9" max="9" width="16.7109375" style="31" customWidth="1"/>
    <col min="10" max="10" width="1.8515625" style="31" customWidth="1"/>
    <col min="11" max="11" width="3.00390625" style="30" customWidth="1"/>
    <col min="12" max="12" width="2.57421875" style="30" customWidth="1"/>
    <col min="13" max="13" width="16.57421875" style="30" bestFit="1" customWidth="1"/>
    <col min="14" max="14" width="2.57421875" style="30" customWidth="1"/>
    <col min="15" max="15" width="15.421875" style="30" bestFit="1" customWidth="1"/>
    <col min="16" max="16384" width="2.57421875" style="30" customWidth="1"/>
  </cols>
  <sheetData>
    <row r="1" spans="1:9" ht="15.75">
      <c r="A1" s="26"/>
      <c r="B1" s="26"/>
      <c r="C1" s="27"/>
      <c r="D1" s="28"/>
      <c r="E1" s="27"/>
      <c r="F1" s="28"/>
      <c r="G1" s="27"/>
      <c r="H1" s="29"/>
      <c r="I1" s="50"/>
    </row>
    <row r="2" spans="1:9" ht="15.75">
      <c r="A2" s="26"/>
      <c r="B2" s="26"/>
      <c r="C2" s="27"/>
      <c r="D2" s="28"/>
      <c r="E2" s="27"/>
      <c r="F2" s="28"/>
      <c r="G2" s="27"/>
      <c r="H2" s="29"/>
      <c r="I2" s="92"/>
    </row>
    <row r="3" spans="1:10" s="31" customFormat="1" ht="18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96"/>
    </row>
    <row r="4" spans="1:9" s="31" customFormat="1" ht="4.5" customHeight="1">
      <c r="A4" s="27"/>
      <c r="B4" s="27"/>
      <c r="C4" s="27"/>
      <c r="D4" s="32"/>
      <c r="E4" s="27"/>
      <c r="F4" s="32"/>
      <c r="G4" s="27"/>
      <c r="H4" s="32"/>
      <c r="I4" s="27"/>
    </row>
    <row r="5" spans="1:10" s="31" customFormat="1" ht="18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96"/>
    </row>
    <row r="6" spans="1:10" s="31" customFormat="1" ht="18">
      <c r="A6" s="51" t="s">
        <v>69</v>
      </c>
      <c r="B6" s="51"/>
      <c r="C6" s="51"/>
      <c r="D6" s="51"/>
      <c r="E6" s="51"/>
      <c r="F6" s="51"/>
      <c r="G6" s="51"/>
      <c r="H6" s="51"/>
      <c r="I6" s="51"/>
      <c r="J6" s="96"/>
    </row>
    <row r="8" spans="3:9" s="49" customFormat="1" ht="24.75" customHeight="1">
      <c r="C8" s="93" t="s">
        <v>50</v>
      </c>
      <c r="D8" s="94"/>
      <c r="E8" s="94"/>
      <c r="F8" s="94"/>
      <c r="G8" s="94"/>
      <c r="H8" s="94"/>
      <c r="I8" s="95"/>
    </row>
    <row r="9" spans="3:9" s="49" customFormat="1" ht="6" customHeight="1">
      <c r="C9" s="56"/>
      <c r="D9" s="56"/>
      <c r="E9" s="56"/>
      <c r="F9" s="56"/>
      <c r="G9" s="56"/>
      <c r="H9" s="56"/>
      <c r="I9" s="56"/>
    </row>
    <row r="10" spans="3:9" ht="15.75">
      <c r="C10" s="59" t="s">
        <v>23</v>
      </c>
      <c r="D10" s="35"/>
      <c r="E10" s="5" t="s">
        <v>39</v>
      </c>
      <c r="F10" s="35"/>
      <c r="G10" s="5" t="s">
        <v>23</v>
      </c>
      <c r="H10" s="12"/>
      <c r="I10" s="5" t="s">
        <v>39</v>
      </c>
    </row>
    <row r="11" spans="1:9" ht="15.75">
      <c r="A11" s="34"/>
      <c r="C11" s="59" t="s">
        <v>27</v>
      </c>
      <c r="D11" s="37"/>
      <c r="E11" s="36" t="s">
        <v>27</v>
      </c>
      <c r="F11" s="37"/>
      <c r="G11" s="5" t="s">
        <v>24</v>
      </c>
      <c r="H11" s="12"/>
      <c r="I11" s="5" t="s">
        <v>24</v>
      </c>
    </row>
    <row r="12" spans="3:9" ht="15.75">
      <c r="C12" s="60" t="s">
        <v>67</v>
      </c>
      <c r="D12" s="37"/>
      <c r="E12" s="36" t="s">
        <v>70</v>
      </c>
      <c r="F12" s="37"/>
      <c r="G12" s="55" t="s">
        <v>67</v>
      </c>
      <c r="H12" s="38"/>
      <c r="I12" s="36" t="s">
        <v>70</v>
      </c>
    </row>
    <row r="13" spans="3:9" ht="15.75">
      <c r="C13" s="59" t="s">
        <v>2</v>
      </c>
      <c r="D13" s="37"/>
      <c r="E13" s="36" t="s">
        <v>17</v>
      </c>
      <c r="F13" s="37"/>
      <c r="G13" s="36" t="s">
        <v>17</v>
      </c>
      <c r="H13" s="38"/>
      <c r="I13" s="36" t="s">
        <v>17</v>
      </c>
    </row>
    <row r="14" spans="3:10" ht="9.75" customHeight="1">
      <c r="C14" s="39"/>
      <c r="D14" s="40"/>
      <c r="E14" s="39"/>
      <c r="F14" s="40"/>
      <c r="G14" s="39"/>
      <c r="H14" s="40"/>
      <c r="I14" s="39"/>
      <c r="J14" s="47"/>
    </row>
    <row r="15" spans="1:15" ht="15">
      <c r="A15" s="30" t="s">
        <v>51</v>
      </c>
      <c r="C15" s="41">
        <v>441689</v>
      </c>
      <c r="D15" s="40"/>
      <c r="E15" s="41">
        <v>408370</v>
      </c>
      <c r="F15" s="40"/>
      <c r="G15" s="41">
        <v>441689</v>
      </c>
      <c r="H15" s="40"/>
      <c r="I15" s="41">
        <v>408370</v>
      </c>
      <c r="J15" s="97"/>
      <c r="M15" s="15"/>
      <c r="O15" s="66"/>
    </row>
    <row r="16" spans="1:15" ht="15">
      <c r="A16" s="30" t="s">
        <v>52</v>
      </c>
      <c r="C16" s="39">
        <v>-214951</v>
      </c>
      <c r="D16" s="40"/>
      <c r="E16" s="39">
        <v>-227263</v>
      </c>
      <c r="F16" s="40"/>
      <c r="G16" s="39">
        <v>-214951</v>
      </c>
      <c r="H16" s="40"/>
      <c r="I16" s="39">
        <v>-227263</v>
      </c>
      <c r="J16" s="97"/>
      <c r="M16" s="15"/>
      <c r="O16" s="66"/>
    </row>
    <row r="17" spans="3:15" ht="8.25" customHeight="1">
      <c r="C17" s="42"/>
      <c r="D17" s="40"/>
      <c r="E17" s="42"/>
      <c r="F17" s="40"/>
      <c r="G17" s="42"/>
      <c r="H17" s="40"/>
      <c r="I17" s="42"/>
      <c r="J17" s="97"/>
      <c r="M17" s="15"/>
      <c r="O17" s="66"/>
    </row>
    <row r="18" spans="3:15" ht="15">
      <c r="C18" s="39"/>
      <c r="D18" s="40"/>
      <c r="E18" s="39"/>
      <c r="F18" s="40"/>
      <c r="G18" s="39"/>
      <c r="H18" s="40"/>
      <c r="I18" s="39"/>
      <c r="J18" s="97"/>
      <c r="M18" s="15"/>
      <c r="O18" s="66"/>
    </row>
    <row r="19" spans="1:15" ht="15">
      <c r="A19" s="30" t="s">
        <v>53</v>
      </c>
      <c r="C19" s="39">
        <f>SUM(C15:C18)</f>
        <v>226738</v>
      </c>
      <c r="D19" s="40"/>
      <c r="E19" s="39">
        <f>E15+E16</f>
        <v>181107</v>
      </c>
      <c r="F19" s="40"/>
      <c r="G19" s="39">
        <f>G15+G16</f>
        <v>226738</v>
      </c>
      <c r="H19" s="40"/>
      <c r="I19" s="39">
        <f>SUM(I15:I18)</f>
        <v>181107</v>
      </c>
      <c r="J19" s="97"/>
      <c r="M19" s="15"/>
      <c r="O19" s="66"/>
    </row>
    <row r="20" spans="1:15" ht="15">
      <c r="A20" s="43" t="s">
        <v>54</v>
      </c>
      <c r="B20" s="44"/>
      <c r="C20" s="39">
        <v>10555</v>
      </c>
      <c r="D20" s="40"/>
      <c r="E20" s="39">
        <v>3281</v>
      </c>
      <c r="F20" s="40"/>
      <c r="G20" s="39">
        <v>10555</v>
      </c>
      <c r="H20" s="40"/>
      <c r="I20" s="39">
        <v>3281</v>
      </c>
      <c r="J20" s="97"/>
      <c r="M20" s="15"/>
      <c r="O20" s="66"/>
    </row>
    <row r="21" spans="1:15" ht="15">
      <c r="A21" s="30" t="s">
        <v>45</v>
      </c>
      <c r="C21" s="39">
        <v>43632</v>
      </c>
      <c r="D21" s="40"/>
      <c r="E21" s="39">
        <v>43406</v>
      </c>
      <c r="F21" s="40"/>
      <c r="G21" s="39">
        <v>43632</v>
      </c>
      <c r="H21" s="40"/>
      <c r="I21" s="39">
        <v>43406</v>
      </c>
      <c r="J21" s="97"/>
      <c r="M21" s="15"/>
      <c r="O21" s="66"/>
    </row>
    <row r="22" spans="3:15" ht="8.25" customHeight="1">
      <c r="C22" s="42"/>
      <c r="D22" s="40"/>
      <c r="E22" s="42"/>
      <c r="F22" s="40"/>
      <c r="G22" s="42"/>
      <c r="H22" s="40"/>
      <c r="I22" s="42"/>
      <c r="J22" s="97"/>
      <c r="M22" s="15"/>
      <c r="O22" s="66"/>
    </row>
    <row r="23" spans="3:15" ht="15">
      <c r="C23" s="39" t="s">
        <v>18</v>
      </c>
      <c r="D23" s="40"/>
      <c r="E23" s="39"/>
      <c r="F23" s="40"/>
      <c r="G23" s="39"/>
      <c r="H23" s="40"/>
      <c r="I23" s="39"/>
      <c r="J23" s="97"/>
      <c r="M23" s="15"/>
      <c r="O23" s="66"/>
    </row>
    <row r="24" spans="1:15" ht="15">
      <c r="A24" s="30" t="s">
        <v>64</v>
      </c>
      <c r="C24" s="39">
        <f>SUM(C19:C21)</f>
        <v>280925</v>
      </c>
      <c r="D24" s="40"/>
      <c r="E24" s="39">
        <f>SUM(E19:E21)</f>
        <v>227794</v>
      </c>
      <c r="F24" s="40"/>
      <c r="G24" s="39">
        <f>SUM(G19:G21)</f>
        <v>280925</v>
      </c>
      <c r="H24" s="40"/>
      <c r="I24" s="39">
        <f>SUM(I19:I21)</f>
        <v>227794</v>
      </c>
      <c r="J24" s="97"/>
      <c r="M24" s="15"/>
      <c r="O24" s="66"/>
    </row>
    <row r="25" spans="1:15" ht="15">
      <c r="A25" s="30" t="s">
        <v>55</v>
      </c>
      <c r="C25" s="39">
        <v>-88536</v>
      </c>
      <c r="D25" s="40"/>
      <c r="E25" s="39">
        <v>-77029</v>
      </c>
      <c r="F25" s="40"/>
      <c r="G25" s="39">
        <v>-88536</v>
      </c>
      <c r="H25" s="40"/>
      <c r="I25" s="39">
        <v>-77029</v>
      </c>
      <c r="J25" s="97"/>
      <c r="M25" s="15"/>
      <c r="O25" s="66"/>
    </row>
    <row r="26" spans="3:15" ht="8.25" customHeight="1">
      <c r="C26" s="42"/>
      <c r="D26" s="40"/>
      <c r="E26" s="42"/>
      <c r="F26" s="40"/>
      <c r="G26" s="42"/>
      <c r="H26" s="40"/>
      <c r="I26" s="42"/>
      <c r="J26" s="97"/>
      <c r="M26" s="15"/>
      <c r="O26" s="66"/>
    </row>
    <row r="27" spans="3:15" ht="15">
      <c r="C27" s="39"/>
      <c r="D27" s="40"/>
      <c r="E27" s="39"/>
      <c r="F27" s="40"/>
      <c r="G27" s="39"/>
      <c r="H27" s="40"/>
      <c r="I27" s="39"/>
      <c r="J27" s="97"/>
      <c r="M27" s="15"/>
      <c r="O27" s="66"/>
    </row>
    <row r="28" spans="1:15" s="33" customFormat="1" ht="15">
      <c r="A28" s="33" t="s">
        <v>46</v>
      </c>
      <c r="C28" s="39">
        <f>SUM(C24:C25)</f>
        <v>192389</v>
      </c>
      <c r="D28" s="40"/>
      <c r="E28" s="39">
        <f>SUM(E24:E25)</f>
        <v>150765</v>
      </c>
      <c r="F28" s="40"/>
      <c r="G28" s="39">
        <f>SUM(G24:G25)</f>
        <v>192389</v>
      </c>
      <c r="H28" s="40"/>
      <c r="I28" s="39">
        <f>SUM(I24:I25)</f>
        <v>150765</v>
      </c>
      <c r="J28" s="98"/>
      <c r="M28" s="67"/>
      <c r="O28" s="66"/>
    </row>
    <row r="29" spans="1:15" s="33" customFormat="1" ht="15">
      <c r="A29" s="30" t="s">
        <v>56</v>
      </c>
      <c r="C29" s="39"/>
      <c r="D29" s="40"/>
      <c r="E29" s="39"/>
      <c r="F29" s="40"/>
      <c r="G29" s="39"/>
      <c r="H29" s="40"/>
      <c r="I29" s="39"/>
      <c r="J29" s="98"/>
      <c r="M29" s="67"/>
      <c r="O29" s="66"/>
    </row>
    <row r="30" spans="1:15" ht="15">
      <c r="A30" s="30" t="s">
        <v>57</v>
      </c>
      <c r="C30" s="39">
        <v>-46479</v>
      </c>
      <c r="D30" s="40"/>
      <c r="E30" s="39">
        <v>-64764</v>
      </c>
      <c r="F30" s="40"/>
      <c r="G30" s="39">
        <v>-46479</v>
      </c>
      <c r="H30" s="40"/>
      <c r="I30" s="39">
        <v>-64764</v>
      </c>
      <c r="J30" s="97"/>
      <c r="M30" s="15"/>
      <c r="O30" s="66"/>
    </row>
    <row r="31" spans="1:15" ht="15" hidden="1">
      <c r="A31" s="30" t="s">
        <v>40</v>
      </c>
      <c r="C31" s="39"/>
      <c r="D31" s="40"/>
      <c r="E31" s="39"/>
      <c r="F31" s="40"/>
      <c r="G31" s="39"/>
      <c r="H31" s="40"/>
      <c r="I31" s="39"/>
      <c r="J31" s="97"/>
      <c r="M31" s="15"/>
      <c r="O31" s="66"/>
    </row>
    <row r="32" spans="1:15" ht="15" hidden="1">
      <c r="A32" s="30" t="s">
        <v>44</v>
      </c>
      <c r="C32" s="39">
        <v>0</v>
      </c>
      <c r="D32" s="40"/>
      <c r="E32" s="39">
        <v>0</v>
      </c>
      <c r="F32" s="40"/>
      <c r="G32" s="39">
        <v>0</v>
      </c>
      <c r="H32" s="40"/>
      <c r="I32" s="39">
        <f>+E32</f>
        <v>0</v>
      </c>
      <c r="J32" s="97"/>
      <c r="M32" s="15"/>
      <c r="O32" s="66"/>
    </row>
    <row r="33" spans="3:15" ht="8.25" customHeight="1">
      <c r="C33" s="42"/>
      <c r="D33" s="40"/>
      <c r="E33" s="42"/>
      <c r="F33" s="40"/>
      <c r="G33" s="42"/>
      <c r="H33" s="40"/>
      <c r="I33" s="42"/>
      <c r="J33" s="97"/>
      <c r="M33" s="15"/>
      <c r="O33" s="66"/>
    </row>
    <row r="34" spans="3:15" ht="6" customHeight="1">
      <c r="C34" s="39"/>
      <c r="D34" s="40"/>
      <c r="E34" s="39"/>
      <c r="F34" s="40"/>
      <c r="G34" s="39"/>
      <c r="H34" s="40"/>
      <c r="I34" s="39"/>
      <c r="J34" s="97"/>
      <c r="M34" s="15"/>
      <c r="O34" s="66"/>
    </row>
    <row r="35" spans="1:15" ht="15">
      <c r="A35" s="30" t="s">
        <v>58</v>
      </c>
      <c r="C35" s="39">
        <f>SUM(C28:C31)</f>
        <v>145910</v>
      </c>
      <c r="D35" s="40"/>
      <c r="E35" s="39">
        <f>SUM(E28:E30)</f>
        <v>86001</v>
      </c>
      <c r="F35" s="40"/>
      <c r="G35" s="39">
        <f>SUM(G28:G31)</f>
        <v>145910</v>
      </c>
      <c r="H35" s="40"/>
      <c r="I35" s="39">
        <f>SUM(I28:I31)</f>
        <v>86001</v>
      </c>
      <c r="J35" s="97"/>
      <c r="M35" s="15"/>
      <c r="O35" s="66"/>
    </row>
    <row r="36" spans="1:15" ht="18" customHeight="1">
      <c r="A36" s="30" t="s">
        <v>19</v>
      </c>
      <c r="C36" s="39">
        <v>-46641</v>
      </c>
      <c r="D36" s="40"/>
      <c r="E36" s="39">
        <v>-28793</v>
      </c>
      <c r="F36" s="40"/>
      <c r="G36" s="39">
        <v>-46641</v>
      </c>
      <c r="H36" s="40"/>
      <c r="I36" s="20">
        <v>-28793</v>
      </c>
      <c r="J36" s="97"/>
      <c r="M36" s="15"/>
      <c r="O36" s="66"/>
    </row>
    <row r="37" spans="1:15" ht="18" customHeight="1">
      <c r="A37" s="30" t="s">
        <v>20</v>
      </c>
      <c r="B37" s="45"/>
      <c r="C37" s="104">
        <v>0</v>
      </c>
      <c r="D37" s="105"/>
      <c r="E37" s="104">
        <v>0</v>
      </c>
      <c r="F37" s="105"/>
      <c r="G37" s="104">
        <v>0</v>
      </c>
      <c r="H37" s="105"/>
      <c r="I37" s="104">
        <f>+E37</f>
        <v>0</v>
      </c>
      <c r="J37" s="97"/>
      <c r="M37" s="15"/>
      <c r="O37" s="66"/>
    </row>
    <row r="38" spans="3:15" ht="8.25" customHeight="1">
      <c r="C38" s="42"/>
      <c r="D38" s="40"/>
      <c r="E38" s="42"/>
      <c r="F38" s="40"/>
      <c r="G38" s="42"/>
      <c r="H38" s="40"/>
      <c r="I38" s="42"/>
      <c r="J38" s="97"/>
      <c r="M38" s="15"/>
      <c r="O38" s="66"/>
    </row>
    <row r="39" spans="3:15" ht="6.75" customHeight="1">
      <c r="C39" s="39"/>
      <c r="D39" s="40"/>
      <c r="E39" s="39"/>
      <c r="F39" s="40"/>
      <c r="G39" s="39"/>
      <c r="H39" s="40"/>
      <c r="I39" s="39"/>
      <c r="J39" s="97"/>
      <c r="M39" s="15"/>
      <c r="O39" s="66"/>
    </row>
    <row r="40" spans="1:15" ht="15">
      <c r="A40" s="30" t="s">
        <v>47</v>
      </c>
      <c r="C40" s="41">
        <f>C35+C36</f>
        <v>99269</v>
      </c>
      <c r="D40" s="40"/>
      <c r="E40" s="41">
        <f>SUM(E35:E36)</f>
        <v>57208</v>
      </c>
      <c r="F40" s="40"/>
      <c r="G40" s="41">
        <f>G35+G36</f>
        <v>99269</v>
      </c>
      <c r="H40" s="40"/>
      <c r="I40" s="41">
        <f>I35+I36</f>
        <v>57208</v>
      </c>
      <c r="J40" s="97"/>
      <c r="M40" s="15"/>
      <c r="O40" s="66"/>
    </row>
    <row r="41" spans="3:15" ht="6" customHeight="1">
      <c r="C41" s="42"/>
      <c r="D41" s="40"/>
      <c r="E41" s="42"/>
      <c r="F41" s="40"/>
      <c r="G41" s="42"/>
      <c r="H41" s="40"/>
      <c r="I41" s="42"/>
      <c r="J41" s="97"/>
      <c r="M41" s="65"/>
      <c r="O41" s="66"/>
    </row>
    <row r="42" spans="3:15" ht="11.25" customHeight="1">
      <c r="C42" s="41"/>
      <c r="D42" s="40"/>
      <c r="E42" s="41"/>
      <c r="F42" s="40"/>
      <c r="G42" s="41"/>
      <c r="H42" s="40"/>
      <c r="I42" s="41"/>
      <c r="J42" s="97"/>
      <c r="M42" s="65"/>
      <c r="O42" s="66"/>
    </row>
    <row r="43" spans="1:15" ht="18.75" customHeight="1">
      <c r="A43" s="30" t="s">
        <v>59</v>
      </c>
      <c r="C43" s="41">
        <f>C40</f>
        <v>99269</v>
      </c>
      <c r="D43" s="40"/>
      <c r="E43" s="41">
        <f>E40</f>
        <v>57208</v>
      </c>
      <c r="F43" s="40"/>
      <c r="G43" s="41">
        <f>G40</f>
        <v>99269</v>
      </c>
      <c r="H43" s="40"/>
      <c r="I43" s="41">
        <f>I40</f>
        <v>57208</v>
      </c>
      <c r="J43" s="97"/>
      <c r="M43" s="65"/>
      <c r="O43" s="66"/>
    </row>
    <row r="44" spans="3:15" ht="6.75" customHeight="1" thickBot="1">
      <c r="C44" s="46"/>
      <c r="D44" s="40"/>
      <c r="E44" s="46"/>
      <c r="F44" s="40"/>
      <c r="G44" s="46"/>
      <c r="H44" s="40"/>
      <c r="I44" s="46"/>
      <c r="J44" s="97"/>
      <c r="M44" s="65"/>
      <c r="O44" s="66"/>
    </row>
    <row r="45" spans="3:13" ht="15.75" thickTop="1">
      <c r="C45" s="41"/>
      <c r="D45" s="40"/>
      <c r="E45" s="41"/>
      <c r="F45" s="40"/>
      <c r="G45" s="41"/>
      <c r="H45" s="40"/>
      <c r="I45" s="41"/>
      <c r="J45" s="97"/>
      <c r="M45" s="65"/>
    </row>
    <row r="46" spans="1:13" ht="15.75" thickBot="1">
      <c r="A46" s="30" t="s">
        <v>60</v>
      </c>
      <c r="C46" s="70">
        <v>17.2</v>
      </c>
      <c r="D46" s="71"/>
      <c r="E46" s="70">
        <v>9.91</v>
      </c>
      <c r="F46" s="71"/>
      <c r="G46" s="70">
        <f>+C46</f>
        <v>17.2</v>
      </c>
      <c r="H46" s="71"/>
      <c r="I46" s="70">
        <v>9.91</v>
      </c>
      <c r="J46" s="99"/>
      <c r="M46" s="65"/>
    </row>
    <row r="47" spans="3:13" ht="15.75" thickTop="1">
      <c r="C47" s="72"/>
      <c r="D47" s="71"/>
      <c r="E47" s="72"/>
      <c r="F47" s="71"/>
      <c r="G47" s="72"/>
      <c r="H47" s="71"/>
      <c r="I47" s="72"/>
      <c r="J47" s="99"/>
      <c r="M47" s="65"/>
    </row>
    <row r="48" spans="1:13" ht="15.75" thickBot="1">
      <c r="A48" s="30" t="s">
        <v>61</v>
      </c>
      <c r="C48" s="73">
        <v>16.36</v>
      </c>
      <c r="D48" s="71"/>
      <c r="E48" s="102">
        <v>9.59</v>
      </c>
      <c r="F48" s="71"/>
      <c r="G48" s="73">
        <f>+C48</f>
        <v>16.36</v>
      </c>
      <c r="H48" s="71"/>
      <c r="I48" s="102">
        <v>9.59</v>
      </c>
      <c r="J48" s="99"/>
      <c r="M48" s="65"/>
    </row>
    <row r="49" spans="3:10" ht="15.75" thickTop="1">
      <c r="C49" s="47"/>
      <c r="D49" s="48"/>
      <c r="E49" s="47"/>
      <c r="F49" s="48"/>
      <c r="G49" s="47"/>
      <c r="H49" s="48"/>
      <c r="I49" s="47"/>
      <c r="J49" s="47"/>
    </row>
  </sheetData>
  <printOptions/>
  <pageMargins left="0.75" right="0.25" top="0.75" bottom="0.75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Lin</dc:creator>
  <cp:keywords/>
  <dc:description/>
  <cp:lastModifiedBy>Hong Leong Secretarial Services</cp:lastModifiedBy>
  <cp:lastPrinted>2000-10-19T09:55:01Z</cp:lastPrinted>
  <dcterms:created xsi:type="dcterms:W3CDTF">1999-08-02T06:03:33Z</dcterms:created>
  <dcterms:modified xsi:type="dcterms:W3CDTF">2000-04-12T14:04:38Z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