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pg7" sheetId="1" r:id="rId1"/>
    <sheet name="pg8" sheetId="2" r:id="rId2"/>
    <sheet name="pg9" sheetId="3" r:id="rId3"/>
    <sheet name="pg10" sheetId="4" r:id="rId4"/>
    <sheet name="pg11" sheetId="5" r:id="rId5"/>
    <sheet name="pg12" sheetId="6" r:id="rId6"/>
  </sheets>
  <definedNames>
    <definedName name="_xlnm.Print_Area" localSheetId="3">'pg10'!$A$1:$H$35</definedName>
    <definedName name="_xlnm.Print_Area" localSheetId="4">'pg11'!$A$1:$I$38</definedName>
    <definedName name="_xlnm.Print_Area" localSheetId="5">'pg12'!$A$1:$H$34</definedName>
    <definedName name="_xlnm.Print_Area" localSheetId="0">'pg7'!$A$1:$G$31</definedName>
    <definedName name="_xlnm.Print_Area" localSheetId="1">'pg8'!$A$1:$F$36</definedName>
    <definedName name="_xlnm.Print_Area" localSheetId="2">'pg9'!$A$1:$E$15</definedName>
    <definedName name="_xlnm.Print_Titles" localSheetId="3">'pg10'!$1:$1</definedName>
    <definedName name="_xlnm.Print_Titles" localSheetId="0">'pg7'!$1:$1</definedName>
  </definedNames>
  <calcPr fullCalcOnLoad="1"/>
</workbook>
</file>

<file path=xl/sharedStrings.xml><?xml version="1.0" encoding="utf-8"?>
<sst xmlns="http://schemas.openxmlformats.org/spreadsheetml/2006/main" count="247" uniqueCount="179">
  <si>
    <t>A1</t>
  </si>
  <si>
    <t>Accounting Policies and methods of computation</t>
  </si>
  <si>
    <t>A2</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</si>
  <si>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</si>
  <si>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</si>
  <si>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</si>
  <si>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</si>
  <si>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</si>
  <si>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</si>
  <si>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</si>
  <si>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</si>
  <si>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</si>
  <si>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</si>
  <si>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</si>
  <si>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</si>
  <si>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</si>
  <si>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</si>
  <si>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</si>
  <si>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</si>
  <si>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</si>
  <si>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</si>
  <si>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</si>
  <si>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</si>
  <si>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</si>
  <si>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</si>
  <si>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</si>
  <si>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</si>
  <si>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</si>
  <si>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</si>
  <si>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</si>
  <si>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</si>
  <si>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</si>
  <si>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</si>
  <si>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</si>
  <si>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</si>
  <si>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</si>
  <si>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</si>
  <si>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</si>
  <si>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</si>
  <si>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</si>
  <si>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</si>
  <si>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</si>
  <si>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</si>
  <si>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</si>
  <si>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</si>
  <si>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</si>
  <si>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</si>
  <si>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</si>
  <si>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</si>
  <si>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</si>
  <si>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</si>
  <si>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</si>
  <si>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</si>
  <si>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</si>
  <si>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</si>
  <si>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</si>
  <si>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</si>
  <si>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</si>
  <si>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</si>
  <si>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</si>
  <si>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</si>
  <si>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</si>
  <si>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</si>
  <si>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</si>
  <si>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</si>
  <si>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</si>
  <si>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</si>
  <si>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</si>
  <si>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</si>
  <si>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</si>
  <si>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(RM '000)</t>
  </si>
  <si>
    <t>(' 000)</t>
  </si>
  <si>
    <t>(sen)</t>
  </si>
  <si>
    <t>Diluted earnings per share</t>
  </si>
  <si>
    <t>Adjustment for share options</t>
  </si>
  <si>
    <t>No. of shares</t>
  </si>
  <si>
    <t>purchased</t>
  </si>
  <si>
    <t xml:space="preserve">Average </t>
  </si>
  <si>
    <t>Purchase</t>
  </si>
  <si>
    <t>Total</t>
  </si>
  <si>
    <t>consideration</t>
  </si>
  <si>
    <t>paid (RM)</t>
  </si>
  <si>
    <t>price (RM)</t>
  </si>
  <si>
    <t>Trading</t>
  </si>
  <si>
    <t>Manufacturing</t>
  </si>
  <si>
    <t>Segment results</t>
  </si>
  <si>
    <t>Treasury shares</t>
  </si>
  <si>
    <t>retained</t>
  </si>
  <si>
    <t>Details of share buy-back for the current financial year todate.</t>
  </si>
  <si>
    <t>Unusual items</t>
  </si>
  <si>
    <t>Short term borrowings</t>
  </si>
  <si>
    <t>EXPLANATORY NOTES : (AS PER LISTING REQUIREMENTS OF BURSA MALAYSIA - PART A OF APPENDIX 9B)</t>
  </si>
  <si>
    <t>Year to date</t>
  </si>
  <si>
    <t>A13</t>
  </si>
  <si>
    <t>EXPLANATORY NOTES : (AS PER FRS 134 - PARAGRAPH 16)</t>
  </si>
  <si>
    <t>Capital expenditure :</t>
  </si>
  <si>
    <t>RM '000</t>
  </si>
  <si>
    <t>February</t>
  </si>
  <si>
    <t>There were no material changes in the estimates used in the current quarter compared to the estimates used in the previous financial year, which have a material effect in the current quarter or the financial year todate.</t>
  </si>
  <si>
    <t>EXPLANATORY NOTES : (AS PER LISTING REQUIREMENTS OF BURSA MALAYSIA</t>
  </si>
  <si>
    <t xml:space="preserve"> - PART A OF APPENDIX 9B)</t>
  </si>
  <si>
    <t xml:space="preserve">Weighted average number of </t>
  </si>
  <si>
    <t>ordinary shares in issue</t>
  </si>
  <si>
    <t>ordinary shares for diluted earnings per share</t>
  </si>
  <si>
    <t xml:space="preserve">                CHOO BEE METAL INDUSTRIES BERHAD (10587-A)</t>
  </si>
  <si>
    <t>The level of business activities usually varies with the festivals at the end and beginning of each year subject to the level of underlying demand and prices prevailing.</t>
  </si>
  <si>
    <t xml:space="preserve">Kent Engineering Works Sdn Bhd (KEW), a debtor of Taik Bee Hardware Sdn Bhd ("TBH") which is a subsidiary company of Choo Bee Metal Industries Berhad, filed a suit for defamation on 7 March 2000 against TBH for an amount of RM10 million claiming that the drawdown of a bank guarantee provided by KEW in favour of TBH was defamatory to KEW. In response, TBH has filed a writ of summons on defence with the High Court of Malaya on 24 April 2000 against the defamation suit and for the recovery of a debt amounting to RM118,092. </t>
  </si>
  <si>
    <t>There were no material subsequent events that have not been reflected in the financial statements for the period at the date of issue of the quarterly report.</t>
  </si>
  <si>
    <t>None of the Treasury Shares has been resold or redistributed as share dividends during the current financial year.</t>
  </si>
  <si>
    <t xml:space="preserve">  Contracted but not provided for</t>
  </si>
  <si>
    <t xml:space="preserve">There were no contingent liabilities or contingent assets at the date of issue of the quarterly report.  </t>
  </si>
  <si>
    <t>Finance cost</t>
  </si>
  <si>
    <t>Profit before tax</t>
  </si>
  <si>
    <t xml:space="preserve">USD Trade loan                            </t>
  </si>
  <si>
    <t xml:space="preserve">  Approved but not contracted for</t>
  </si>
  <si>
    <t>Report of Auditors</t>
  </si>
  <si>
    <t>There were no issues of debt or equity securities for the current financial year todate.</t>
  </si>
  <si>
    <t>Unallocated corporate expenses</t>
  </si>
  <si>
    <t xml:space="preserve">There were no material items of an unusual nature and amount for the current quarter and financial year todate. </t>
  </si>
  <si>
    <t>Capital Commitments</t>
  </si>
  <si>
    <t>Currency</t>
  </si>
  <si>
    <t>Contract Amount in foreign currency</t>
  </si>
  <si>
    <t>Maturity period of Contracts</t>
  </si>
  <si>
    <t>Date of Contracts</t>
  </si>
  <si>
    <t>Equivalent Amount in RM</t>
  </si>
  <si>
    <t>US Dollar (USD)</t>
  </si>
  <si>
    <t>Nature of transactions</t>
  </si>
  <si>
    <t>Total gain on disposals</t>
  </si>
  <si>
    <t>Prospects for the current financial year</t>
  </si>
  <si>
    <t>There were no changes in composition of the Group for the current financial year todate.</t>
  </si>
  <si>
    <t>Net profit for the period</t>
  </si>
  <si>
    <t>The Group did not revalue any of its property, plant and equipment in the financial year todate and the value of property, plant and equipment has been brought forward, without amendment from the previous annual financial statements.</t>
  </si>
  <si>
    <t>3 months ended</t>
  </si>
  <si>
    <t>Purchases</t>
  </si>
  <si>
    <t>A14</t>
  </si>
  <si>
    <t>Material changes in profit before taxation for the quarter reported on compared with the immediate preceding quarter</t>
  </si>
  <si>
    <t>Opening balance at 01-01-2009</t>
  </si>
  <si>
    <t>January</t>
  </si>
  <si>
    <t>March</t>
  </si>
  <si>
    <t>No dividend has been paid for the current financial year todate.</t>
  </si>
  <si>
    <t>accrued as a liability is the proposed final ordinary dividend of 6% less 25% tax for the year ended 31 December 2008.</t>
  </si>
  <si>
    <t xml:space="preserve">There was no disposal of unquoted investment and property during the quarter.  </t>
  </si>
  <si>
    <t>ENDED 30 JUNE 2009</t>
  </si>
  <si>
    <t>April</t>
  </si>
  <si>
    <t>May</t>
  </si>
  <si>
    <t>June</t>
  </si>
  <si>
    <t>Total as at 30-06-2009</t>
  </si>
  <si>
    <t>Capital Commitments as at 30 June 2009 are as follows:</t>
  </si>
  <si>
    <t xml:space="preserve">INTERIM REPORT ON CONSOLIDATED RESULTS FOR THE SECOND FINANCIAL QUARTER </t>
  </si>
  <si>
    <t>30-06-2009</t>
  </si>
  <si>
    <t>Investments as at 30 June 2009</t>
  </si>
  <si>
    <t>Details of Group's borrowings as at 30 June 2009 are as follows:-</t>
  </si>
  <si>
    <t>The Group has no debt securities as at 30 June 2009.</t>
  </si>
  <si>
    <t>6 months ended</t>
  </si>
  <si>
    <t>30-06-2008</t>
  </si>
  <si>
    <t>The Directors have not recommended any dividend for the current financial quarter ended 30 June 2009.  The dividend</t>
  </si>
  <si>
    <t>30.04.2009 - 28.07.2009</t>
  </si>
  <si>
    <t>14.08.2009 - 15.09.2009</t>
  </si>
  <si>
    <t>As at 14 August 2009, being a date not earlier than 7 days from the issue of this quarterly report, the foreign exchange currency contracts which have been entered into by the Group to hedge its foreign currency sales and purchases are as follows:</t>
  </si>
  <si>
    <t>(USD 851,565)</t>
  </si>
  <si>
    <t>Net write back of Inventory</t>
  </si>
  <si>
    <t>USD2,447,352</t>
  </si>
  <si>
    <t>RM8,642,566</t>
  </si>
  <si>
    <t>Segmental analysis for the current financial period ended 30 June 2009 are as follows:-</t>
  </si>
  <si>
    <t xml:space="preserve">This interim financial report has been prepared in accordance with FRS 134, "Interim Financial Reporting" and Chapter 9 part K of the Listing Requirements of Bursa Malaysia Securities Berhad (Bursa Malaysia).  This interim financial report should be read in conjunction with the audited financial statements for the year ended 31 December 2008. The accounting policies and methods of computation adopted by the Group in this interim financial report are consistent with those adopted in the audited financial statements for the financial year ended 31 December 2008.  </t>
  </si>
  <si>
    <t>Bankers acceptances</t>
  </si>
  <si>
    <t>Segmental analysis for the previous financial period ended 30 June 2008 is as follows:-</t>
  </si>
  <si>
    <t>The second quarter group turnover decreased to RM105.0 million, down 40.7% from RM177.0 million a year ago due to  lower average selling prices.</t>
  </si>
  <si>
    <t>The Group will continue to improve its operational efficiency and maintain its competitiveness in the market.  At the same time, we continue to seek new and profitable opportunities in both existing and new markets.  We are cautiously optimistic of improving our performance for the rest of 2009.</t>
  </si>
  <si>
    <t>Profit before tax for the current quarter under review was RM7.2 million representing a reduction of 80.7% compared to profit before tax of RM37.3 million for the corresponding quarter in 2008.</t>
  </si>
  <si>
    <t>Profits/(Losses) On Sale of Unquoted Investments and/or Properties</t>
  </si>
  <si>
    <t>Purchases or Disposals of Quoted Securities</t>
  </si>
  <si>
    <t>During the current quarter, there was a net write back of Inventory of RM2,484,000 in view of the increase in prices.</t>
  </si>
  <si>
    <t xml:space="preserve">Turnover increased by 11.8% in the second quarter to RM105.0 million from RM93.9 million in the immediate preceding quarter.  Profit before tax increased by 233.3% from a RM5.4 million loss in the immediate preceding quarter to RM7.2 million profit in the second quarter.  </t>
  </si>
  <si>
    <t>The effective tax rate for the current quarter and financial period-to-date under review was lower than the statutory tax rate mainly due to utilisation of reinvestment allowances and tax losses brought forward by the Group.</t>
  </si>
  <si>
    <t>As neither the Plaintiff nor their counsel were present in Court on the hearing date, 16 April 2009, the judge struck out KEW's claim against TBH for defamation and allowed TBH's counterclaim of RM118,092 together with interest.  As the company is no longer in operation, we will not actively pursue this matter.</t>
  </si>
  <si>
    <t>Under provision in prior year</t>
  </si>
  <si>
    <t>Profit before tax for the six months ended 30 June 2009 was RM1.8 million representing a reduction of 96.8% compared to profit before tax of RM56.4 million for the corresponding period in 2008.</t>
  </si>
  <si>
    <t>There are encouraging signs of improvement in the demand for steel.  The Group's revenue and profit in the coming quarters are expected to improve gradually as the slump in the industry appears to be bottoming out.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</si>
</sst>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0.0%"/>
  </numFmts>
  <fonts count="38">
    <font>
      <sz val="10"/>
      <name val="Arial"/>
      <family val="0"/>
    </font>
    <font>
      <b/>
      <sz val="12"/>
      <name val="Arial"/>
      <family val="2"/>
    </font>
    <font>
      <b/>
      <sz val="10"/>
      <name val="Arial"/>
      <family val="2"/>
    </font>
    <font>
      <b/>
      <i/>
      <sz val="10"/>
      <name val="Arial"/>
      <family val="2"/>
    </font>
    <font>
      <u val="single"/>
      <sz val="10"/>
      <color indexed="12"/>
      <name val="Arial"/>
      <family val="2"/>
    </font>
    <font>
      <u val="single"/>
      <sz val="10"/>
      <color indexed="36"/>
      <name val="Arial"/>
      <family val="2"/>
    </font>
    <font>
      <sz val="12"/>
      <name val="Times New Roman"/>
      <family val="1"/>
    </font>
    <font>
      <sz val="12"/>
      <name val="Arial"/>
      <family val="2"/>
    </font>
    <font>
      <b/>
      <i/>
      <sz val="12"/>
      <name val="Arial"/>
      <family val="2"/>
    </font>
    <font>
      <b/>
      <i/>
      <sz val="12"/>
      <name val="Times New Roman"/>
      <family val="1"/>
    </font>
    <font>
      <b/>
      <sz val="11"/>
      <name val="Times New Roman"/>
      <family val="1"/>
    </font>
    <font>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2"/>
    </font>
    <font>
      <sz val="12"/>
      <color indexed="8"/>
      <name val="Times New Roman"/>
      <family val="1"/>
    </font>
    <font>
      <sz val="12"/>
      <color indexed="8"/>
      <name val="Arial"/>
      <family val="2"/>
    </font>
    <font>
      <sz val="10"/>
      <color indexed="8"/>
      <name val="Arial"/>
      <family val="2"/>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4" fillId="15" borderId="1" applyNumberFormat="0" applyAlignment="0" applyProtection="0"/>
    <xf numFmtId="0" fontId="2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17"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7" borderId="0" applyNumberFormat="0" applyBorder="0" applyAlignment="0" applyProtection="0"/>
    <xf numFmtId="0" fontId="0" fillId="4" borderId="7" applyNumberFormat="0" applyFont="0" applyAlignment="0" applyProtection="0"/>
    <xf numFmtId="0" fontId="34" fillId="15"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3">
    <xf numFmtId="0" fontId="0" fillId="0" borderId="0" xfId="0" applyAlignment="1">
      <alignment/>
    </xf>
    <xf numFmtId="179" fontId="6" fillId="0" borderId="10" xfId="0" applyNumberFormat="1" applyFont="1" applyFill="1" applyBorder="1" applyAlignment="1">
      <alignment horizontal="right"/>
    </xf>
    <xf numFmtId="179" fontId="6" fillId="0" borderId="0" xfId="0" applyNumberFormat="1" applyFont="1" applyFill="1" applyAlignment="1">
      <alignment horizontal="right"/>
    </xf>
    <xf numFmtId="43" fontId="6" fillId="0" borderId="0" xfId="0" applyNumberFormat="1" applyFont="1" applyFill="1" applyAlignment="1">
      <alignment horizontal="right"/>
    </xf>
    <xf numFmtId="179" fontId="6" fillId="0" borderId="0" xfId="0" applyNumberFormat="1" applyFont="1" applyFill="1" applyBorder="1" applyAlignment="1">
      <alignment horizontal="right"/>
    </xf>
    <xf numFmtId="0" fontId="7" fillId="0" borderId="0" xfId="0" applyFont="1" applyFill="1" applyAlignment="1">
      <alignment horizontal="right"/>
    </xf>
    <xf numFmtId="179" fontId="6" fillId="0" borderId="11" xfId="0" applyNumberFormat="1" applyFont="1" applyFill="1" applyBorder="1" applyAlignment="1">
      <alignment horizontal="right"/>
    </xf>
    <xf numFmtId="0" fontId="10" fillId="0" borderId="0" xfId="0" applyFont="1" applyFill="1" applyAlignment="1">
      <alignment/>
    </xf>
    <xf numFmtId="0" fontId="12" fillId="0" borderId="0" xfId="0" applyFont="1" applyFill="1" applyAlignment="1" quotePrefix="1">
      <alignment horizontal="left"/>
    </xf>
    <xf numFmtId="43" fontId="6" fillId="0" borderId="0" xfId="0" applyNumberFormat="1" applyFont="1" applyFill="1" applyAlignment="1">
      <alignment/>
    </xf>
    <xf numFmtId="0" fontId="6" fillId="0" borderId="0" xfId="0" applyFont="1" applyFill="1" applyAlignment="1" quotePrefix="1">
      <alignment horizontal="left"/>
    </xf>
    <xf numFmtId="43" fontId="6" fillId="0" borderId="0" xfId="0" applyNumberFormat="1" applyFont="1" applyFill="1" applyAlignment="1" quotePrefix="1">
      <alignment horizontal="center"/>
    </xf>
    <xf numFmtId="0" fontId="11" fillId="0" borderId="0" xfId="0" applyFont="1" applyFill="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Alignment="1">
      <alignment horizontal="left"/>
    </xf>
    <xf numFmtId="43" fontId="11" fillId="0" borderId="0" xfId="0" applyNumberFormat="1" applyFont="1" applyFill="1" applyBorder="1" applyAlignment="1">
      <alignment/>
    </xf>
    <xf numFmtId="43" fontId="7" fillId="0" borderId="0" xfId="0" applyNumberFormat="1" applyFont="1" applyFill="1" applyAlignment="1">
      <alignment/>
    </xf>
    <xf numFmtId="43" fontId="0" fillId="0" borderId="0" xfId="0" applyNumberFormat="1" applyFill="1" applyAlignment="1">
      <alignment/>
    </xf>
    <xf numFmtId="43" fontId="11" fillId="0" borderId="0" xfId="0" applyNumberFormat="1" applyFont="1" applyFill="1" applyAlignment="1">
      <alignment/>
    </xf>
    <xf numFmtId="0" fontId="12" fillId="0" borderId="0" xfId="0" applyFont="1" applyFill="1" applyAlignment="1">
      <alignment/>
    </xf>
    <xf numFmtId="0" fontId="7" fillId="0" borderId="0" xfId="0" applyFont="1" applyFill="1" applyAlignment="1">
      <alignment vertical="justify" readingOrder="1"/>
    </xf>
    <xf numFmtId="43" fontId="7" fillId="0" borderId="0" xfId="0" applyNumberFormat="1" applyFont="1" applyFill="1" applyBorder="1" applyAlignment="1">
      <alignment/>
    </xf>
    <xf numFmtId="0" fontId="0" fillId="0" borderId="0" xfId="0" applyFill="1" applyBorder="1" applyAlignment="1">
      <alignment/>
    </xf>
    <xf numFmtId="43" fontId="8" fillId="0" borderId="0" xfId="0" applyNumberFormat="1" applyFont="1" applyFill="1" applyBorder="1" applyAlignment="1">
      <alignment horizontal="center"/>
    </xf>
    <xf numFmtId="179" fontId="7" fillId="0" borderId="0" xfId="0" applyNumberFormat="1"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2" fillId="0" borderId="0" xfId="0" applyFont="1" applyFill="1" applyAlignment="1">
      <alignment/>
    </xf>
    <xf numFmtId="179" fontId="0" fillId="0" borderId="0" xfId="0" applyNumberFormat="1" applyFill="1" applyAlignment="1">
      <alignment/>
    </xf>
    <xf numFmtId="0" fontId="14" fillId="0" borderId="0" xfId="0" applyFont="1" applyFill="1" applyBorder="1" applyAlignment="1">
      <alignment/>
    </xf>
    <xf numFmtId="43" fontId="6" fillId="0" borderId="0" xfId="0" applyNumberFormat="1" applyFont="1" applyFill="1" applyAlignment="1" quotePrefix="1">
      <alignment horizontal="right"/>
    </xf>
    <xf numFmtId="0" fontId="0" fillId="0" borderId="0" xfId="0" applyFill="1" applyAlignment="1">
      <alignment horizontal="left"/>
    </xf>
    <xf numFmtId="0" fontId="14" fillId="0" borderId="0" xfId="0" applyFont="1" applyFill="1" applyBorder="1" applyAlignment="1" quotePrefix="1">
      <alignment/>
    </xf>
    <xf numFmtId="0" fontId="15" fillId="0" borderId="0" xfId="0" applyFont="1" applyFill="1" applyAlignment="1">
      <alignment horizontal="justify" vertical="top"/>
    </xf>
    <xf numFmtId="0" fontId="15" fillId="0" borderId="0" xfId="0" applyFont="1" applyFill="1" applyAlignment="1">
      <alignment horizontal="justify" vertical="top" wrapText="1"/>
    </xf>
    <xf numFmtId="0" fontId="0" fillId="0" borderId="0" xfId="0" applyFont="1" applyFill="1" applyAlignment="1">
      <alignment/>
    </xf>
    <xf numFmtId="0" fontId="11" fillId="0" borderId="0" xfId="0" applyFont="1" applyFill="1" applyAlignment="1" quotePrefix="1">
      <alignment horizontal="left"/>
    </xf>
    <xf numFmtId="43" fontId="6" fillId="0" borderId="0" xfId="0" applyNumberFormat="1" applyFont="1" applyFill="1" applyAlignment="1" quotePrefix="1">
      <alignment horizontal="left"/>
    </xf>
    <xf numFmtId="43" fontId="11" fillId="0" borderId="0" xfId="0" applyNumberFormat="1" applyFont="1" applyFill="1" applyAlignment="1" quotePrefix="1">
      <alignment horizontal="left"/>
    </xf>
    <xf numFmtId="179" fontId="11" fillId="0" borderId="0" xfId="0" applyNumberFormat="1" applyFont="1" applyFill="1" applyAlignment="1">
      <alignment/>
    </xf>
    <xf numFmtId="43" fontId="11" fillId="0" borderId="0" xfId="0" applyNumberFormat="1" applyFont="1" applyFill="1" applyAlignment="1" quotePrefix="1">
      <alignment horizontal="center"/>
    </xf>
    <xf numFmtId="0" fontId="10" fillId="0" borderId="0" xfId="0" applyFont="1" applyFill="1" applyAlignment="1" quotePrefix="1">
      <alignment horizontal="left"/>
    </xf>
    <xf numFmtId="43" fontId="0" fillId="0" borderId="0" xfId="0" applyNumberFormat="1" applyFont="1" applyFill="1" applyAlignment="1">
      <alignment/>
    </xf>
    <xf numFmtId="43" fontId="0" fillId="0" borderId="0" xfId="0" applyNumberFormat="1" applyFont="1" applyFill="1" applyAlignment="1" quotePrefix="1">
      <alignment horizontal="left"/>
    </xf>
    <xf numFmtId="43" fontId="0" fillId="0" borderId="0" xfId="0" applyNumberFormat="1" applyFont="1" applyFill="1" applyAlignment="1" quotePrefix="1">
      <alignment horizontal="center"/>
    </xf>
    <xf numFmtId="179" fontId="0" fillId="0" borderId="0" xfId="0" applyNumberFormat="1" applyFont="1" applyFill="1" applyAlignment="1">
      <alignment/>
    </xf>
    <xf numFmtId="179" fontId="0" fillId="0" borderId="0" xfId="0" applyNumberFormat="1" applyFont="1" applyFill="1" applyBorder="1" applyAlignment="1">
      <alignment/>
    </xf>
    <xf numFmtId="43" fontId="0" fillId="0" borderId="0" xfId="0" applyNumberFormat="1" applyFont="1" applyFill="1" applyBorder="1" applyAlignment="1">
      <alignment/>
    </xf>
    <xf numFmtId="179" fontId="6" fillId="0" borderId="0" xfId="0" applyNumberFormat="1" applyFont="1" applyFill="1" applyBorder="1" applyAlignment="1">
      <alignment/>
    </xf>
    <xf numFmtId="43" fontId="0" fillId="0" borderId="0" xfId="42" applyFont="1" applyFill="1" applyAlignment="1">
      <alignment/>
    </xf>
    <xf numFmtId="0" fontId="0" fillId="0" borderId="0" xfId="0" applyFont="1" applyFill="1" applyAlignment="1">
      <alignment/>
    </xf>
    <xf numFmtId="43" fontId="6" fillId="0" borderId="0" xfId="0" applyNumberFormat="1" applyFont="1" applyFill="1" applyBorder="1" applyAlignment="1">
      <alignment horizontal="center"/>
    </xf>
    <xf numFmtId="0" fontId="0" fillId="0" borderId="0" xfId="0" applyFont="1" applyFill="1" applyBorder="1" applyAlignment="1">
      <alignment/>
    </xf>
    <xf numFmtId="43" fontId="6" fillId="0" borderId="0" xfId="0" applyNumberFormat="1" applyFont="1" applyFill="1" applyBorder="1" applyAlignment="1" quotePrefix="1">
      <alignment horizontal="center"/>
    </xf>
    <xf numFmtId="0" fontId="3" fillId="0" borderId="0" xfId="0" applyFont="1" applyFill="1" applyAlignment="1">
      <alignment/>
    </xf>
    <xf numFmtId="0" fontId="3" fillId="0" borderId="0" xfId="0" applyFont="1" applyFill="1" applyBorder="1" applyAlignment="1">
      <alignment/>
    </xf>
    <xf numFmtId="179" fontId="3" fillId="0" borderId="0" xfId="0" applyNumberFormat="1" applyFont="1" applyFill="1" applyBorder="1" applyAlignment="1">
      <alignment/>
    </xf>
    <xf numFmtId="0" fontId="7" fillId="0" borderId="0" xfId="0" applyFont="1" applyFill="1" applyAlignment="1">
      <alignment horizontal="justify" vertical="justify" readingOrder="1"/>
    </xf>
    <xf numFmtId="0" fontId="7" fillId="0" borderId="0" xfId="0" applyFont="1" applyFill="1" applyAlignment="1">
      <alignment horizontal="justify" vertical="top" readingOrder="1"/>
    </xf>
    <xf numFmtId="180" fontId="0" fillId="0" borderId="0" xfId="59" applyNumberFormat="1" applyFont="1" applyFill="1" applyAlignment="1">
      <alignment/>
    </xf>
    <xf numFmtId="0" fontId="16" fillId="0" borderId="0" xfId="0" applyFont="1" applyFill="1" applyAlignment="1">
      <alignment readingOrder="1"/>
    </xf>
    <xf numFmtId="0" fontId="7" fillId="0" borderId="0" xfId="0" applyFont="1" applyFill="1" applyAlignment="1">
      <alignment horizontal="left" vertical="justify" readingOrder="1"/>
    </xf>
    <xf numFmtId="43" fontId="6" fillId="0" borderId="0" xfId="0" applyNumberFormat="1" applyFont="1" applyFill="1" applyBorder="1" applyAlignment="1">
      <alignment/>
    </xf>
    <xf numFmtId="43" fontId="0" fillId="0" borderId="0" xfId="0" applyNumberFormat="1" applyFill="1" applyBorder="1" applyAlignment="1">
      <alignment/>
    </xf>
    <xf numFmtId="0" fontId="7" fillId="0" borderId="0" xfId="0" applyFont="1" applyFill="1" applyBorder="1" applyAlignment="1">
      <alignment horizontal="justify" vertical="justify" readingOrder="1"/>
    </xf>
    <xf numFmtId="0" fontId="7" fillId="0" borderId="0" xfId="0" applyFont="1" applyFill="1" applyBorder="1" applyAlignment="1">
      <alignment horizontal="justify" vertical="top" readingOrder="1"/>
    </xf>
    <xf numFmtId="0" fontId="1" fillId="0" borderId="0" xfId="0" applyFont="1" applyFill="1" applyBorder="1" applyAlignment="1">
      <alignment/>
    </xf>
    <xf numFmtId="0" fontId="1" fillId="0" borderId="0" xfId="0" applyFont="1" applyFill="1" applyAlignment="1">
      <alignment/>
    </xf>
    <xf numFmtId="43" fontId="0" fillId="0" borderId="0" xfId="0" applyNumberFormat="1" applyFill="1" applyAlignment="1">
      <alignment horizontal="center"/>
    </xf>
    <xf numFmtId="43" fontId="0" fillId="0" borderId="0" xfId="0" applyNumberFormat="1" applyFill="1" applyAlignment="1" quotePrefix="1">
      <alignment horizontal="center"/>
    </xf>
    <xf numFmtId="179" fontId="0" fillId="0" borderId="0" xfId="0" applyNumberFormat="1" applyFill="1" applyBorder="1" applyAlignment="1">
      <alignment/>
    </xf>
    <xf numFmtId="43" fontId="2" fillId="0" borderId="0" xfId="0" applyNumberFormat="1" applyFont="1" applyFill="1" applyAlignment="1">
      <alignment/>
    </xf>
    <xf numFmtId="179" fontId="0" fillId="0" borderId="12" xfId="0" applyNumberFormat="1" applyFill="1" applyBorder="1" applyAlignment="1">
      <alignment/>
    </xf>
    <xf numFmtId="179" fontId="0" fillId="0" borderId="13" xfId="0" applyNumberFormat="1" applyFill="1" applyBorder="1" applyAlignment="1">
      <alignment/>
    </xf>
    <xf numFmtId="179" fontId="0" fillId="0" borderId="0" xfId="0" applyNumberFormat="1" applyFill="1" applyAlignment="1">
      <alignment horizontal="center"/>
    </xf>
    <xf numFmtId="0" fontId="3" fillId="0" borderId="0" xfId="0" applyFont="1" applyFill="1" applyAlignment="1">
      <alignment/>
    </xf>
    <xf numFmtId="179" fontId="0" fillId="0" borderId="11" xfId="0" applyNumberFormat="1" applyFill="1" applyBorder="1" applyAlignment="1">
      <alignment/>
    </xf>
    <xf numFmtId="43" fontId="0" fillId="0" borderId="10" xfId="0" applyNumberFormat="1" applyFill="1" applyBorder="1" applyAlignment="1">
      <alignment/>
    </xf>
    <xf numFmtId="0" fontId="12" fillId="0" borderId="0" xfId="0" applyFont="1" applyFill="1" applyAlignment="1">
      <alignment horizontal="left"/>
    </xf>
    <xf numFmtId="0" fontId="6" fillId="0" borderId="0" xfId="0" applyFont="1" applyFill="1" applyAlignment="1" quotePrefix="1">
      <alignment horizontal="justify" wrapText="1"/>
    </xf>
    <xf numFmtId="0" fontId="14" fillId="0" borderId="14" xfId="0" applyFont="1" applyFill="1" applyBorder="1" applyAlignment="1" quotePrefix="1">
      <alignment horizontal="left"/>
    </xf>
    <xf numFmtId="0" fontId="0" fillId="0" borderId="14" xfId="0" applyFont="1" applyFill="1" applyBorder="1" applyAlignment="1">
      <alignment horizontal="left" vertical="justify" wrapText="1" readingOrder="1"/>
    </xf>
    <xf numFmtId="0" fontId="14" fillId="0" borderId="0" xfId="0" applyFont="1" applyFill="1" applyBorder="1" applyAlignment="1" quotePrefix="1">
      <alignment horizontal="left"/>
    </xf>
    <xf numFmtId="0" fontId="14" fillId="0" borderId="0" xfId="0" applyFont="1" applyFill="1" applyBorder="1" applyAlignment="1">
      <alignment horizontal="left"/>
    </xf>
    <xf numFmtId="0" fontId="0" fillId="0" borderId="0" xfId="0" applyFont="1" applyFill="1" applyAlignment="1">
      <alignment horizontal="justify" wrapText="1"/>
    </xf>
    <xf numFmtId="0" fontId="6" fillId="0" borderId="0" xfId="0" applyFont="1" applyFill="1" applyAlignment="1">
      <alignment wrapText="1"/>
    </xf>
    <xf numFmtId="0" fontId="0" fillId="0" borderId="0" xfId="0" applyFont="1" applyFill="1" applyAlignment="1">
      <alignment wrapText="1"/>
    </xf>
    <xf numFmtId="43" fontId="9" fillId="0" borderId="15" xfId="0" applyNumberFormat="1" applyFont="1" applyFill="1" applyBorder="1" applyAlignment="1">
      <alignment horizontal="center"/>
    </xf>
    <xf numFmtId="43" fontId="9" fillId="0" borderId="14" xfId="0" applyNumberFormat="1" applyFont="1" applyFill="1" applyBorder="1" applyAlignment="1">
      <alignment horizontal="center"/>
    </xf>
    <xf numFmtId="43" fontId="9" fillId="0" borderId="16" xfId="0" applyNumberFormat="1" applyFont="1" applyFill="1" applyBorder="1" applyAlignment="1">
      <alignment horizontal="center"/>
    </xf>
    <xf numFmtId="43" fontId="9" fillId="0" borderId="17" xfId="0" applyNumberFormat="1" applyFont="1" applyFill="1" applyBorder="1" applyAlignment="1">
      <alignment horizontal="center"/>
    </xf>
    <xf numFmtId="43" fontId="9" fillId="0" borderId="18" xfId="0" applyNumberFormat="1" applyFont="1" applyFill="1" applyBorder="1" applyAlignment="1">
      <alignment horizontal="center"/>
    </xf>
    <xf numFmtId="43" fontId="9" fillId="0" borderId="19" xfId="0" applyNumberFormat="1" applyFont="1" applyFill="1" applyBorder="1" applyAlignment="1" quotePrefix="1">
      <alignment horizontal="center"/>
    </xf>
    <xf numFmtId="43" fontId="9" fillId="0" borderId="20" xfId="0" applyNumberFormat="1" applyFont="1" applyFill="1" applyBorder="1" applyAlignment="1" quotePrefix="1">
      <alignment horizontal="center"/>
    </xf>
    <xf numFmtId="43" fontId="9" fillId="0" borderId="19" xfId="0" applyNumberFormat="1" applyFont="1" applyFill="1" applyBorder="1" applyAlignment="1">
      <alignment horizontal="center"/>
    </xf>
    <xf numFmtId="0" fontId="9" fillId="0" borderId="16" xfId="0" applyFont="1" applyFill="1" applyBorder="1" applyAlignment="1" quotePrefix="1">
      <alignment horizontal="left"/>
    </xf>
    <xf numFmtId="179" fontId="6" fillId="0" borderId="16" xfId="0" applyNumberFormat="1" applyFont="1" applyFill="1" applyBorder="1" applyAlignment="1">
      <alignment/>
    </xf>
    <xf numFmtId="43" fontId="6" fillId="0" borderId="16" xfId="0" applyNumberFormat="1" applyFont="1" applyFill="1" applyBorder="1" applyAlignment="1">
      <alignment/>
    </xf>
    <xf numFmtId="179" fontId="6" fillId="0" borderId="15" xfId="0" applyNumberFormat="1" applyFont="1" applyFill="1" applyBorder="1" applyAlignment="1">
      <alignment/>
    </xf>
    <xf numFmtId="0" fontId="6" fillId="0" borderId="18" xfId="0" applyFont="1" applyFill="1" applyBorder="1" applyAlignment="1">
      <alignment horizontal="left"/>
    </xf>
    <xf numFmtId="179" fontId="6" fillId="0" borderId="18" xfId="0" applyNumberFormat="1" applyFont="1" applyFill="1" applyBorder="1" applyAlignment="1">
      <alignment/>
    </xf>
    <xf numFmtId="43" fontId="6" fillId="0" borderId="17" xfId="0" applyNumberFormat="1" applyFont="1" applyFill="1" applyBorder="1" applyAlignment="1">
      <alignment/>
    </xf>
    <xf numFmtId="179" fontId="6" fillId="0" borderId="17" xfId="0" applyNumberFormat="1" applyFont="1" applyFill="1" applyBorder="1" applyAlignment="1">
      <alignment/>
    </xf>
    <xf numFmtId="0" fontId="9" fillId="0" borderId="20" xfId="0" applyFont="1" applyFill="1" applyBorder="1" applyAlignment="1" quotePrefix="1">
      <alignment horizontal="left"/>
    </xf>
    <xf numFmtId="179" fontId="6" fillId="0" borderId="21" xfId="0" applyNumberFormat="1" applyFont="1" applyFill="1" applyBorder="1" applyAlignment="1">
      <alignment/>
    </xf>
    <xf numFmtId="43" fontId="6" fillId="0" borderId="21" xfId="42" applyFont="1" applyFill="1" applyBorder="1" applyAlignment="1">
      <alignment/>
    </xf>
    <xf numFmtId="179" fontId="6" fillId="0" borderId="22" xfId="0" applyNumberFormat="1" applyFont="1" applyFill="1" applyBorder="1" applyAlignment="1">
      <alignment/>
    </xf>
    <xf numFmtId="0" fontId="6" fillId="0" borderId="0" xfId="0" applyFont="1" applyFill="1" applyAlignment="1" quotePrefix="1">
      <alignment horizontal="left" wrapText="1"/>
    </xf>
    <xf numFmtId="0" fontId="7" fillId="0" borderId="0" xfId="0" applyFont="1" applyFill="1" applyAlignment="1">
      <alignment wrapText="1"/>
    </xf>
    <xf numFmtId="0" fontId="6" fillId="0" borderId="0" xfId="0" applyFont="1" applyFill="1" applyBorder="1" applyAlignment="1">
      <alignment/>
    </xf>
    <xf numFmtId="0" fontId="0" fillId="0" borderId="14" xfId="0" applyFill="1" applyBorder="1" applyAlignment="1">
      <alignment horizontal="left" vertical="justify" wrapText="1" readingOrder="1"/>
    </xf>
    <xf numFmtId="0" fontId="0" fillId="0" borderId="0" xfId="0" applyFill="1" applyAlignment="1">
      <alignment wrapText="1"/>
    </xf>
    <xf numFmtId="0" fontId="12" fillId="0" borderId="0" xfId="0" applyFont="1" applyFill="1" applyAlignment="1">
      <alignment horizontal="left" wrapText="1"/>
    </xf>
    <xf numFmtId="0" fontId="20" fillId="0" borderId="0" xfId="0" applyFont="1" applyFill="1" applyAlignment="1" quotePrefix="1">
      <alignment horizontal="left"/>
    </xf>
    <xf numFmtId="179" fontId="6" fillId="0" borderId="0" xfId="42" applyNumberFormat="1" applyFont="1" applyFill="1" applyAlignment="1">
      <alignment horizontal="right"/>
    </xf>
    <xf numFmtId="179" fontId="17" fillId="0" borderId="0" xfId="42" applyNumberFormat="1" applyFont="1" applyFill="1" applyBorder="1" applyAlignment="1">
      <alignment/>
    </xf>
    <xf numFmtId="179" fontId="17" fillId="0" borderId="11" xfId="42" applyNumberFormat="1" applyFont="1" applyFill="1" applyBorder="1" applyAlignment="1">
      <alignment horizontal="center"/>
    </xf>
    <xf numFmtId="0" fontId="20" fillId="0" borderId="0" xfId="0" applyFont="1" applyFill="1" applyAlignment="1">
      <alignment/>
    </xf>
    <xf numFmtId="0" fontId="6" fillId="0" borderId="0" xfId="0" applyFont="1" applyFill="1" applyAlignment="1">
      <alignment horizontal="left" wrapText="1"/>
    </xf>
    <xf numFmtId="0" fontId="12" fillId="0" borderId="0" xfId="0" applyFont="1" applyFill="1" applyAlignment="1" quotePrefix="1">
      <alignment horizontal="left" wrapText="1"/>
    </xf>
    <xf numFmtId="0" fontId="6" fillId="0" borderId="0" xfId="0" applyFont="1" applyFill="1" applyAlignment="1" quotePrefix="1">
      <alignment wrapText="1"/>
    </xf>
    <xf numFmtId="0" fontId="6" fillId="0" borderId="0" xfId="0" applyFont="1" applyFill="1" applyAlignment="1" quotePrefix="1">
      <alignment horizontal="left" vertical="center" wrapText="1"/>
    </xf>
    <xf numFmtId="0" fontId="7" fillId="0" borderId="0" xfId="0" applyFont="1" applyFill="1" applyAlignment="1">
      <alignment horizontal="justify" vertical="center" wrapText="1"/>
    </xf>
    <xf numFmtId="43" fontId="6" fillId="0" borderId="0" xfId="0" applyNumberFormat="1" applyFont="1" applyFill="1" applyAlignment="1">
      <alignment horizontal="center"/>
    </xf>
    <xf numFmtId="179" fontId="6" fillId="0" borderId="0" xfId="0" applyNumberFormat="1" applyFont="1" applyFill="1" applyAlignment="1">
      <alignment/>
    </xf>
    <xf numFmtId="0" fontId="9" fillId="0" borderId="0" xfId="0" applyFont="1" applyFill="1" applyAlignment="1">
      <alignment/>
    </xf>
    <xf numFmtId="179" fontId="6" fillId="0" borderId="12" xfId="0" applyNumberFormat="1" applyFont="1" applyFill="1" applyBorder="1" applyAlignment="1">
      <alignment/>
    </xf>
    <xf numFmtId="179" fontId="6" fillId="0" borderId="13" xfId="0" applyNumberFormat="1" applyFont="1" applyFill="1" applyBorder="1" applyAlignment="1">
      <alignment/>
    </xf>
    <xf numFmtId="179" fontId="9" fillId="0" borderId="0" xfId="0" applyNumberFormat="1" applyFont="1" applyFill="1" applyAlignment="1">
      <alignment/>
    </xf>
    <xf numFmtId="179" fontId="6" fillId="0" borderId="23" xfId="0" applyNumberFormat="1" applyFont="1" applyFill="1" applyBorder="1" applyAlignment="1">
      <alignment horizontal="right"/>
    </xf>
    <xf numFmtId="0" fontId="9" fillId="0" borderId="0" xfId="0" applyFont="1" applyFill="1" applyAlignment="1" quotePrefix="1">
      <alignment horizontal="left"/>
    </xf>
    <xf numFmtId="0" fontId="6" fillId="0" borderId="0" xfId="0" applyFont="1" applyFill="1" applyAlignment="1" quotePrefix="1">
      <alignment horizontal="right"/>
    </xf>
    <xf numFmtId="0" fontId="7" fillId="0" borderId="0" xfId="0" applyFont="1" applyFill="1" applyAlignment="1">
      <alignment/>
    </xf>
    <xf numFmtId="0" fontId="6" fillId="0" borderId="22" xfId="0" applyFont="1" applyFill="1" applyBorder="1" applyAlignment="1">
      <alignment horizontal="center" vertical="center"/>
    </xf>
    <xf numFmtId="43" fontId="6" fillId="0" borderId="22" xfId="0" applyNumberFormat="1" applyFont="1" applyFill="1" applyBorder="1" applyAlignment="1">
      <alignment horizontal="center" vertical="center" wrapText="1"/>
    </xf>
    <xf numFmtId="3" fontId="6"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43" fontId="11" fillId="0" borderId="12" xfId="0" applyNumberFormat="1" applyFont="1" applyFill="1" applyBorder="1" applyAlignment="1">
      <alignment/>
    </xf>
    <xf numFmtId="43" fontId="7" fillId="0" borderId="12" xfId="0" applyNumberFormat="1" applyFont="1" applyFill="1" applyBorder="1" applyAlignment="1">
      <alignment/>
    </xf>
    <xf numFmtId="0" fontId="2" fillId="0" borderId="0" xfId="0" applyFont="1" applyFill="1" applyAlignment="1">
      <alignment horizontal="left"/>
    </xf>
    <xf numFmtId="0" fontId="11" fillId="0" borderId="0" xfId="0" applyFont="1" applyFill="1" applyAlignment="1">
      <alignment horizontal="right"/>
    </xf>
    <xf numFmtId="0" fontId="6" fillId="0" borderId="0" xfId="0" applyFont="1" applyFill="1" applyAlignment="1">
      <alignment horizontal="justify" vertical="top" wrapText="1"/>
    </xf>
    <xf numFmtId="179" fontId="17" fillId="0" borderId="0" xfId="0" applyNumberFormat="1" applyFont="1" applyFill="1" applyAlignment="1">
      <alignment/>
    </xf>
    <xf numFmtId="0" fontId="10" fillId="0" borderId="0" xfId="0" applyFont="1" applyFill="1" applyAlignment="1" quotePrefix="1">
      <alignment horizontal="left" vertical="top" wrapText="1"/>
    </xf>
    <xf numFmtId="0" fontId="11" fillId="0" borderId="0" xfId="0" applyFont="1" applyFill="1" applyAlignment="1">
      <alignment horizontal="justify" vertical="top" wrapText="1"/>
    </xf>
    <xf numFmtId="179" fontId="6" fillId="0" borderId="0" xfId="42" applyNumberFormat="1" applyFont="1" applyFill="1" applyAlignment="1">
      <alignment/>
    </xf>
    <xf numFmtId="0" fontId="12" fillId="0" borderId="0" xfId="0" applyFont="1" applyFill="1" applyAlignment="1" quotePrefix="1">
      <alignment horizontal="right" vertical="top"/>
    </xf>
    <xf numFmtId="179" fontId="6" fillId="0" borderId="19" xfId="0" applyNumberFormat="1" applyFont="1" applyFill="1" applyBorder="1" applyAlignment="1">
      <alignment/>
    </xf>
    <xf numFmtId="9" fontId="7" fillId="0" borderId="0" xfId="59" applyFont="1" applyFill="1" applyAlignment="1">
      <alignment horizontal="right"/>
    </xf>
    <xf numFmtId="9" fontId="6" fillId="0" borderId="0" xfId="59" applyFont="1" applyFill="1" applyBorder="1" applyAlignment="1">
      <alignment horizontal="right"/>
    </xf>
    <xf numFmtId="10" fontId="7" fillId="0" borderId="0" xfId="59" applyNumberFormat="1" applyFont="1" applyFill="1" applyAlignment="1">
      <alignment horizontal="right"/>
    </xf>
    <xf numFmtId="0" fontId="14" fillId="0" borderId="0" xfId="0" applyFont="1" applyFill="1" applyBorder="1" applyAlignment="1" quotePrefix="1">
      <alignment horizontal="left"/>
    </xf>
    <xf numFmtId="0" fontId="14" fillId="0" borderId="0" xfId="0" applyFont="1" applyFill="1" applyBorder="1" applyAlignment="1">
      <alignment horizontal="left"/>
    </xf>
    <xf numFmtId="0" fontId="6" fillId="0" borderId="0" xfId="0" applyFont="1" applyFill="1" applyBorder="1" applyAlignment="1">
      <alignment horizontal="left" vertical="justify" wrapText="1" readingOrder="1"/>
    </xf>
    <xf numFmtId="0" fontId="0" fillId="0" borderId="0" xfId="0" applyFont="1" applyFill="1" applyBorder="1" applyAlignment="1">
      <alignment horizontal="justify" vertical="justify" wrapText="1" readingOrder="1"/>
    </xf>
    <xf numFmtId="0" fontId="6" fillId="0" borderId="0" xfId="0" applyFont="1" applyFill="1" applyAlignment="1" quotePrefix="1">
      <alignment horizontal="left" wrapText="1"/>
    </xf>
    <xf numFmtId="0" fontId="6" fillId="0" borderId="0" xfId="0" applyFont="1" applyFill="1" applyAlignment="1">
      <alignment horizontal="left"/>
    </xf>
    <xf numFmtId="0" fontId="12" fillId="0" borderId="0" xfId="0" applyFont="1" applyFill="1" applyAlignment="1">
      <alignment horizontal="left"/>
    </xf>
    <xf numFmtId="0" fontId="6" fillId="0" borderId="0" xfId="0" applyFont="1" applyFill="1" applyAlignment="1" quotePrefix="1">
      <alignment horizontal="left" wrapText="1" shrinkToFit="1"/>
    </xf>
    <xf numFmtId="0" fontId="0" fillId="0" borderId="0" xfId="0" applyFont="1" applyFill="1" applyAlignment="1">
      <alignment wrapText="1" shrinkToFit="1"/>
    </xf>
    <xf numFmtId="0" fontId="6" fillId="0" borderId="0" xfId="0" applyFont="1" applyFill="1" applyAlignment="1" quotePrefix="1">
      <alignment horizontal="justify" wrapText="1" readingOrder="1"/>
    </xf>
    <xf numFmtId="0" fontId="0" fillId="0" borderId="0" xfId="0" applyFont="1" applyFill="1" applyAlignment="1">
      <alignment horizontal="justify" wrapText="1" readingOrder="1"/>
    </xf>
    <xf numFmtId="0" fontId="6" fillId="0" borderId="0" xfId="0" applyFont="1" applyFill="1" applyAlignment="1" quotePrefix="1">
      <alignment horizontal="justify" wrapText="1"/>
    </xf>
    <xf numFmtId="0" fontId="0" fillId="0" borderId="0" xfId="0" applyFont="1" applyFill="1" applyAlignment="1">
      <alignment horizontal="justify" wrapText="1"/>
    </xf>
    <xf numFmtId="0" fontId="6" fillId="0" borderId="0" xfId="0" applyFont="1" applyFill="1" applyAlignment="1">
      <alignment wrapText="1"/>
    </xf>
    <xf numFmtId="0" fontId="0" fillId="0" borderId="0" xfId="0" applyFont="1" applyFill="1" applyAlignment="1">
      <alignment wrapText="1"/>
    </xf>
    <xf numFmtId="0" fontId="12" fillId="0" borderId="0" xfId="0" applyFont="1" applyFill="1" applyAlignment="1" quotePrefix="1">
      <alignment horizontal="left"/>
    </xf>
    <xf numFmtId="0" fontId="13" fillId="0" borderId="12" xfId="0" applyFont="1" applyFill="1" applyBorder="1" applyAlignment="1" quotePrefix="1">
      <alignment horizontal="left" wrapText="1"/>
    </xf>
    <xf numFmtId="0" fontId="0" fillId="0" borderId="12" xfId="0" applyFont="1" applyFill="1" applyBorder="1" applyAlignment="1">
      <alignment wrapText="1"/>
    </xf>
    <xf numFmtId="0" fontId="7" fillId="0" borderId="0" xfId="0" applyFont="1" applyFill="1" applyAlignment="1">
      <alignment wrapText="1"/>
    </xf>
    <xf numFmtId="0" fontId="6" fillId="0" borderId="0" xfId="0" applyFont="1" applyFill="1" applyAlignment="1" quotePrefix="1">
      <alignment horizontal="left" wrapText="1" readingOrder="1"/>
    </xf>
    <xf numFmtId="0" fontId="17" fillId="0" borderId="0" xfId="0" applyFont="1" applyFill="1" applyAlignment="1">
      <alignment horizontal="left" wrapText="1" readingOrder="1"/>
    </xf>
    <xf numFmtId="0" fontId="19" fillId="0" borderId="0" xfId="0" applyFont="1" applyFill="1" applyAlignment="1">
      <alignment horizontal="justify" wrapText="1" readingOrder="1"/>
    </xf>
    <xf numFmtId="0" fontId="0" fillId="0" borderId="0" xfId="0" applyFill="1" applyAlignment="1">
      <alignment wrapText="1"/>
    </xf>
    <xf numFmtId="0" fontId="12" fillId="0" borderId="0" xfId="0" applyFont="1" applyFill="1" applyAlignment="1">
      <alignment horizontal="left" wrapText="1"/>
    </xf>
    <xf numFmtId="0" fontId="7" fillId="0" borderId="0" xfId="0" applyFont="1" applyFill="1" applyAlignment="1">
      <alignment horizontal="justify" wrapText="1"/>
    </xf>
    <xf numFmtId="0" fontId="17" fillId="0" borderId="0" xfId="0" applyFont="1" applyFill="1" applyAlignment="1" quotePrefix="1">
      <alignment horizontal="justify" wrapText="1"/>
    </xf>
    <xf numFmtId="0" fontId="18" fillId="0" borderId="0" xfId="0" applyFont="1" applyFill="1" applyAlignment="1">
      <alignment horizontal="justify" wrapText="1"/>
    </xf>
    <xf numFmtId="0" fontId="6" fillId="0" borderId="0" xfId="0" applyFont="1" applyFill="1" applyAlignment="1">
      <alignment horizontal="justify" wrapText="1"/>
    </xf>
    <xf numFmtId="0" fontId="0" fillId="0" borderId="12" xfId="0" applyFill="1" applyBorder="1" applyAlignment="1">
      <alignment wrapText="1"/>
    </xf>
    <xf numFmtId="0" fontId="6" fillId="0" borderId="0" xfId="0" applyFont="1" applyFill="1" applyAlignment="1">
      <alignment horizontal="left" wrapText="1"/>
    </xf>
    <xf numFmtId="0" fontId="0" fillId="0" borderId="0" xfId="0" applyFont="1" applyFill="1" applyAlignment="1">
      <alignment wrapText="1"/>
    </xf>
    <xf numFmtId="0" fontId="14" fillId="0" borderId="14" xfId="0" applyFont="1" applyFill="1" applyBorder="1" applyAlignment="1" quotePrefix="1">
      <alignment horizontal="left"/>
    </xf>
    <xf numFmtId="0" fontId="13" fillId="0" borderId="12" xfId="0" applyFont="1" applyFill="1" applyBorder="1" applyAlignment="1" quotePrefix="1">
      <alignment horizontal="left"/>
    </xf>
    <xf numFmtId="0" fontId="12" fillId="0" borderId="0" xfId="0" applyFont="1" applyFill="1" applyAlignment="1">
      <alignment wrapText="1"/>
    </xf>
    <xf numFmtId="0" fontId="12" fillId="0" borderId="0" xfId="0" applyFont="1" applyFill="1" applyAlignment="1" quotePrefix="1">
      <alignment wrapText="1"/>
    </xf>
    <xf numFmtId="0" fontId="12" fillId="0" borderId="0" xfId="0" applyFont="1" applyFill="1" applyAlignment="1" quotePrefix="1">
      <alignment horizontal="left" wrapText="1"/>
    </xf>
    <xf numFmtId="0" fontId="6" fillId="0" borderId="0" xfId="0" applyFont="1" applyFill="1" applyAlignment="1" quotePrefix="1">
      <alignment wrapText="1"/>
    </xf>
    <xf numFmtId="0" fontId="14" fillId="0" borderId="0" xfId="0" applyFont="1" applyFill="1" applyBorder="1" applyAlignment="1" quotePrefix="1">
      <alignment horizontal="left" wrapText="1"/>
    </xf>
    <xf numFmtId="0" fontId="14" fillId="0" borderId="0" xfId="0" applyFont="1" applyFill="1" applyBorder="1" applyAlignment="1">
      <alignment horizontal="left" wrapText="1"/>
    </xf>
    <xf numFmtId="43" fontId="6" fillId="0" borderId="0" xfId="0" applyNumberFormat="1" applyFont="1" applyFill="1" applyAlignment="1" quotePrefix="1">
      <alignment horizontal="center"/>
    </xf>
    <xf numFmtId="0" fontId="0" fillId="0" borderId="0" xfId="0" applyFill="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438150</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14300" y="47625"/>
          <a:ext cx="561975" cy="476250"/>
        </a:xfrm>
        <a:prstGeom prst="rect">
          <a:avLst/>
        </a:prstGeom>
        <a:noFill/>
        <a:ln w="9525" cmpd="sng">
          <a:noFill/>
        </a:ln>
      </xdr:spPr>
    </xdr:pic>
    <xdr:clientData/>
  </xdr:twoCellAnchor>
  <xdr:twoCellAnchor>
    <xdr:from>
      <xdr:col>0</xdr:col>
      <xdr:colOff>123825</xdr:colOff>
      <xdr:row>0</xdr:row>
      <xdr:rowOff>57150</xdr:rowOff>
    </xdr:from>
    <xdr:to>
      <xdr:col>1</xdr:col>
      <xdr:colOff>314325</xdr:colOff>
      <xdr:row>0</xdr:row>
      <xdr:rowOff>523875</xdr:rowOff>
    </xdr:to>
    <xdr:pic>
      <xdr:nvPicPr>
        <xdr:cNvPr id="2" name="Picture 1" descr="Choo%20Bee"/>
        <xdr:cNvPicPr preferRelativeResize="1">
          <a:picLocks noChangeAspect="1"/>
        </xdr:cNvPicPr>
      </xdr:nvPicPr>
      <xdr:blipFill>
        <a:blip r:embed="rId1"/>
        <a:stretch>
          <a:fillRect/>
        </a:stretch>
      </xdr:blipFill>
      <xdr:spPr>
        <a:xfrm>
          <a:off x="123825" y="57150"/>
          <a:ext cx="4286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314325</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23825" y="57150"/>
          <a:ext cx="5715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1</xdr:col>
      <xdr:colOff>247650</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23825" y="114300"/>
          <a:ext cx="5048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228600</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33350" y="47625"/>
          <a:ext cx="5715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xdr:col>
      <xdr:colOff>161925</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23825" y="47625"/>
          <a:ext cx="5619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2</xdr:col>
      <xdr:colOff>200025</xdr:colOff>
      <xdr:row>0</xdr:row>
      <xdr:rowOff>523875</xdr:rowOff>
    </xdr:to>
    <xdr:pic>
      <xdr:nvPicPr>
        <xdr:cNvPr id="1" name="Picture 1" descr="Choo%20Bee"/>
        <xdr:cNvPicPr preferRelativeResize="1">
          <a:picLocks noChangeAspect="1"/>
        </xdr:cNvPicPr>
      </xdr:nvPicPr>
      <xdr:blipFill>
        <a:blip r:embed="rId1"/>
        <a:stretch>
          <a:fillRect/>
        </a:stretch>
      </xdr:blipFill>
      <xdr:spPr>
        <a:xfrm>
          <a:off x="152400" y="47625"/>
          <a:ext cx="5619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N221"/>
  <sheetViews>
    <sheetView tabSelected="1" zoomScalePageLayoutView="0" workbookViewId="0" topLeftCell="A1">
      <selection activeCell="A1" sqref="A1:F1"/>
    </sheetView>
  </sheetViews>
  <sheetFormatPr defaultColWidth="9.140625" defaultRowHeight="12.75"/>
  <cols>
    <col min="1" max="1" width="3.57421875" style="14" customWidth="1"/>
    <col min="2" max="2" width="31.421875" style="14" customWidth="1"/>
    <col min="3" max="3" width="17.8515625" style="18" customWidth="1"/>
    <col min="4" max="4" width="14.140625" style="18" customWidth="1"/>
    <col min="5" max="5" width="18.8515625" style="18" customWidth="1"/>
    <col min="6" max="6" width="19.57421875" style="18" customWidth="1"/>
    <col min="7" max="7" width="5.421875" style="18" customWidth="1"/>
    <col min="8" max="8" width="16.140625" style="18" bestFit="1" customWidth="1"/>
    <col min="9" max="14" width="9.140625" style="18" customWidth="1"/>
    <col min="15" max="16384" width="9.140625" style="14" customWidth="1"/>
  </cols>
  <sheetData>
    <row r="1" spans="1:13" ht="44.25" customHeight="1">
      <c r="A1" s="168" t="s">
        <v>104</v>
      </c>
      <c r="B1" s="168"/>
      <c r="C1" s="168"/>
      <c r="D1" s="168"/>
      <c r="E1" s="168"/>
      <c r="F1" s="169"/>
      <c r="G1" s="16"/>
      <c r="H1" s="17"/>
      <c r="I1" s="17"/>
      <c r="J1" s="17"/>
      <c r="K1" s="17"/>
      <c r="L1" s="17"/>
      <c r="M1" s="17"/>
    </row>
    <row r="2" spans="1:13" ht="24.75" customHeight="1">
      <c r="A2" s="81" t="s">
        <v>148</v>
      </c>
      <c r="B2" s="81"/>
      <c r="C2" s="81"/>
      <c r="D2" s="81"/>
      <c r="E2" s="81"/>
      <c r="F2" s="82"/>
      <c r="G2" s="61"/>
      <c r="H2" s="17"/>
      <c r="I2" s="17"/>
      <c r="J2" s="17"/>
      <c r="K2" s="17"/>
      <c r="L2" s="17"/>
      <c r="M2" s="17"/>
    </row>
    <row r="3" spans="1:13" ht="17.25" customHeight="1">
      <c r="A3" s="152" t="s">
        <v>142</v>
      </c>
      <c r="B3" s="153"/>
      <c r="C3" s="153"/>
      <c r="D3" s="153"/>
      <c r="E3" s="153"/>
      <c r="F3" s="153"/>
      <c r="G3" s="61"/>
      <c r="H3" s="17"/>
      <c r="I3" s="17"/>
      <c r="J3" s="17"/>
      <c r="K3" s="17"/>
      <c r="L3" s="17"/>
      <c r="M3" s="17"/>
    </row>
    <row r="4" spans="1:13" ht="26.25" customHeight="1">
      <c r="A4" s="167" t="s">
        <v>94</v>
      </c>
      <c r="B4" s="167"/>
      <c r="C4" s="167"/>
      <c r="D4" s="167"/>
      <c r="E4" s="167"/>
      <c r="F4" s="167"/>
      <c r="G4" s="19"/>
      <c r="H4" s="17"/>
      <c r="I4" s="17"/>
      <c r="J4" s="17"/>
      <c r="K4" s="17"/>
      <c r="L4" s="17"/>
      <c r="M4" s="17"/>
    </row>
    <row r="5" spans="1:13" ht="28.5" customHeight="1">
      <c r="A5" s="20" t="s">
        <v>0</v>
      </c>
      <c r="B5" s="158" t="s">
        <v>1</v>
      </c>
      <c r="C5" s="158"/>
      <c r="D5" s="158"/>
      <c r="E5" s="158"/>
      <c r="F5" s="158"/>
      <c r="G5" s="9"/>
      <c r="H5" s="17"/>
      <c r="I5" s="17"/>
      <c r="J5" s="17"/>
      <c r="K5" s="17"/>
      <c r="L5" s="17"/>
      <c r="M5" s="17"/>
    </row>
    <row r="6" spans="1:13" ht="84" customHeight="1">
      <c r="A6" s="13"/>
      <c r="B6" s="163" t="s">
        <v>164</v>
      </c>
      <c r="C6" s="164"/>
      <c r="D6" s="164"/>
      <c r="E6" s="164"/>
      <c r="F6" s="164"/>
      <c r="G6" s="62"/>
      <c r="H6" s="17"/>
      <c r="I6" s="17"/>
      <c r="J6" s="17"/>
      <c r="K6" s="17"/>
      <c r="L6" s="17"/>
      <c r="M6" s="17"/>
    </row>
    <row r="7" spans="1:13" ht="28.5" customHeight="1">
      <c r="A7" s="20" t="s">
        <v>2</v>
      </c>
      <c r="B7" s="79" t="s">
        <v>115</v>
      </c>
      <c r="C7" s="79"/>
      <c r="D7" s="79"/>
      <c r="E7" s="79"/>
      <c r="F7" s="79"/>
      <c r="G7" s="9"/>
      <c r="H7" s="17"/>
      <c r="I7" s="17"/>
      <c r="J7" s="17"/>
      <c r="K7" s="17"/>
      <c r="L7" s="17"/>
      <c r="M7" s="17"/>
    </row>
    <row r="8" spans="1:13" ht="20.25" customHeight="1">
      <c r="A8" s="13"/>
      <c r="B8" s="165" t="s">
        <v>3</v>
      </c>
      <c r="C8" s="166"/>
      <c r="D8" s="166"/>
      <c r="E8" s="166"/>
      <c r="F8" s="166"/>
      <c r="G8" s="9"/>
      <c r="H8" s="17"/>
      <c r="I8" s="17"/>
      <c r="J8" s="17"/>
      <c r="K8" s="17"/>
      <c r="L8" s="17"/>
      <c r="M8" s="17"/>
    </row>
    <row r="9" spans="1:13" ht="28.5" customHeight="1">
      <c r="A9" s="20" t="s">
        <v>4</v>
      </c>
      <c r="B9" s="158" t="s">
        <v>5</v>
      </c>
      <c r="C9" s="158"/>
      <c r="D9" s="158"/>
      <c r="E9" s="158"/>
      <c r="F9" s="158"/>
      <c r="G9" s="9"/>
      <c r="H9" s="17"/>
      <c r="I9" s="17"/>
      <c r="J9" s="17"/>
      <c r="K9" s="17"/>
      <c r="L9" s="17"/>
      <c r="M9" s="17"/>
    </row>
    <row r="10" spans="1:13" ht="36" customHeight="1">
      <c r="A10" s="13"/>
      <c r="B10" s="161" t="s">
        <v>105</v>
      </c>
      <c r="C10" s="162"/>
      <c r="D10" s="162"/>
      <c r="E10" s="162"/>
      <c r="F10" s="162"/>
      <c r="G10" s="21"/>
      <c r="H10" s="17"/>
      <c r="I10" s="17"/>
      <c r="J10" s="17"/>
      <c r="K10" s="17"/>
      <c r="L10" s="17"/>
      <c r="M10" s="17"/>
    </row>
    <row r="11" spans="1:13" ht="28.5" customHeight="1">
      <c r="A11" s="20" t="s">
        <v>6</v>
      </c>
      <c r="B11" s="167" t="s">
        <v>89</v>
      </c>
      <c r="C11" s="167"/>
      <c r="D11" s="167"/>
      <c r="E11" s="167"/>
      <c r="F11" s="167"/>
      <c r="G11" s="9"/>
      <c r="H11" s="17"/>
      <c r="I11" s="17"/>
      <c r="J11" s="17"/>
      <c r="K11" s="17"/>
      <c r="L11" s="17"/>
      <c r="M11" s="17"/>
    </row>
    <row r="12" spans="1:13" ht="21.75" customHeight="1">
      <c r="A12" s="13"/>
      <c r="B12" s="159" t="s">
        <v>118</v>
      </c>
      <c r="C12" s="160"/>
      <c r="D12" s="160"/>
      <c r="E12" s="160"/>
      <c r="F12" s="160"/>
      <c r="G12" s="9"/>
      <c r="H12" s="17"/>
      <c r="I12" s="17"/>
      <c r="J12" s="17"/>
      <c r="K12" s="17"/>
      <c r="L12" s="17"/>
      <c r="M12" s="17"/>
    </row>
    <row r="13" spans="1:13" ht="28.5" customHeight="1">
      <c r="A13" s="20" t="s">
        <v>7</v>
      </c>
      <c r="B13" s="158" t="s">
        <v>8</v>
      </c>
      <c r="C13" s="158"/>
      <c r="D13" s="158"/>
      <c r="E13" s="158"/>
      <c r="F13" s="158"/>
      <c r="G13" s="21"/>
      <c r="H13" s="17"/>
      <c r="I13" s="17"/>
      <c r="J13" s="17"/>
      <c r="K13" s="17"/>
      <c r="L13" s="17"/>
      <c r="M13" s="17"/>
    </row>
    <row r="14" spans="1:14" s="23" customFormat="1" ht="35.25" customHeight="1">
      <c r="A14" s="13"/>
      <c r="B14" s="161" t="s">
        <v>98</v>
      </c>
      <c r="C14" s="162"/>
      <c r="D14" s="162"/>
      <c r="E14" s="162"/>
      <c r="F14" s="162"/>
      <c r="G14" s="63"/>
      <c r="H14" s="22"/>
      <c r="I14" s="22"/>
      <c r="J14" s="22"/>
      <c r="K14" s="22"/>
      <c r="L14" s="22"/>
      <c r="M14" s="22"/>
      <c r="N14" s="64"/>
    </row>
    <row r="15" spans="1:14" s="23" customFormat="1" ht="28.5" customHeight="1">
      <c r="A15" s="20" t="s">
        <v>9</v>
      </c>
      <c r="B15" s="158" t="s">
        <v>10</v>
      </c>
      <c r="C15" s="158"/>
      <c r="D15" s="158"/>
      <c r="E15" s="158"/>
      <c r="F15" s="158"/>
      <c r="G15" s="63"/>
      <c r="H15" s="22"/>
      <c r="I15" s="22"/>
      <c r="J15" s="22"/>
      <c r="K15" s="22"/>
      <c r="L15" s="22"/>
      <c r="M15" s="22"/>
      <c r="N15" s="64"/>
    </row>
    <row r="16" spans="1:14" s="23" customFormat="1" ht="15.75">
      <c r="A16" s="13"/>
      <c r="B16" s="157" t="s">
        <v>88</v>
      </c>
      <c r="C16" s="157"/>
      <c r="D16" s="157"/>
      <c r="E16" s="157"/>
      <c r="F16" s="157"/>
      <c r="G16" s="63"/>
      <c r="H16" s="22"/>
      <c r="I16" s="22"/>
      <c r="J16" s="22"/>
      <c r="K16" s="22"/>
      <c r="L16" s="22"/>
      <c r="M16" s="22"/>
      <c r="N16" s="64"/>
    </row>
    <row r="17" spans="1:14" s="23" customFormat="1" ht="15.75">
      <c r="A17" s="13"/>
      <c r="B17" s="13"/>
      <c r="C17" s="9"/>
      <c r="D17" s="9"/>
      <c r="E17" s="9"/>
      <c r="F17" s="9"/>
      <c r="G17" s="22"/>
      <c r="H17" s="22"/>
      <c r="I17" s="22"/>
      <c r="J17" s="22"/>
      <c r="K17" s="22"/>
      <c r="L17" s="22"/>
      <c r="M17" s="22"/>
      <c r="N17" s="64"/>
    </row>
    <row r="18" spans="1:14" s="23" customFormat="1" ht="15.75">
      <c r="A18" s="13"/>
      <c r="B18" s="13"/>
      <c r="C18" s="88"/>
      <c r="D18" s="89" t="s">
        <v>77</v>
      </c>
      <c r="E18" s="90" t="s">
        <v>79</v>
      </c>
      <c r="F18" s="88" t="s">
        <v>86</v>
      </c>
      <c r="G18" s="22"/>
      <c r="H18" s="22"/>
      <c r="I18" s="22"/>
      <c r="J18" s="22"/>
      <c r="K18" s="22"/>
      <c r="L18" s="22"/>
      <c r="M18" s="22"/>
      <c r="N18" s="64"/>
    </row>
    <row r="19" spans="1:14" s="23" customFormat="1" ht="15.75">
      <c r="A19" s="13"/>
      <c r="B19" s="13"/>
      <c r="C19" s="91" t="s">
        <v>75</v>
      </c>
      <c r="D19" s="92" t="s">
        <v>78</v>
      </c>
      <c r="E19" s="92" t="s">
        <v>80</v>
      </c>
      <c r="F19" s="91" t="s">
        <v>75</v>
      </c>
      <c r="G19" s="24"/>
      <c r="H19" s="22"/>
      <c r="I19" s="22"/>
      <c r="J19" s="22"/>
      <c r="K19" s="22"/>
      <c r="L19" s="22"/>
      <c r="M19" s="22"/>
      <c r="N19" s="64"/>
    </row>
    <row r="20" spans="1:14" s="23" customFormat="1" ht="15.75">
      <c r="A20" s="13"/>
      <c r="B20" s="13"/>
      <c r="C20" s="93" t="s">
        <v>76</v>
      </c>
      <c r="D20" s="94" t="s">
        <v>82</v>
      </c>
      <c r="E20" s="94" t="s">
        <v>81</v>
      </c>
      <c r="F20" s="95" t="s">
        <v>87</v>
      </c>
      <c r="G20" s="24"/>
      <c r="H20" s="22"/>
      <c r="I20" s="22"/>
      <c r="J20" s="22"/>
      <c r="K20" s="22"/>
      <c r="L20" s="22"/>
      <c r="M20" s="22"/>
      <c r="N20" s="64"/>
    </row>
    <row r="21" spans="1:14" s="23" customFormat="1" ht="15.75">
      <c r="A21" s="13"/>
      <c r="B21" s="96" t="s">
        <v>136</v>
      </c>
      <c r="C21" s="97">
        <v>4055000</v>
      </c>
      <c r="D21" s="98">
        <f aca="true" t="shared" si="0" ref="D21:D27">+E21/C21</f>
        <v>1.526012330456227</v>
      </c>
      <c r="E21" s="97">
        <v>6187980</v>
      </c>
      <c r="F21" s="99">
        <f>C21</f>
        <v>4055000</v>
      </c>
      <c r="G21" s="24"/>
      <c r="H21" s="22"/>
      <c r="I21" s="22"/>
      <c r="J21" s="22"/>
      <c r="K21" s="22"/>
      <c r="L21" s="22"/>
      <c r="M21" s="22"/>
      <c r="N21" s="64"/>
    </row>
    <row r="22" spans="1:14" s="23" customFormat="1" ht="16.5" customHeight="1">
      <c r="A22" s="13"/>
      <c r="B22" s="100" t="s">
        <v>137</v>
      </c>
      <c r="C22" s="101">
        <v>10000</v>
      </c>
      <c r="D22" s="102">
        <f t="shared" si="0"/>
        <v>1.1793</v>
      </c>
      <c r="E22" s="49">
        <v>11793</v>
      </c>
      <c r="F22" s="103">
        <f>+C22</f>
        <v>10000</v>
      </c>
      <c r="G22" s="22"/>
      <c r="H22" s="22"/>
      <c r="I22" s="22"/>
      <c r="J22" s="22"/>
      <c r="K22" s="22"/>
      <c r="L22" s="22"/>
      <c r="M22" s="22"/>
      <c r="N22" s="64"/>
    </row>
    <row r="23" spans="1:14" s="23" customFormat="1" ht="16.5" customHeight="1">
      <c r="A23" s="13"/>
      <c r="B23" s="100" t="s">
        <v>97</v>
      </c>
      <c r="C23" s="101">
        <v>24000</v>
      </c>
      <c r="D23" s="102">
        <f t="shared" si="0"/>
        <v>1.181875</v>
      </c>
      <c r="E23" s="49">
        <v>28365</v>
      </c>
      <c r="F23" s="103">
        <f>C23</f>
        <v>24000</v>
      </c>
      <c r="G23" s="22"/>
      <c r="H23" s="22"/>
      <c r="I23" s="22"/>
      <c r="J23" s="22"/>
      <c r="K23" s="22"/>
      <c r="L23" s="22"/>
      <c r="M23" s="22"/>
      <c r="N23" s="64"/>
    </row>
    <row r="24" spans="1:14" s="23" customFormat="1" ht="16.5" customHeight="1">
      <c r="A24" s="13"/>
      <c r="B24" s="100" t="s">
        <v>138</v>
      </c>
      <c r="C24" s="101">
        <v>162600</v>
      </c>
      <c r="D24" s="102">
        <f t="shared" si="0"/>
        <v>1.1220811193111933</v>
      </c>
      <c r="E24" s="49">
        <v>182450.39</v>
      </c>
      <c r="F24" s="103">
        <f>C24</f>
        <v>162600</v>
      </c>
      <c r="G24" s="22"/>
      <c r="H24" s="22"/>
      <c r="I24" s="22"/>
      <c r="J24" s="22"/>
      <c r="K24" s="22"/>
      <c r="L24" s="22"/>
      <c r="M24" s="22"/>
      <c r="N24" s="64"/>
    </row>
    <row r="25" spans="1:14" s="23" customFormat="1" ht="16.5" customHeight="1">
      <c r="A25" s="13"/>
      <c r="B25" s="100" t="s">
        <v>143</v>
      </c>
      <c r="C25" s="101">
        <f>22000+2000+22500+20000+3000+10000</f>
        <v>79500</v>
      </c>
      <c r="D25" s="102">
        <f t="shared" si="0"/>
        <v>1.2997803773584904</v>
      </c>
      <c r="E25" s="103">
        <v>103332.54</v>
      </c>
      <c r="F25" s="103">
        <f>C25</f>
        <v>79500</v>
      </c>
      <c r="G25" s="22"/>
      <c r="H25" s="22"/>
      <c r="I25" s="22"/>
      <c r="J25" s="22"/>
      <c r="K25" s="22"/>
      <c r="L25" s="22"/>
      <c r="M25" s="22"/>
      <c r="N25" s="64"/>
    </row>
    <row r="26" spans="1:14" s="23" customFormat="1" ht="16.5" customHeight="1">
      <c r="A26" s="13"/>
      <c r="B26" s="100" t="s">
        <v>144</v>
      </c>
      <c r="C26" s="101">
        <f>46100+1000+5000</f>
        <v>52100</v>
      </c>
      <c r="D26" s="102">
        <f t="shared" si="0"/>
        <v>1.430791170825336</v>
      </c>
      <c r="E26" s="103">
        <v>74544.22</v>
      </c>
      <c r="F26" s="103">
        <f>C26</f>
        <v>52100</v>
      </c>
      <c r="G26" s="22"/>
      <c r="H26" s="22"/>
      <c r="I26" s="22"/>
      <c r="J26" s="22"/>
      <c r="K26" s="22"/>
      <c r="L26" s="22"/>
      <c r="M26" s="22"/>
      <c r="N26" s="64"/>
    </row>
    <row r="27" spans="1:14" s="23" customFormat="1" ht="16.5" customHeight="1">
      <c r="A27" s="13"/>
      <c r="B27" s="100" t="s">
        <v>145</v>
      </c>
      <c r="C27" s="101">
        <f>23000+300+1900+66400+7000</f>
        <v>98600</v>
      </c>
      <c r="D27" s="102">
        <f t="shared" si="0"/>
        <v>1.4796087221095335</v>
      </c>
      <c r="E27" s="148">
        <v>145889.42</v>
      </c>
      <c r="F27" s="103">
        <f>C27</f>
        <v>98600</v>
      </c>
      <c r="G27" s="22"/>
      <c r="H27" s="22"/>
      <c r="I27" s="22"/>
      <c r="J27" s="22"/>
      <c r="K27" s="22"/>
      <c r="L27" s="22"/>
      <c r="M27" s="22"/>
      <c r="N27" s="64"/>
    </row>
    <row r="28" spans="1:14" s="23" customFormat="1" ht="21" customHeight="1">
      <c r="A28" s="13"/>
      <c r="B28" s="104" t="s">
        <v>146</v>
      </c>
      <c r="C28" s="105">
        <f>SUM(C21:C27)</f>
        <v>4481800</v>
      </c>
      <c r="D28" s="106">
        <f>E28/C28</f>
        <v>1.5026004217055646</v>
      </c>
      <c r="E28" s="105">
        <f>SUM(E21:E27)</f>
        <v>6734354.569999999</v>
      </c>
      <c r="F28" s="107">
        <f>SUM(F21:F27)</f>
        <v>4481800</v>
      </c>
      <c r="G28" s="25"/>
      <c r="H28" s="22"/>
      <c r="I28" s="22"/>
      <c r="J28" s="22"/>
      <c r="K28" s="22"/>
      <c r="L28" s="22"/>
      <c r="M28" s="22"/>
      <c r="N28" s="64"/>
    </row>
    <row r="29" spans="1:14" s="23" customFormat="1" ht="25.5" customHeight="1">
      <c r="A29" s="13"/>
      <c r="B29" s="156" t="s">
        <v>108</v>
      </c>
      <c r="C29" s="170"/>
      <c r="D29" s="170"/>
      <c r="E29" s="170"/>
      <c r="F29" s="170"/>
      <c r="G29" s="65"/>
      <c r="H29" s="22"/>
      <c r="I29" s="22"/>
      <c r="J29" s="22"/>
      <c r="K29" s="22"/>
      <c r="L29" s="22"/>
      <c r="M29" s="22"/>
      <c r="N29" s="64"/>
    </row>
    <row r="30" spans="1:14" s="23" customFormat="1" ht="22.5" customHeight="1">
      <c r="A30" s="13"/>
      <c r="B30" s="171" t="s">
        <v>116</v>
      </c>
      <c r="C30" s="162"/>
      <c r="D30" s="162"/>
      <c r="E30" s="162"/>
      <c r="F30" s="162"/>
      <c r="G30" s="22"/>
      <c r="H30" s="22"/>
      <c r="I30" s="22"/>
      <c r="J30" s="22"/>
      <c r="K30" s="22"/>
      <c r="L30" s="22"/>
      <c r="M30" s="22"/>
      <c r="N30" s="64"/>
    </row>
    <row r="31" spans="1:14" s="23" customFormat="1" ht="19.5" customHeight="1">
      <c r="A31" s="110"/>
      <c r="B31" s="154"/>
      <c r="C31" s="155"/>
      <c r="D31" s="155"/>
      <c r="E31" s="155"/>
      <c r="F31" s="155"/>
      <c r="G31" s="66"/>
      <c r="H31" s="22"/>
      <c r="I31" s="22"/>
      <c r="J31" s="22"/>
      <c r="K31" s="22"/>
      <c r="L31" s="22"/>
      <c r="M31" s="22"/>
      <c r="N31" s="64"/>
    </row>
    <row r="32" spans="1:13" ht="15">
      <c r="A32" s="26"/>
      <c r="B32" s="26"/>
      <c r="C32" s="22"/>
      <c r="D32" s="22"/>
      <c r="E32" s="22"/>
      <c r="F32" s="22"/>
      <c r="G32" s="17"/>
      <c r="H32" s="17"/>
      <c r="I32" s="17"/>
      <c r="J32" s="17"/>
      <c r="K32" s="17"/>
      <c r="L32" s="17"/>
      <c r="M32" s="17"/>
    </row>
    <row r="33" spans="1:13" ht="15">
      <c r="A33" s="26"/>
      <c r="B33" s="26"/>
      <c r="C33" s="22"/>
      <c r="D33" s="22"/>
      <c r="E33" s="22"/>
      <c r="F33" s="22"/>
      <c r="G33" s="17"/>
      <c r="H33" s="17"/>
      <c r="I33" s="17"/>
      <c r="J33" s="17"/>
      <c r="K33" s="17"/>
      <c r="L33" s="17"/>
      <c r="M33" s="17"/>
    </row>
    <row r="34" spans="1:13" ht="15">
      <c r="A34" s="26"/>
      <c r="B34" s="26"/>
      <c r="C34" s="22"/>
      <c r="D34" s="22"/>
      <c r="E34" s="22"/>
      <c r="F34" s="22"/>
      <c r="G34" s="17"/>
      <c r="H34" s="17"/>
      <c r="I34" s="17"/>
      <c r="J34" s="17"/>
      <c r="K34" s="17"/>
      <c r="L34" s="17"/>
      <c r="M34" s="17"/>
    </row>
    <row r="35" spans="1:13" ht="15.75">
      <c r="A35" s="67"/>
      <c r="B35" s="67"/>
      <c r="C35" s="22"/>
      <c r="D35" s="22"/>
      <c r="E35" s="22"/>
      <c r="F35" s="22"/>
      <c r="G35" s="17"/>
      <c r="H35" s="17"/>
      <c r="I35" s="17"/>
      <c r="J35" s="17"/>
      <c r="K35" s="17"/>
      <c r="L35" s="17"/>
      <c r="M35" s="17"/>
    </row>
    <row r="36" spans="1:13" ht="15">
      <c r="A36" s="26"/>
      <c r="B36" s="26"/>
      <c r="C36" s="22"/>
      <c r="D36" s="22"/>
      <c r="E36" s="22"/>
      <c r="F36" s="22"/>
      <c r="G36" s="17"/>
      <c r="H36" s="17"/>
      <c r="I36" s="17"/>
      <c r="J36" s="17"/>
      <c r="K36" s="17"/>
      <c r="L36" s="17"/>
      <c r="M36" s="17"/>
    </row>
    <row r="37" spans="1:13" ht="15">
      <c r="A37" s="26"/>
      <c r="B37" s="26"/>
      <c r="C37" s="22"/>
      <c r="D37" s="22"/>
      <c r="E37" s="22"/>
      <c r="F37" s="22"/>
      <c r="G37" s="17"/>
      <c r="H37" s="17"/>
      <c r="I37" s="17"/>
      <c r="J37" s="17"/>
      <c r="K37" s="17"/>
      <c r="L37" s="17"/>
      <c r="M37" s="17"/>
    </row>
    <row r="38" spans="1:13" ht="15">
      <c r="A38" s="27"/>
      <c r="B38" s="27"/>
      <c r="C38" s="17"/>
      <c r="D38" s="17"/>
      <c r="E38" s="17"/>
      <c r="F38" s="17"/>
      <c r="G38" s="17"/>
      <c r="H38" s="17"/>
      <c r="I38" s="17"/>
      <c r="J38" s="17"/>
      <c r="K38" s="17"/>
      <c r="L38" s="17"/>
      <c r="M38" s="17"/>
    </row>
    <row r="39" spans="1:13" ht="15">
      <c r="A39" s="27"/>
      <c r="B39" s="27"/>
      <c r="C39" s="17"/>
      <c r="D39" s="17"/>
      <c r="E39" s="17"/>
      <c r="F39" s="17"/>
      <c r="G39" s="17"/>
      <c r="H39" s="17"/>
      <c r="I39" s="17"/>
      <c r="J39" s="17"/>
      <c r="K39" s="17"/>
      <c r="L39" s="17"/>
      <c r="M39" s="17"/>
    </row>
    <row r="40" spans="1:13" ht="15">
      <c r="A40" s="27"/>
      <c r="B40" s="27"/>
      <c r="C40" s="17"/>
      <c r="D40" s="17"/>
      <c r="E40" s="17"/>
      <c r="F40" s="17"/>
      <c r="G40" s="17"/>
      <c r="H40" s="17"/>
      <c r="I40" s="17"/>
      <c r="J40" s="17"/>
      <c r="K40" s="17"/>
      <c r="L40" s="17"/>
      <c r="M40" s="17"/>
    </row>
    <row r="41" spans="1:13" ht="15.75">
      <c r="A41" s="68"/>
      <c r="B41" s="27"/>
      <c r="C41" s="17"/>
      <c r="D41" s="17"/>
      <c r="E41" s="17"/>
      <c r="F41" s="17"/>
      <c r="G41" s="17"/>
      <c r="H41" s="17"/>
      <c r="I41" s="17"/>
      <c r="J41" s="17"/>
      <c r="K41" s="17"/>
      <c r="L41" s="17"/>
      <c r="M41" s="17"/>
    </row>
    <row r="42" spans="1:13" ht="15.75">
      <c r="A42" s="68"/>
      <c r="B42" s="27"/>
      <c r="C42" s="17"/>
      <c r="D42" s="17"/>
      <c r="E42" s="17"/>
      <c r="F42" s="17"/>
      <c r="G42" s="17"/>
      <c r="H42" s="17"/>
      <c r="I42" s="17"/>
      <c r="J42" s="17"/>
      <c r="K42" s="17"/>
      <c r="L42" s="17"/>
      <c r="M42" s="17"/>
    </row>
    <row r="43" spans="1:13" ht="15">
      <c r="A43" s="27"/>
      <c r="B43" s="27"/>
      <c r="C43" s="17"/>
      <c r="D43" s="17"/>
      <c r="E43" s="17"/>
      <c r="F43" s="17"/>
      <c r="G43" s="17"/>
      <c r="H43" s="17"/>
      <c r="I43" s="17"/>
      <c r="J43" s="17"/>
      <c r="K43" s="17"/>
      <c r="L43" s="17"/>
      <c r="M43" s="17"/>
    </row>
    <row r="44" spans="1:14" ht="15.75">
      <c r="A44" s="68"/>
      <c r="B44" s="27"/>
      <c r="C44" s="17"/>
      <c r="D44" s="17"/>
      <c r="E44" s="17"/>
      <c r="F44" s="17"/>
      <c r="G44" s="17"/>
      <c r="H44" s="17"/>
      <c r="I44" s="17"/>
      <c r="J44" s="17"/>
      <c r="K44" s="17"/>
      <c r="L44" s="17"/>
      <c r="M44" s="17"/>
      <c r="N44" s="14"/>
    </row>
    <row r="45" spans="1:14" ht="15">
      <c r="A45" s="27"/>
      <c r="B45" s="27"/>
      <c r="C45" s="17"/>
      <c r="D45" s="17"/>
      <c r="E45" s="17"/>
      <c r="F45" s="17"/>
      <c r="G45" s="17"/>
      <c r="H45" s="17"/>
      <c r="I45" s="17"/>
      <c r="J45" s="17"/>
      <c r="K45" s="17"/>
      <c r="L45" s="17"/>
      <c r="M45" s="17"/>
      <c r="N45" s="14"/>
    </row>
    <row r="46" spans="1:14" ht="12.75">
      <c r="A46" s="28"/>
      <c r="N46" s="14"/>
    </row>
    <row r="48" spans="1:14" ht="12.75">
      <c r="A48" s="28"/>
      <c r="B48" s="28"/>
      <c r="N48" s="14"/>
    </row>
    <row r="55" spans="1:14" ht="12.75">
      <c r="A55" s="28"/>
      <c r="B55" s="28"/>
      <c r="N55" s="14"/>
    </row>
    <row r="58" spans="4:14" ht="12.75">
      <c r="D58" s="69"/>
      <c r="E58" s="69"/>
      <c r="N58" s="14"/>
    </row>
    <row r="59" spans="4:14" ht="12.75">
      <c r="D59" s="70"/>
      <c r="E59" s="70"/>
      <c r="N59" s="14"/>
    </row>
    <row r="60" spans="4:14" ht="12.75">
      <c r="D60" s="71"/>
      <c r="E60" s="71"/>
      <c r="F60" s="23"/>
      <c r="G60" s="23"/>
      <c r="H60" s="23"/>
      <c r="I60" s="14"/>
      <c r="J60" s="14"/>
      <c r="K60" s="14"/>
      <c r="L60" s="14"/>
      <c r="M60" s="14"/>
      <c r="N60" s="14"/>
    </row>
    <row r="61" spans="4:14" ht="12.75">
      <c r="D61" s="71"/>
      <c r="E61" s="71"/>
      <c r="F61" s="23"/>
      <c r="G61" s="23"/>
      <c r="H61" s="23"/>
      <c r="I61" s="14"/>
      <c r="J61" s="14"/>
      <c r="K61" s="14"/>
      <c r="L61" s="14"/>
      <c r="M61" s="14"/>
      <c r="N61" s="14"/>
    </row>
    <row r="62" spans="4:14" ht="12.75">
      <c r="D62" s="71"/>
      <c r="E62" s="71"/>
      <c r="F62" s="23"/>
      <c r="G62" s="23"/>
      <c r="H62" s="23"/>
      <c r="I62" s="14"/>
      <c r="J62" s="14"/>
      <c r="K62" s="14"/>
      <c r="L62" s="14"/>
      <c r="M62" s="14"/>
      <c r="N62" s="14"/>
    </row>
    <row r="63" spans="4:8" ht="12.75">
      <c r="D63" s="64"/>
      <c r="E63" s="64"/>
      <c r="F63" s="64"/>
      <c r="G63" s="64"/>
      <c r="H63" s="64"/>
    </row>
    <row r="64" spans="4:8" ht="12.75">
      <c r="D64" s="64"/>
      <c r="E64" s="64"/>
      <c r="F64" s="64"/>
      <c r="G64" s="64"/>
      <c r="H64" s="64"/>
    </row>
    <row r="65" spans="1:14" ht="12.75">
      <c r="A65" s="28"/>
      <c r="B65" s="28"/>
      <c r="C65" s="72"/>
      <c r="D65" s="64"/>
      <c r="E65" s="64"/>
      <c r="F65" s="23"/>
      <c r="G65" s="23"/>
      <c r="H65" s="23"/>
      <c r="I65" s="14"/>
      <c r="J65" s="14"/>
      <c r="K65" s="14"/>
      <c r="L65" s="14"/>
      <c r="M65" s="14"/>
      <c r="N65" s="14"/>
    </row>
    <row r="66" spans="4:8" ht="12.75">
      <c r="D66" s="64"/>
      <c r="E66" s="64"/>
      <c r="F66" s="64"/>
      <c r="G66" s="64"/>
      <c r="H66" s="64"/>
    </row>
    <row r="67" spans="4:8" ht="12.75">
      <c r="D67" s="64"/>
      <c r="E67" s="64"/>
      <c r="F67" s="64"/>
      <c r="G67" s="64"/>
      <c r="H67" s="64"/>
    </row>
    <row r="68" spans="4:8" ht="12.75">
      <c r="D68" s="64"/>
      <c r="E68" s="64"/>
      <c r="F68" s="64"/>
      <c r="G68" s="64"/>
      <c r="H68" s="64"/>
    </row>
    <row r="70" spans="1:14" ht="12.75">
      <c r="A70" s="28"/>
      <c r="B70" s="28"/>
      <c r="F70" s="14"/>
      <c r="G70" s="14"/>
      <c r="H70" s="14"/>
      <c r="I70" s="14"/>
      <c r="J70" s="14"/>
      <c r="K70" s="14"/>
      <c r="L70" s="14"/>
      <c r="M70" s="14"/>
      <c r="N70" s="14"/>
    </row>
    <row r="74" spans="1:14" ht="12.75">
      <c r="A74" s="28"/>
      <c r="B74" s="28"/>
      <c r="F74" s="14"/>
      <c r="G74" s="14"/>
      <c r="H74" s="14"/>
      <c r="I74" s="14"/>
      <c r="J74" s="14"/>
      <c r="K74" s="14"/>
      <c r="L74" s="14"/>
      <c r="M74" s="14"/>
      <c r="N74" s="14"/>
    </row>
    <row r="77" spans="1:14" ht="12.75">
      <c r="A77" s="28"/>
      <c r="B77" s="28"/>
      <c r="C77" s="72"/>
      <c r="D77" s="14"/>
      <c r="E77" s="14"/>
      <c r="F77" s="14"/>
      <c r="G77" s="14"/>
      <c r="H77" s="14"/>
      <c r="I77" s="14"/>
      <c r="J77" s="14"/>
      <c r="K77" s="14"/>
      <c r="L77" s="14"/>
      <c r="M77" s="14"/>
      <c r="N77" s="14"/>
    </row>
    <row r="82" spans="1:14" ht="12.75">
      <c r="A82" s="28"/>
      <c r="D82" s="14"/>
      <c r="E82" s="14"/>
      <c r="F82" s="14"/>
      <c r="G82" s="14"/>
      <c r="H82" s="14"/>
      <c r="I82" s="14"/>
      <c r="J82" s="14"/>
      <c r="K82" s="14"/>
      <c r="L82" s="14"/>
      <c r="M82" s="14"/>
      <c r="N82" s="14"/>
    </row>
    <row r="85" spans="1:14" ht="12.75">
      <c r="A85" s="28"/>
      <c r="B85" s="28"/>
      <c r="D85" s="14"/>
      <c r="E85" s="14"/>
      <c r="F85" s="14"/>
      <c r="G85" s="14"/>
      <c r="H85" s="14"/>
      <c r="I85" s="14"/>
      <c r="J85" s="14"/>
      <c r="K85" s="14"/>
      <c r="L85" s="14"/>
      <c r="M85" s="14"/>
      <c r="N85" s="14"/>
    </row>
    <row r="92" spans="1:14" ht="12.75">
      <c r="A92" s="28"/>
      <c r="B92" s="28"/>
      <c r="D92" s="14"/>
      <c r="E92" s="14"/>
      <c r="F92" s="14"/>
      <c r="G92" s="14"/>
      <c r="H92" s="14"/>
      <c r="I92" s="14"/>
      <c r="J92" s="14"/>
      <c r="K92" s="14"/>
      <c r="L92" s="14"/>
      <c r="M92" s="14"/>
      <c r="N92" s="14"/>
    </row>
    <row r="93" spans="2:14" ht="12.75">
      <c r="B93" s="28"/>
      <c r="D93" s="14"/>
      <c r="E93" s="14"/>
      <c r="F93" s="14"/>
      <c r="G93" s="14"/>
      <c r="H93" s="14"/>
      <c r="I93" s="14"/>
      <c r="J93" s="14"/>
      <c r="K93" s="14"/>
      <c r="L93" s="14"/>
      <c r="M93" s="14"/>
      <c r="N93" s="14"/>
    </row>
    <row r="99" spans="1:14" ht="12.75">
      <c r="A99" s="28"/>
      <c r="B99" s="28"/>
      <c r="D99" s="14"/>
      <c r="E99" s="14"/>
      <c r="F99" s="14"/>
      <c r="G99" s="14"/>
      <c r="H99" s="14"/>
      <c r="I99" s="14"/>
      <c r="J99" s="14"/>
      <c r="K99" s="14"/>
      <c r="L99" s="14"/>
      <c r="M99" s="14"/>
      <c r="N99" s="14"/>
    </row>
    <row r="104" spans="1:14" ht="12.75">
      <c r="A104" s="28"/>
      <c r="B104" s="28"/>
      <c r="C104" s="72"/>
      <c r="D104" s="14"/>
      <c r="E104" s="14"/>
      <c r="F104" s="14"/>
      <c r="G104" s="14"/>
      <c r="H104" s="14"/>
      <c r="I104" s="14"/>
      <c r="J104" s="14"/>
      <c r="K104" s="14"/>
      <c r="L104" s="14"/>
      <c r="M104" s="14"/>
      <c r="N104" s="14"/>
    </row>
    <row r="107" spans="2:14" ht="12.75">
      <c r="B107" s="28"/>
      <c r="D107" s="14"/>
      <c r="E107" s="14"/>
      <c r="F107" s="14"/>
      <c r="G107" s="14"/>
      <c r="H107" s="14"/>
      <c r="I107" s="14"/>
      <c r="J107" s="14"/>
      <c r="K107" s="14"/>
      <c r="L107" s="14"/>
      <c r="M107" s="14"/>
      <c r="N107" s="14"/>
    </row>
    <row r="112" spans="1:14" ht="15.75">
      <c r="A112" s="68"/>
      <c r="G112" s="14"/>
      <c r="H112" s="14"/>
      <c r="I112" s="14"/>
      <c r="J112" s="14"/>
      <c r="K112" s="14"/>
      <c r="L112" s="14"/>
      <c r="M112" s="14"/>
      <c r="N112" s="14"/>
    </row>
    <row r="113" spans="1:14" ht="12.75">
      <c r="A113" s="28"/>
      <c r="G113" s="14"/>
      <c r="H113" s="14"/>
      <c r="I113" s="14"/>
      <c r="J113" s="14"/>
      <c r="K113" s="14"/>
      <c r="L113" s="14"/>
      <c r="M113" s="14"/>
      <c r="N113" s="14"/>
    </row>
    <row r="115" spans="1:14" ht="12.75">
      <c r="A115" s="28"/>
      <c r="G115" s="14"/>
      <c r="H115" s="14"/>
      <c r="I115" s="14"/>
      <c r="J115" s="14"/>
      <c r="K115" s="14"/>
      <c r="L115" s="14"/>
      <c r="M115" s="14"/>
      <c r="N115" s="14"/>
    </row>
    <row r="118" spans="1:14" ht="12.75">
      <c r="A118" s="28"/>
      <c r="B118" s="28"/>
      <c r="G118" s="14"/>
      <c r="H118" s="14"/>
      <c r="I118" s="14"/>
      <c r="J118" s="14"/>
      <c r="K118" s="14"/>
      <c r="L118" s="14"/>
      <c r="M118" s="14"/>
      <c r="N118" s="14"/>
    </row>
    <row r="119" spans="4:14" ht="12.75">
      <c r="D119" s="69"/>
      <c r="F119" s="69"/>
      <c r="G119" s="14"/>
      <c r="H119" s="14"/>
      <c r="I119" s="14"/>
      <c r="J119" s="14"/>
      <c r="K119" s="14"/>
      <c r="L119" s="14"/>
      <c r="M119" s="14"/>
      <c r="N119" s="14"/>
    </row>
    <row r="120" spans="4:14" ht="12.75">
      <c r="D120" s="69"/>
      <c r="F120" s="69"/>
      <c r="G120" s="14"/>
      <c r="H120" s="14"/>
      <c r="I120" s="14"/>
      <c r="J120" s="14"/>
      <c r="K120" s="14"/>
      <c r="L120" s="14"/>
      <c r="M120" s="14"/>
      <c r="N120" s="14"/>
    </row>
    <row r="121" spans="4:14" ht="12.75">
      <c r="D121" s="70"/>
      <c r="F121" s="70"/>
      <c r="G121" s="14"/>
      <c r="H121" s="14"/>
      <c r="I121" s="14"/>
      <c r="J121" s="14"/>
      <c r="K121" s="14"/>
      <c r="L121" s="14"/>
      <c r="M121" s="14"/>
      <c r="N121" s="14"/>
    </row>
    <row r="122" spans="4:14" ht="12.75">
      <c r="D122" s="70"/>
      <c r="F122" s="70"/>
      <c r="G122" s="14"/>
      <c r="H122" s="14"/>
      <c r="I122" s="14"/>
      <c r="J122" s="14"/>
      <c r="K122" s="14"/>
      <c r="L122" s="14"/>
      <c r="M122" s="14"/>
      <c r="N122" s="14"/>
    </row>
    <row r="124" spans="4:14" ht="12.75">
      <c r="D124" s="29"/>
      <c r="F124" s="29"/>
      <c r="G124" s="14"/>
      <c r="H124" s="14"/>
      <c r="I124" s="14"/>
      <c r="J124" s="14"/>
      <c r="K124" s="14"/>
      <c r="L124" s="14"/>
      <c r="M124" s="14"/>
      <c r="N124" s="14"/>
    </row>
    <row r="125" spans="4:14" ht="12.75">
      <c r="D125" s="73"/>
      <c r="F125" s="73"/>
      <c r="G125" s="14"/>
      <c r="H125" s="14"/>
      <c r="I125" s="14"/>
      <c r="J125" s="14"/>
      <c r="K125" s="14"/>
      <c r="L125" s="14"/>
      <c r="M125" s="14"/>
      <c r="N125" s="14"/>
    </row>
    <row r="126" spans="4:14" ht="12.75">
      <c r="D126" s="29"/>
      <c r="F126" s="29"/>
      <c r="G126" s="14"/>
      <c r="H126" s="14"/>
      <c r="I126" s="14"/>
      <c r="J126" s="14"/>
      <c r="K126" s="14"/>
      <c r="L126" s="14"/>
      <c r="M126" s="14"/>
      <c r="N126" s="14"/>
    </row>
    <row r="127" spans="4:14" ht="12.75">
      <c r="D127" s="29"/>
      <c r="F127" s="29"/>
      <c r="G127" s="14"/>
      <c r="H127" s="14"/>
      <c r="I127" s="14"/>
      <c r="J127" s="14"/>
      <c r="K127" s="14"/>
      <c r="L127" s="14"/>
      <c r="M127" s="14"/>
      <c r="N127" s="14"/>
    </row>
    <row r="128" spans="4:14" ht="12.75">
      <c r="D128" s="74"/>
      <c r="F128" s="74"/>
      <c r="G128" s="14"/>
      <c r="H128" s="14"/>
      <c r="I128" s="14"/>
      <c r="J128" s="14"/>
      <c r="K128" s="14"/>
      <c r="L128" s="14"/>
      <c r="M128" s="14"/>
      <c r="N128" s="14"/>
    </row>
    <row r="134" spans="1:14" ht="12.75">
      <c r="A134" s="28"/>
      <c r="B134" s="28"/>
      <c r="G134" s="14"/>
      <c r="H134" s="14"/>
      <c r="I134" s="14"/>
      <c r="J134" s="14"/>
      <c r="K134" s="14"/>
      <c r="L134" s="14"/>
      <c r="M134" s="14"/>
      <c r="N134" s="14"/>
    </row>
    <row r="138" spans="1:14" ht="12.75">
      <c r="A138" s="28"/>
      <c r="B138" s="28"/>
      <c r="E138" s="69"/>
      <c r="G138" s="14"/>
      <c r="H138" s="14"/>
      <c r="I138" s="14"/>
      <c r="J138" s="14"/>
      <c r="K138" s="14"/>
      <c r="L138" s="14"/>
      <c r="M138" s="14"/>
      <c r="N138" s="14"/>
    </row>
    <row r="139" spans="4:14" ht="12.75">
      <c r="D139" s="69"/>
      <c r="F139" s="69"/>
      <c r="G139" s="14"/>
      <c r="H139" s="14"/>
      <c r="I139" s="14"/>
      <c r="J139" s="14"/>
      <c r="K139" s="14"/>
      <c r="L139" s="14"/>
      <c r="M139" s="14"/>
      <c r="N139" s="14"/>
    </row>
    <row r="140" spans="4:14" ht="12.75">
      <c r="D140" s="69"/>
      <c r="F140" s="69"/>
      <c r="G140" s="14"/>
      <c r="H140" s="14"/>
      <c r="I140" s="14"/>
      <c r="J140" s="14"/>
      <c r="K140" s="14"/>
      <c r="L140" s="14"/>
      <c r="M140" s="14"/>
      <c r="N140" s="14"/>
    </row>
    <row r="141" spans="4:14" ht="12.75">
      <c r="D141" s="69"/>
      <c r="F141" s="69"/>
      <c r="G141" s="14"/>
      <c r="H141" s="14"/>
      <c r="I141" s="14"/>
      <c r="J141" s="14"/>
      <c r="K141" s="14"/>
      <c r="L141" s="14"/>
      <c r="M141" s="14"/>
      <c r="N141" s="14"/>
    </row>
    <row r="142" spans="4:14" ht="12.75">
      <c r="D142" s="70"/>
      <c r="F142" s="70"/>
      <c r="G142" s="14"/>
      <c r="H142" s="14"/>
      <c r="I142" s="14"/>
      <c r="J142" s="14"/>
      <c r="K142" s="14"/>
      <c r="L142" s="14"/>
      <c r="M142" s="14"/>
      <c r="N142" s="14"/>
    </row>
    <row r="143" spans="4:14" ht="12.75">
      <c r="D143" s="29"/>
      <c r="E143" s="29"/>
      <c r="F143" s="29"/>
      <c r="G143" s="14"/>
      <c r="H143" s="14"/>
      <c r="I143" s="14"/>
      <c r="J143" s="14"/>
      <c r="K143" s="14"/>
      <c r="L143" s="14"/>
      <c r="M143" s="14"/>
      <c r="N143" s="14"/>
    </row>
    <row r="144" spans="4:14" ht="12.75">
      <c r="D144" s="29"/>
      <c r="E144" s="29"/>
      <c r="F144" s="29"/>
      <c r="G144" s="14"/>
      <c r="H144" s="14"/>
      <c r="I144" s="14"/>
      <c r="J144" s="14"/>
      <c r="K144" s="14"/>
      <c r="L144" s="14"/>
      <c r="M144" s="14"/>
      <c r="N144" s="14"/>
    </row>
    <row r="145" spans="4:14" ht="12.75">
      <c r="D145" s="29"/>
      <c r="E145" s="29"/>
      <c r="F145" s="29"/>
      <c r="G145" s="14"/>
      <c r="H145" s="14"/>
      <c r="I145" s="14"/>
      <c r="J145" s="14"/>
      <c r="K145" s="14"/>
      <c r="L145" s="14"/>
      <c r="M145" s="14"/>
      <c r="N145" s="14"/>
    </row>
    <row r="146" spans="4:14" ht="12.75">
      <c r="D146" s="29"/>
      <c r="E146" s="29"/>
      <c r="F146" s="29"/>
      <c r="G146" s="14"/>
      <c r="H146" s="14"/>
      <c r="I146" s="14"/>
      <c r="J146" s="14"/>
      <c r="K146" s="14"/>
      <c r="L146" s="14"/>
      <c r="M146" s="14"/>
      <c r="N146" s="14"/>
    </row>
    <row r="147" spans="4:14" ht="12.75">
      <c r="D147" s="29"/>
      <c r="E147" s="29"/>
      <c r="F147" s="29"/>
      <c r="G147" s="14"/>
      <c r="H147" s="14"/>
      <c r="I147" s="14"/>
      <c r="J147" s="14"/>
      <c r="K147" s="14"/>
      <c r="L147" s="14"/>
      <c r="M147" s="14"/>
      <c r="N147" s="14"/>
    </row>
    <row r="148" spans="4:14" ht="12.75">
      <c r="D148" s="29"/>
      <c r="E148" s="29"/>
      <c r="F148" s="75"/>
      <c r="G148" s="14"/>
      <c r="H148" s="14"/>
      <c r="I148" s="14"/>
      <c r="J148" s="14"/>
      <c r="K148" s="14"/>
      <c r="L148" s="14"/>
      <c r="M148" s="14"/>
      <c r="N148" s="14"/>
    </row>
    <row r="149" spans="4:14" ht="12.75">
      <c r="D149" s="29"/>
      <c r="E149" s="29"/>
      <c r="F149" s="29"/>
      <c r="G149" s="14"/>
      <c r="H149" s="14"/>
      <c r="I149" s="14"/>
      <c r="J149" s="14"/>
      <c r="K149" s="14"/>
      <c r="L149" s="14"/>
      <c r="M149" s="14"/>
      <c r="N149" s="14"/>
    </row>
    <row r="150" spans="4:14" ht="12.75">
      <c r="D150" s="29"/>
      <c r="E150" s="29"/>
      <c r="F150" s="29"/>
      <c r="G150" s="14"/>
      <c r="H150" s="14"/>
      <c r="I150" s="14"/>
      <c r="J150" s="14"/>
      <c r="K150" s="14"/>
      <c r="L150" s="14"/>
      <c r="M150" s="14"/>
      <c r="N150" s="14"/>
    </row>
    <row r="151" spans="4:14" ht="12.75">
      <c r="D151" s="29"/>
      <c r="E151" s="29"/>
      <c r="F151" s="29"/>
      <c r="G151" s="14"/>
      <c r="H151" s="14"/>
      <c r="I151" s="14"/>
      <c r="J151" s="14"/>
      <c r="K151" s="14"/>
      <c r="L151" s="14"/>
      <c r="M151" s="14"/>
      <c r="N151" s="14"/>
    </row>
    <row r="152" spans="4:14" ht="12.75">
      <c r="D152" s="29"/>
      <c r="E152" s="29"/>
      <c r="F152" s="29"/>
      <c r="G152" s="14"/>
      <c r="H152" s="14"/>
      <c r="I152" s="14"/>
      <c r="J152" s="14"/>
      <c r="K152" s="14"/>
      <c r="L152" s="14"/>
      <c r="M152" s="14"/>
      <c r="N152" s="14"/>
    </row>
    <row r="155" spans="1:14" ht="12.75">
      <c r="A155" s="28"/>
      <c r="B155" s="28"/>
      <c r="C155" s="72"/>
      <c r="G155" s="14"/>
      <c r="H155" s="14"/>
      <c r="I155" s="14"/>
      <c r="J155" s="14"/>
      <c r="K155" s="14"/>
      <c r="L155" s="14"/>
      <c r="M155" s="14"/>
      <c r="N155" s="14"/>
    </row>
    <row r="158" spans="2:14" ht="12.75">
      <c r="B158" s="28"/>
      <c r="D158" s="14"/>
      <c r="E158" s="14"/>
      <c r="F158" s="14"/>
      <c r="G158" s="14"/>
      <c r="H158" s="14"/>
      <c r="I158" s="14"/>
      <c r="J158" s="14"/>
      <c r="K158" s="14"/>
      <c r="L158" s="14"/>
      <c r="M158" s="14"/>
      <c r="N158" s="14"/>
    </row>
    <row r="161" spans="1:14" ht="12.75">
      <c r="A161" s="28"/>
      <c r="B161" s="28"/>
      <c r="D161" s="14"/>
      <c r="E161" s="14"/>
      <c r="F161" s="14"/>
      <c r="G161" s="14"/>
      <c r="H161" s="14"/>
      <c r="I161" s="14"/>
      <c r="J161" s="14"/>
      <c r="K161" s="14"/>
      <c r="L161" s="14"/>
      <c r="M161" s="14"/>
      <c r="N161" s="14"/>
    </row>
    <row r="164" spans="2:14" ht="12.75">
      <c r="B164" s="76"/>
      <c r="C164" s="70"/>
      <c r="D164" s="14"/>
      <c r="E164" s="14"/>
      <c r="F164" s="14"/>
      <c r="G164" s="14"/>
      <c r="H164" s="14"/>
      <c r="I164" s="14"/>
      <c r="J164" s="14"/>
      <c r="K164" s="14"/>
      <c r="L164" s="14"/>
      <c r="M164" s="14"/>
      <c r="N164" s="14"/>
    </row>
    <row r="165" spans="3:14" ht="12.75">
      <c r="C165" s="29"/>
      <c r="D165" s="14"/>
      <c r="E165" s="14"/>
      <c r="F165" s="14"/>
      <c r="G165" s="14"/>
      <c r="H165" s="14"/>
      <c r="I165" s="14"/>
      <c r="J165" s="14"/>
      <c r="K165" s="14"/>
      <c r="L165" s="14"/>
      <c r="M165" s="14"/>
      <c r="N165" s="14"/>
    </row>
    <row r="166" spans="3:14" ht="12.75">
      <c r="C166" s="29"/>
      <c r="D166" s="14"/>
      <c r="E166" s="14"/>
      <c r="F166" s="14"/>
      <c r="G166" s="14"/>
      <c r="H166" s="14"/>
      <c r="I166" s="14"/>
      <c r="J166" s="14"/>
      <c r="K166" s="14"/>
      <c r="L166" s="14"/>
      <c r="M166" s="14"/>
      <c r="N166" s="14"/>
    </row>
    <row r="167" spans="3:14" ht="12.75">
      <c r="C167" s="74"/>
      <c r="D167" s="14"/>
      <c r="E167" s="14"/>
      <c r="F167" s="14"/>
      <c r="G167" s="14"/>
      <c r="H167" s="14"/>
      <c r="I167" s="14"/>
      <c r="J167" s="14"/>
      <c r="K167" s="14"/>
      <c r="L167" s="14"/>
      <c r="M167" s="14"/>
      <c r="N167" s="14"/>
    </row>
    <row r="172" spans="1:14" ht="15.75">
      <c r="A172" s="68"/>
      <c r="C172" s="14"/>
      <c r="D172" s="14"/>
      <c r="E172" s="14"/>
      <c r="F172" s="14"/>
      <c r="G172" s="14"/>
      <c r="H172" s="14"/>
      <c r="I172" s="14"/>
      <c r="J172" s="14"/>
      <c r="K172" s="14"/>
      <c r="L172" s="14"/>
      <c r="M172" s="14"/>
      <c r="N172" s="14"/>
    </row>
    <row r="173" spans="1:14" ht="12.75">
      <c r="A173" s="28"/>
      <c r="C173" s="14"/>
      <c r="D173" s="14"/>
      <c r="E173" s="14"/>
      <c r="F173" s="14"/>
      <c r="G173" s="14"/>
      <c r="H173" s="14"/>
      <c r="I173" s="14"/>
      <c r="J173" s="14"/>
      <c r="K173" s="14"/>
      <c r="L173" s="14"/>
      <c r="M173" s="14"/>
      <c r="N173" s="14"/>
    </row>
    <row r="175" spans="1:14" ht="12.75">
      <c r="A175" s="28"/>
      <c r="C175" s="14"/>
      <c r="D175" s="14"/>
      <c r="E175" s="14"/>
      <c r="F175" s="14"/>
      <c r="G175" s="14"/>
      <c r="H175" s="14"/>
      <c r="I175" s="14"/>
      <c r="J175" s="14"/>
      <c r="K175" s="14"/>
      <c r="L175" s="14"/>
      <c r="M175" s="14"/>
      <c r="N175" s="14"/>
    </row>
    <row r="178" spans="1:14" ht="12.75">
      <c r="A178" s="28"/>
      <c r="B178" s="28"/>
      <c r="C178" s="14"/>
      <c r="D178" s="14"/>
      <c r="E178" s="14"/>
      <c r="F178" s="14"/>
      <c r="G178" s="14"/>
      <c r="H178" s="14"/>
      <c r="I178" s="14"/>
      <c r="J178" s="14"/>
      <c r="K178" s="14"/>
      <c r="L178" s="14"/>
      <c r="M178" s="14"/>
      <c r="N178" s="14"/>
    </row>
    <row r="181" spans="1:14" ht="12.75">
      <c r="A181" s="28"/>
      <c r="B181" s="28"/>
      <c r="C181" s="14"/>
      <c r="D181" s="14"/>
      <c r="E181" s="14"/>
      <c r="F181" s="14"/>
      <c r="G181" s="14"/>
      <c r="H181" s="14"/>
      <c r="I181" s="14"/>
      <c r="J181" s="14"/>
      <c r="K181" s="14"/>
      <c r="L181" s="14"/>
      <c r="M181" s="14"/>
      <c r="N181" s="14"/>
    </row>
    <row r="192" spans="1:14" ht="12.75">
      <c r="A192" s="28"/>
      <c r="B192" s="28"/>
      <c r="G192" s="14"/>
      <c r="H192" s="14"/>
      <c r="I192" s="14"/>
      <c r="J192" s="14"/>
      <c r="K192" s="14"/>
      <c r="L192" s="14"/>
      <c r="M192" s="14"/>
      <c r="N192" s="14"/>
    </row>
    <row r="195" spans="1:14" ht="12.75">
      <c r="A195" s="28"/>
      <c r="B195" s="28"/>
      <c r="G195" s="14"/>
      <c r="H195" s="14"/>
      <c r="I195" s="14"/>
      <c r="J195" s="14"/>
      <c r="K195" s="14"/>
      <c r="L195" s="14"/>
      <c r="M195" s="14"/>
      <c r="N195" s="14"/>
    </row>
    <row r="196" spans="6:14" ht="12.75">
      <c r="F196" s="69"/>
      <c r="G196" s="14"/>
      <c r="H196" s="14"/>
      <c r="I196" s="14"/>
      <c r="J196" s="14"/>
      <c r="K196" s="14"/>
      <c r="L196" s="14"/>
      <c r="M196" s="14"/>
      <c r="N196" s="14"/>
    </row>
    <row r="197" spans="6:14" ht="12.75">
      <c r="F197" s="69"/>
      <c r="G197" s="14"/>
      <c r="H197" s="14"/>
      <c r="I197" s="14"/>
      <c r="J197" s="14"/>
      <c r="K197" s="14"/>
      <c r="L197" s="14"/>
      <c r="M197" s="14"/>
      <c r="N197" s="14"/>
    </row>
    <row r="198" spans="6:14" ht="12.75">
      <c r="F198" s="69"/>
      <c r="G198" s="14"/>
      <c r="H198" s="14"/>
      <c r="I198" s="14"/>
      <c r="J198" s="14"/>
      <c r="K198" s="14"/>
      <c r="L198" s="14"/>
      <c r="M198" s="14"/>
      <c r="N198" s="14"/>
    </row>
    <row r="199" spans="2:14" ht="12.75">
      <c r="B199" s="28"/>
      <c r="G199" s="14"/>
      <c r="H199" s="14"/>
      <c r="I199" s="14"/>
      <c r="J199" s="14"/>
      <c r="K199" s="14"/>
      <c r="L199" s="14"/>
      <c r="M199" s="14"/>
      <c r="N199" s="14"/>
    </row>
    <row r="200" spans="6:14" ht="12.75">
      <c r="F200" s="29"/>
      <c r="G200" s="14"/>
      <c r="H200" s="14"/>
      <c r="I200" s="14"/>
      <c r="J200" s="14"/>
      <c r="K200" s="14"/>
      <c r="L200" s="14"/>
      <c r="M200" s="14"/>
      <c r="N200" s="14"/>
    </row>
    <row r="201" spans="6:14" ht="12.75">
      <c r="F201" s="73"/>
      <c r="G201" s="14"/>
      <c r="H201" s="14"/>
      <c r="I201" s="14"/>
      <c r="J201" s="14"/>
      <c r="K201" s="14"/>
      <c r="L201" s="14"/>
      <c r="M201" s="14"/>
      <c r="N201" s="14"/>
    </row>
    <row r="202" spans="6:14" ht="12.75">
      <c r="F202" s="29"/>
      <c r="G202" s="14"/>
      <c r="H202" s="14"/>
      <c r="I202" s="14"/>
      <c r="J202" s="14"/>
      <c r="K202" s="14"/>
      <c r="L202" s="14"/>
      <c r="M202" s="14"/>
      <c r="N202" s="14"/>
    </row>
    <row r="204" spans="6:14" ht="12.75">
      <c r="F204" s="73"/>
      <c r="G204" s="14"/>
      <c r="H204" s="14"/>
      <c r="I204" s="14"/>
      <c r="J204" s="14"/>
      <c r="K204" s="14"/>
      <c r="L204" s="14"/>
      <c r="M204" s="14"/>
      <c r="N204" s="14"/>
    </row>
    <row r="205" spans="6:14" ht="13.5" thickBot="1">
      <c r="F205" s="77"/>
      <c r="G205" s="14"/>
      <c r="H205" s="14"/>
      <c r="I205" s="14"/>
      <c r="J205" s="14"/>
      <c r="K205" s="14"/>
      <c r="L205" s="14"/>
      <c r="M205" s="14"/>
      <c r="N205" s="14"/>
    </row>
    <row r="206" spans="6:14" ht="13.5" thickTop="1">
      <c r="F206" s="29"/>
      <c r="G206" s="14"/>
      <c r="H206" s="14"/>
      <c r="I206" s="14"/>
      <c r="J206" s="14"/>
      <c r="K206" s="14"/>
      <c r="L206" s="14"/>
      <c r="M206" s="14"/>
      <c r="N206" s="14"/>
    </row>
    <row r="207" spans="6:14" ht="12.75">
      <c r="F207" s="29"/>
      <c r="G207" s="14"/>
      <c r="H207" s="14"/>
      <c r="I207" s="14"/>
      <c r="J207" s="14"/>
      <c r="K207" s="14"/>
      <c r="L207" s="14"/>
      <c r="M207" s="14"/>
      <c r="N207" s="14"/>
    </row>
    <row r="208" spans="6:14" ht="12.75">
      <c r="F208" s="29"/>
      <c r="G208" s="14"/>
      <c r="H208" s="14"/>
      <c r="I208" s="14"/>
      <c r="J208" s="14"/>
      <c r="K208" s="14"/>
      <c r="L208" s="14"/>
      <c r="M208" s="14"/>
      <c r="N208" s="14"/>
    </row>
    <row r="209" spans="6:14" ht="13.5" thickBot="1">
      <c r="F209" s="78"/>
      <c r="G209" s="14"/>
      <c r="H209" s="14"/>
      <c r="I209" s="14"/>
      <c r="J209" s="14"/>
      <c r="K209" s="14"/>
      <c r="L209" s="14"/>
      <c r="M209" s="14"/>
      <c r="N209" s="14"/>
    </row>
    <row r="210" spans="6:14" ht="13.5" thickTop="1">
      <c r="F210" s="29"/>
      <c r="G210" s="14"/>
      <c r="H210" s="14"/>
      <c r="I210" s="14"/>
      <c r="J210" s="14"/>
      <c r="K210" s="14"/>
      <c r="L210" s="14"/>
      <c r="M210" s="14"/>
      <c r="N210" s="14"/>
    </row>
    <row r="211" spans="6:14" ht="12.75">
      <c r="F211" s="29"/>
      <c r="G211" s="14"/>
      <c r="H211" s="14"/>
      <c r="I211" s="14"/>
      <c r="J211" s="14"/>
      <c r="K211" s="14"/>
      <c r="L211" s="14"/>
      <c r="M211" s="14"/>
      <c r="N211" s="14"/>
    </row>
    <row r="212" spans="2:14" ht="12.75">
      <c r="B212" s="28"/>
      <c r="F212" s="29"/>
      <c r="G212" s="14"/>
      <c r="H212" s="14"/>
      <c r="I212" s="14"/>
      <c r="J212" s="14"/>
      <c r="K212" s="14"/>
      <c r="L212" s="14"/>
      <c r="M212" s="14"/>
      <c r="N212" s="14"/>
    </row>
    <row r="213" spans="6:14" ht="12.75">
      <c r="F213" s="29"/>
      <c r="G213" s="14"/>
      <c r="H213" s="14"/>
      <c r="I213" s="14"/>
      <c r="J213" s="14"/>
      <c r="K213" s="14"/>
      <c r="L213" s="14"/>
      <c r="M213" s="14"/>
      <c r="N213" s="14"/>
    </row>
    <row r="214" spans="6:14" ht="12.75">
      <c r="F214" s="29"/>
      <c r="G214" s="14"/>
      <c r="H214" s="14"/>
      <c r="I214" s="14"/>
      <c r="J214" s="14"/>
      <c r="K214" s="14"/>
      <c r="L214" s="14"/>
      <c r="M214" s="14"/>
      <c r="N214" s="14"/>
    </row>
    <row r="215" spans="6:14" ht="12.75">
      <c r="F215" s="29"/>
      <c r="G215" s="14"/>
      <c r="H215" s="14"/>
      <c r="I215" s="14"/>
      <c r="J215" s="14"/>
      <c r="K215" s="14"/>
      <c r="L215" s="14"/>
      <c r="M215" s="14"/>
      <c r="N215" s="14"/>
    </row>
    <row r="216" spans="6:14" ht="12.75">
      <c r="F216" s="73"/>
      <c r="G216" s="14"/>
      <c r="H216" s="14"/>
      <c r="I216" s="14"/>
      <c r="J216" s="14"/>
      <c r="K216" s="14"/>
      <c r="L216" s="14"/>
      <c r="M216" s="14"/>
      <c r="N216" s="14"/>
    </row>
    <row r="217" spans="6:14" ht="13.5" thickBot="1">
      <c r="F217" s="77"/>
      <c r="G217" s="14"/>
      <c r="H217" s="14"/>
      <c r="I217" s="14"/>
      <c r="J217" s="14"/>
      <c r="K217" s="14"/>
      <c r="L217" s="14"/>
      <c r="M217" s="14"/>
      <c r="N217" s="14"/>
    </row>
    <row r="218" spans="6:14" ht="13.5" thickTop="1">
      <c r="F218" s="29"/>
      <c r="G218" s="14"/>
      <c r="H218" s="14"/>
      <c r="I218" s="14"/>
      <c r="J218" s="14"/>
      <c r="K218" s="14"/>
      <c r="L218" s="14"/>
      <c r="M218" s="14"/>
      <c r="N218" s="14"/>
    </row>
    <row r="219" spans="6:14" ht="12.75">
      <c r="F219" s="29"/>
      <c r="G219" s="14"/>
      <c r="H219" s="14"/>
      <c r="I219" s="14"/>
      <c r="J219" s="14"/>
      <c r="K219" s="14"/>
      <c r="L219" s="14"/>
      <c r="M219" s="14"/>
      <c r="N219" s="14"/>
    </row>
    <row r="220" spans="3:14" ht="12.75">
      <c r="C220" s="14"/>
      <c r="D220" s="14"/>
      <c r="E220" s="14"/>
      <c r="F220" s="29"/>
      <c r="G220" s="14"/>
      <c r="H220" s="14"/>
      <c r="I220" s="14"/>
      <c r="J220" s="14"/>
      <c r="K220" s="14"/>
      <c r="L220" s="14"/>
      <c r="M220" s="14"/>
      <c r="N220" s="14"/>
    </row>
    <row r="221" spans="3:14" ht="12.75">
      <c r="C221" s="14"/>
      <c r="D221" s="14"/>
      <c r="E221" s="14"/>
      <c r="F221" s="29"/>
      <c r="G221" s="14"/>
      <c r="H221" s="14"/>
      <c r="I221" s="14"/>
      <c r="J221" s="14"/>
      <c r="K221" s="14"/>
      <c r="L221" s="14"/>
      <c r="M221" s="14"/>
      <c r="N221" s="14"/>
    </row>
  </sheetData>
  <sheetProtection/>
  <mergeCells count="17">
    <mergeCell ref="B31:F31"/>
    <mergeCell ref="B13:F13"/>
    <mergeCell ref="B29:F29"/>
    <mergeCell ref="B14:F14"/>
    <mergeCell ref="B15:F15"/>
    <mergeCell ref="B30:F30"/>
    <mergeCell ref="B6:F6"/>
    <mergeCell ref="B8:F8"/>
    <mergeCell ref="B11:F11"/>
    <mergeCell ref="A1:F1"/>
    <mergeCell ref="A4:F4"/>
    <mergeCell ref="A3:F3"/>
    <mergeCell ref="B5:F5"/>
    <mergeCell ref="B16:F16"/>
    <mergeCell ref="B9:F9"/>
    <mergeCell ref="B12:F12"/>
    <mergeCell ref="B10:F10"/>
  </mergeCells>
  <printOptions/>
  <pageMargins left="0.74" right="0.71" top="0.36" bottom="0.66" header="0.32" footer="0.51"/>
  <pageSetup horizontalDpi="600" verticalDpi="600" orientation="portrait" scale="80" r:id="rId2"/>
  <headerFooter alignWithMargins="0">
    <oddFooter>&amp;R&amp;"Times New Roman,Italic"&amp;11Page 7</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N50"/>
  <sheetViews>
    <sheetView zoomScalePageLayoutView="0" workbookViewId="0" topLeftCell="A1">
      <selection activeCell="A1" sqref="A1:F1"/>
    </sheetView>
  </sheetViews>
  <sheetFormatPr defaultColWidth="9.140625" defaultRowHeight="12.75"/>
  <cols>
    <col min="1" max="1" width="5.7109375" style="14" customWidth="1"/>
    <col min="2" max="2" width="32.28125" style="14" customWidth="1"/>
    <col min="3" max="3" width="17.7109375" style="14" customWidth="1"/>
    <col min="4" max="4" width="17.28125" style="14" customWidth="1"/>
    <col min="5" max="5" width="17.140625" style="14" customWidth="1"/>
    <col min="6" max="6" width="17.00390625" style="14" customWidth="1"/>
    <col min="7" max="7" width="14.00390625" style="14" bestFit="1" customWidth="1"/>
    <col min="8" max="16384" width="9.140625" style="14" customWidth="1"/>
  </cols>
  <sheetData>
    <row r="1" spans="1:6" ht="45.75" customHeight="1">
      <c r="A1" s="168" t="s">
        <v>104</v>
      </c>
      <c r="B1" s="168"/>
      <c r="C1" s="168"/>
      <c r="D1" s="168"/>
      <c r="E1" s="168"/>
      <c r="F1" s="180"/>
    </row>
    <row r="2" spans="1:6" ht="33" customHeight="1">
      <c r="A2" s="81" t="s">
        <v>148</v>
      </c>
      <c r="B2" s="81"/>
      <c r="C2" s="81"/>
      <c r="D2" s="81"/>
      <c r="E2" s="81"/>
      <c r="F2" s="111"/>
    </row>
    <row r="3" spans="1:6" ht="18.75" customHeight="1">
      <c r="A3" s="152" t="s">
        <v>142</v>
      </c>
      <c r="B3" s="153"/>
      <c r="C3" s="153"/>
      <c r="D3" s="153"/>
      <c r="E3" s="153"/>
      <c r="F3" s="153"/>
    </row>
    <row r="4" spans="1:5" ht="26.25" customHeight="1">
      <c r="A4" s="167" t="s">
        <v>94</v>
      </c>
      <c r="B4" s="167"/>
      <c r="C4" s="167"/>
      <c r="D4" s="167"/>
      <c r="E4" s="167"/>
    </row>
    <row r="5" spans="1:6" ht="24" customHeight="1">
      <c r="A5" s="20" t="s">
        <v>11</v>
      </c>
      <c r="B5" s="158" t="s">
        <v>12</v>
      </c>
      <c r="C5" s="158"/>
      <c r="D5" s="158"/>
      <c r="E5" s="158"/>
      <c r="F5" s="158"/>
    </row>
    <row r="6" spans="1:6" ht="21" customHeight="1">
      <c r="A6" s="13"/>
      <c r="B6" s="172" t="s">
        <v>139</v>
      </c>
      <c r="C6" s="173"/>
      <c r="D6" s="173"/>
      <c r="E6" s="173"/>
      <c r="F6" s="173"/>
    </row>
    <row r="7" spans="1:5" ht="24" customHeight="1">
      <c r="A7" s="20" t="s">
        <v>13</v>
      </c>
      <c r="B7" s="158" t="s">
        <v>14</v>
      </c>
      <c r="C7" s="158"/>
      <c r="D7" s="158"/>
      <c r="E7" s="158"/>
    </row>
    <row r="8" spans="1:5" ht="25.5" customHeight="1">
      <c r="A8" s="13"/>
      <c r="B8" s="10" t="s">
        <v>163</v>
      </c>
      <c r="C8" s="9"/>
      <c r="D8" s="9"/>
      <c r="E8" s="9"/>
    </row>
    <row r="9" spans="1:14" ht="21" customHeight="1">
      <c r="A9" s="13"/>
      <c r="B9" s="13" t="s">
        <v>15</v>
      </c>
      <c r="D9" s="3" t="s">
        <v>83</v>
      </c>
      <c r="E9" s="3" t="s">
        <v>84</v>
      </c>
      <c r="F9" s="3" t="s">
        <v>79</v>
      </c>
      <c r="G9" s="9"/>
      <c r="H9" s="17"/>
      <c r="I9" s="17"/>
      <c r="J9" s="17"/>
      <c r="K9" s="17"/>
      <c r="L9" s="17"/>
      <c r="M9" s="17"/>
      <c r="N9" s="18"/>
    </row>
    <row r="10" spans="1:14" ht="23.25" customHeight="1">
      <c r="A10" s="13"/>
      <c r="B10" s="13"/>
      <c r="D10" s="31" t="s">
        <v>68</v>
      </c>
      <c r="E10" s="31" t="s">
        <v>68</v>
      </c>
      <c r="F10" s="31" t="s">
        <v>68</v>
      </c>
      <c r="G10" s="21"/>
      <c r="H10" s="17"/>
      <c r="I10" s="17"/>
      <c r="J10" s="17"/>
      <c r="K10" s="17"/>
      <c r="L10" s="17"/>
      <c r="M10" s="17"/>
      <c r="N10" s="18"/>
    </row>
    <row r="11" spans="1:14" ht="20.25" customHeight="1" thickBot="1">
      <c r="A11" s="13"/>
      <c r="B11" s="20" t="s">
        <v>16</v>
      </c>
      <c r="D11" s="1">
        <v>123281</v>
      </c>
      <c r="E11" s="1">
        <v>75630</v>
      </c>
      <c r="F11" s="1">
        <f>D11+E11</f>
        <v>198911</v>
      </c>
      <c r="G11" s="9"/>
      <c r="H11" s="17"/>
      <c r="I11" s="17"/>
      <c r="J11" s="17"/>
      <c r="K11" s="17"/>
      <c r="L11" s="17"/>
      <c r="M11" s="17"/>
      <c r="N11" s="18"/>
    </row>
    <row r="12" spans="1:14" ht="16.5" thickTop="1">
      <c r="A12" s="13"/>
      <c r="B12" s="20" t="s">
        <v>17</v>
      </c>
      <c r="D12" s="4"/>
      <c r="E12" s="4"/>
      <c r="F12" s="3"/>
      <c r="G12" s="9"/>
      <c r="H12" s="17"/>
      <c r="I12" s="17"/>
      <c r="J12" s="17"/>
      <c r="K12" s="17"/>
      <c r="L12" s="17"/>
      <c r="M12" s="17"/>
      <c r="N12" s="18"/>
    </row>
    <row r="13" spans="1:14" ht="18" customHeight="1" thickBot="1">
      <c r="A13" s="13"/>
      <c r="B13" s="13" t="s">
        <v>85</v>
      </c>
      <c r="D13" s="1">
        <v>8616</v>
      </c>
      <c r="E13" s="1">
        <v>-6153</v>
      </c>
      <c r="F13" s="2">
        <f>D13+E13</f>
        <v>2463</v>
      </c>
      <c r="G13" s="9"/>
      <c r="H13" s="17"/>
      <c r="I13" s="17"/>
      <c r="J13" s="17"/>
      <c r="K13" s="17"/>
      <c r="L13" s="17"/>
      <c r="M13" s="17"/>
      <c r="N13" s="18"/>
    </row>
    <row r="14" spans="1:14" ht="18.75" customHeight="1" thickTop="1">
      <c r="A14" s="13"/>
      <c r="B14" s="10" t="s">
        <v>117</v>
      </c>
      <c r="D14" s="149"/>
      <c r="E14" s="150"/>
      <c r="F14" s="4">
        <v>-246</v>
      </c>
      <c r="G14" s="17"/>
      <c r="H14" s="17"/>
      <c r="I14" s="17"/>
      <c r="J14" s="17"/>
      <c r="K14" s="17"/>
      <c r="L14" s="17"/>
      <c r="M14" s="17"/>
      <c r="N14" s="18"/>
    </row>
    <row r="15" spans="1:14" ht="19.5" customHeight="1">
      <c r="A15" s="13"/>
      <c r="B15" s="15" t="s">
        <v>111</v>
      </c>
      <c r="D15" s="151"/>
      <c r="E15" s="151"/>
      <c r="F15" s="4">
        <v>-394</v>
      </c>
      <c r="G15" s="17"/>
      <c r="H15" s="17"/>
      <c r="I15" s="17"/>
      <c r="J15" s="17"/>
      <c r="K15" s="17"/>
      <c r="L15" s="17"/>
      <c r="M15" s="17"/>
      <c r="N15" s="18"/>
    </row>
    <row r="16" spans="1:14" ht="19.5" customHeight="1" thickBot="1">
      <c r="A16" s="13"/>
      <c r="B16" s="10" t="s">
        <v>112</v>
      </c>
      <c r="D16" s="5"/>
      <c r="E16" s="4"/>
      <c r="F16" s="6">
        <f>SUM(F13:F15)</f>
        <v>1823</v>
      </c>
      <c r="G16" s="24"/>
      <c r="H16" s="17"/>
      <c r="I16" s="17"/>
      <c r="J16" s="17"/>
      <c r="K16" s="17"/>
      <c r="L16" s="17"/>
      <c r="M16" s="17"/>
      <c r="N16" s="18"/>
    </row>
    <row r="17" spans="1:14" ht="19.5" customHeight="1" thickTop="1">
      <c r="A17" s="13"/>
      <c r="B17" s="10"/>
      <c r="D17" s="5"/>
      <c r="E17" s="4"/>
      <c r="F17" s="4"/>
      <c r="G17" s="24"/>
      <c r="H17" s="17"/>
      <c r="I17" s="17"/>
      <c r="J17" s="17"/>
      <c r="K17" s="17"/>
      <c r="L17" s="17"/>
      <c r="M17" s="17"/>
      <c r="N17" s="18"/>
    </row>
    <row r="18" spans="1:14" ht="24" customHeight="1">
      <c r="A18" s="13"/>
      <c r="B18" s="10" t="s">
        <v>166</v>
      </c>
      <c r="C18" s="9"/>
      <c r="D18" s="9"/>
      <c r="E18" s="9"/>
      <c r="G18" s="24"/>
      <c r="H18" s="17"/>
      <c r="I18" s="17"/>
      <c r="J18" s="17"/>
      <c r="K18" s="17"/>
      <c r="L18" s="17"/>
      <c r="M18" s="17"/>
      <c r="N18" s="18"/>
    </row>
    <row r="19" spans="1:14" ht="21" customHeight="1">
      <c r="A19" s="13"/>
      <c r="B19" s="13" t="s">
        <v>15</v>
      </c>
      <c r="D19" s="3" t="s">
        <v>83</v>
      </c>
      <c r="E19" s="3" t="s">
        <v>84</v>
      </c>
      <c r="F19" s="3" t="s">
        <v>79</v>
      </c>
      <c r="G19" s="22"/>
      <c r="H19" s="17"/>
      <c r="I19" s="17"/>
      <c r="J19" s="17"/>
      <c r="K19" s="17"/>
      <c r="L19" s="17"/>
      <c r="M19" s="17"/>
      <c r="N19" s="18"/>
    </row>
    <row r="20" spans="1:14" ht="21" customHeight="1">
      <c r="A20" s="13"/>
      <c r="B20" s="13"/>
      <c r="D20" s="31" t="s">
        <v>68</v>
      </c>
      <c r="E20" s="31" t="s">
        <v>68</v>
      </c>
      <c r="F20" s="31" t="s">
        <v>68</v>
      </c>
      <c r="G20" s="25"/>
      <c r="H20" s="17"/>
      <c r="I20" s="17"/>
      <c r="J20" s="17"/>
      <c r="K20" s="17"/>
      <c r="L20" s="17"/>
      <c r="M20" s="17"/>
      <c r="N20" s="18"/>
    </row>
    <row r="21" spans="1:14" ht="24" customHeight="1" thickBot="1">
      <c r="A21" s="13"/>
      <c r="B21" s="20" t="s">
        <v>16</v>
      </c>
      <c r="D21" s="1">
        <f>221778</f>
        <v>221778</v>
      </c>
      <c r="E21" s="1">
        <f>111097</f>
        <v>111097</v>
      </c>
      <c r="F21" s="1">
        <f>SUM(D21:E21)</f>
        <v>332875</v>
      </c>
      <c r="G21" s="58"/>
      <c r="H21" s="17"/>
      <c r="I21" s="17"/>
      <c r="J21" s="17"/>
      <c r="K21" s="17"/>
      <c r="L21" s="17"/>
      <c r="M21" s="17"/>
      <c r="N21" s="18"/>
    </row>
    <row r="22" spans="1:14" ht="21.75" customHeight="1" thickTop="1">
      <c r="A22" s="13"/>
      <c r="B22" s="20" t="s">
        <v>17</v>
      </c>
      <c r="D22" s="4"/>
      <c r="E22" s="4"/>
      <c r="F22" s="3"/>
      <c r="G22" s="17"/>
      <c r="H22" s="17"/>
      <c r="I22" s="17"/>
      <c r="J22" s="17"/>
      <c r="K22" s="17"/>
      <c r="L22" s="17"/>
      <c r="M22" s="17"/>
      <c r="N22" s="18"/>
    </row>
    <row r="23" spans="1:14" ht="24" customHeight="1" thickBot="1">
      <c r="A23" s="13"/>
      <c r="B23" s="13" t="s">
        <v>85</v>
      </c>
      <c r="D23" s="1">
        <f>34011</f>
        <v>34011</v>
      </c>
      <c r="E23" s="1">
        <v>25135</v>
      </c>
      <c r="F23" s="2">
        <f>SUM(D23:E23)</f>
        <v>59146</v>
      </c>
      <c r="G23" s="59"/>
      <c r="H23" s="17"/>
      <c r="I23" s="17"/>
      <c r="J23" s="17"/>
      <c r="K23" s="17"/>
      <c r="L23" s="17"/>
      <c r="M23" s="17"/>
      <c r="N23" s="18"/>
    </row>
    <row r="24" spans="1:6" ht="20.25" customHeight="1" thickTop="1">
      <c r="A24" s="13"/>
      <c r="B24" s="10" t="s">
        <v>117</v>
      </c>
      <c r="D24" s="5"/>
      <c r="E24" s="4"/>
      <c r="F24" s="4">
        <v>-159</v>
      </c>
    </row>
    <row r="25" spans="1:6" ht="18.75" customHeight="1">
      <c r="A25" s="13"/>
      <c r="B25" s="15" t="s">
        <v>111</v>
      </c>
      <c r="D25" s="5"/>
      <c r="E25" s="4"/>
      <c r="F25" s="4">
        <v>-2599</v>
      </c>
    </row>
    <row r="26" spans="1:6" ht="19.5" customHeight="1" thickBot="1">
      <c r="A26" s="13"/>
      <c r="B26" s="10" t="s">
        <v>112</v>
      </c>
      <c r="D26" s="5"/>
      <c r="E26" s="4"/>
      <c r="F26" s="6">
        <f>SUM(F23:F25)</f>
        <v>56388</v>
      </c>
    </row>
    <row r="27" spans="1:5" ht="16.5" thickTop="1">
      <c r="A27" s="20"/>
      <c r="B27" s="158"/>
      <c r="C27" s="158"/>
      <c r="D27" s="158"/>
      <c r="E27" s="158"/>
    </row>
    <row r="28" spans="1:5" ht="21.75" customHeight="1">
      <c r="A28" s="20" t="s">
        <v>19</v>
      </c>
      <c r="B28" s="158" t="s">
        <v>20</v>
      </c>
      <c r="C28" s="158"/>
      <c r="D28" s="158"/>
      <c r="E28" s="158"/>
    </row>
    <row r="29" spans="1:6" ht="49.5" customHeight="1">
      <c r="A29" s="13"/>
      <c r="B29" s="163" t="s">
        <v>131</v>
      </c>
      <c r="C29" s="164"/>
      <c r="D29" s="164"/>
      <c r="E29" s="164"/>
      <c r="F29" s="174"/>
    </row>
    <row r="30" spans="1:6" ht="25.5" customHeight="1">
      <c r="A30" s="20" t="s">
        <v>21</v>
      </c>
      <c r="B30" s="175" t="s">
        <v>22</v>
      </c>
      <c r="C30" s="175"/>
      <c r="D30" s="175"/>
      <c r="E30" s="175"/>
      <c r="F30" s="174"/>
    </row>
    <row r="31" spans="1:6" ht="36" customHeight="1">
      <c r="A31" s="13"/>
      <c r="B31" s="177" t="s">
        <v>107</v>
      </c>
      <c r="C31" s="178"/>
      <c r="D31" s="178"/>
      <c r="E31" s="178"/>
      <c r="F31" s="174"/>
    </row>
    <row r="32" spans="1:6" ht="24.75" customHeight="1">
      <c r="A32" s="20" t="s">
        <v>23</v>
      </c>
      <c r="B32" s="175" t="s">
        <v>24</v>
      </c>
      <c r="C32" s="175"/>
      <c r="D32" s="175"/>
      <c r="E32" s="175"/>
      <c r="F32" s="174"/>
    </row>
    <row r="33" spans="1:6" ht="22.5" customHeight="1">
      <c r="A33" s="20"/>
      <c r="B33" s="179" t="s">
        <v>129</v>
      </c>
      <c r="C33" s="179"/>
      <c r="D33" s="179"/>
      <c r="E33" s="179"/>
      <c r="F33" s="174"/>
    </row>
    <row r="34" spans="1:6" ht="27" customHeight="1">
      <c r="A34" s="20" t="s">
        <v>25</v>
      </c>
      <c r="B34" s="175" t="s">
        <v>26</v>
      </c>
      <c r="C34" s="175"/>
      <c r="D34" s="175"/>
      <c r="E34" s="175"/>
      <c r="F34" s="174"/>
    </row>
    <row r="35" spans="1:6" ht="21.75" customHeight="1">
      <c r="A35" s="13"/>
      <c r="B35" s="163" t="s">
        <v>110</v>
      </c>
      <c r="C35" s="176"/>
      <c r="D35" s="176"/>
      <c r="E35" s="176"/>
      <c r="F35" s="174"/>
    </row>
    <row r="36" spans="2:5" ht="12.75">
      <c r="B36" s="32"/>
      <c r="C36" s="18"/>
      <c r="D36" s="18"/>
      <c r="E36" s="18"/>
    </row>
    <row r="37" spans="2:5" ht="12.75">
      <c r="B37" s="32"/>
      <c r="C37" s="18"/>
      <c r="D37" s="18"/>
      <c r="E37" s="18"/>
    </row>
    <row r="38" spans="1:5" ht="27" customHeight="1">
      <c r="A38" s="28"/>
      <c r="B38" s="28"/>
      <c r="C38" s="18"/>
      <c r="D38" s="18"/>
      <c r="E38" s="18"/>
    </row>
    <row r="39" spans="2:5" ht="51.75" customHeight="1">
      <c r="B39" s="32"/>
      <c r="C39" s="18"/>
      <c r="D39" s="18"/>
      <c r="E39" s="18"/>
    </row>
    <row r="40" spans="2:5" ht="20.25" customHeight="1">
      <c r="B40" s="32"/>
      <c r="C40" s="18"/>
      <c r="D40" s="18"/>
      <c r="E40" s="18"/>
    </row>
    <row r="41" spans="2:5" ht="21" customHeight="1">
      <c r="B41" s="32"/>
      <c r="C41" s="18"/>
      <c r="D41" s="18"/>
      <c r="E41" s="18"/>
    </row>
    <row r="42" spans="2:5" ht="21.75" customHeight="1">
      <c r="B42" s="32"/>
      <c r="C42" s="18"/>
      <c r="D42" s="18"/>
      <c r="E42" s="18"/>
    </row>
    <row r="43" spans="2:5" ht="21" customHeight="1">
      <c r="B43" s="32"/>
      <c r="C43" s="18"/>
      <c r="D43" s="18"/>
      <c r="E43" s="18"/>
    </row>
    <row r="44" spans="3:5" ht="12.75">
      <c r="C44" s="18"/>
      <c r="D44" s="18"/>
      <c r="E44" s="18"/>
    </row>
    <row r="45" spans="4:5" ht="12.75" customHeight="1">
      <c r="D45" s="18"/>
      <c r="E45" s="18"/>
    </row>
    <row r="46" spans="4:5" ht="12.75">
      <c r="D46" s="18"/>
      <c r="E46" s="18"/>
    </row>
    <row r="47" spans="4:5" ht="14.25" customHeight="1">
      <c r="D47" s="18"/>
      <c r="E47" s="18"/>
    </row>
    <row r="48" spans="1:6" s="13" customFormat="1" ht="15.75">
      <c r="A48" s="14"/>
      <c r="B48" s="14"/>
      <c r="C48" s="14"/>
      <c r="D48" s="18"/>
      <c r="E48" s="18"/>
      <c r="F48" s="14"/>
    </row>
    <row r="49" spans="1:6" s="13" customFormat="1" ht="9" customHeight="1">
      <c r="A49" s="14"/>
      <c r="B49" s="14"/>
      <c r="C49" s="14"/>
      <c r="D49" s="18"/>
      <c r="E49" s="18"/>
      <c r="F49" s="14"/>
    </row>
    <row r="50" spans="1:6" s="13" customFormat="1" ht="15.75">
      <c r="A50" s="14"/>
      <c r="B50" s="14"/>
      <c r="C50" s="18"/>
      <c r="D50" s="18"/>
      <c r="E50" s="18"/>
      <c r="F50" s="14"/>
    </row>
    <row r="51" ht="35.25" customHeight="1"/>
  </sheetData>
  <sheetProtection/>
  <mergeCells count="15">
    <mergeCell ref="A1:F1"/>
    <mergeCell ref="B30:F30"/>
    <mergeCell ref="A4:E4"/>
    <mergeCell ref="B7:E7"/>
    <mergeCell ref="B27:E27"/>
    <mergeCell ref="A3:F3"/>
    <mergeCell ref="B34:F34"/>
    <mergeCell ref="B35:F35"/>
    <mergeCell ref="B31:F31"/>
    <mergeCell ref="B32:F32"/>
    <mergeCell ref="B33:F33"/>
    <mergeCell ref="B5:F5"/>
    <mergeCell ref="B6:F6"/>
    <mergeCell ref="B28:E28"/>
    <mergeCell ref="B29:F29"/>
  </mergeCells>
  <printOptions/>
  <pageMargins left="0.69" right="0.52" top="0.54" bottom="0.68" header="0.3" footer="0.38"/>
  <pageSetup horizontalDpi="600" verticalDpi="600" orientation="portrait" scale="80" r:id="rId2"/>
  <headerFooter alignWithMargins="0">
    <oddFooter>&amp;R&amp;"Times New Roman,Italic"&amp;11Page 8</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F18"/>
  <sheetViews>
    <sheetView zoomScalePageLayoutView="0" workbookViewId="0" topLeftCell="A1">
      <selection activeCell="A1" sqref="A1:E1"/>
    </sheetView>
  </sheetViews>
  <sheetFormatPr defaultColWidth="9.140625" defaultRowHeight="12.75"/>
  <cols>
    <col min="1" max="1" width="5.7109375" style="14" customWidth="1"/>
    <col min="2" max="2" width="37.57421875" style="14" customWidth="1"/>
    <col min="3" max="3" width="25.28125" style="14" customWidth="1"/>
    <col min="4" max="4" width="21.7109375" style="14" customWidth="1"/>
    <col min="5" max="5" width="14.28125" style="14" customWidth="1"/>
    <col min="6" max="16384" width="9.140625" style="14" customWidth="1"/>
  </cols>
  <sheetData>
    <row r="1" spans="1:6" ht="45.75" customHeight="1">
      <c r="A1" s="168" t="s">
        <v>104</v>
      </c>
      <c r="B1" s="168"/>
      <c r="C1" s="168"/>
      <c r="D1" s="168"/>
      <c r="E1" s="168"/>
      <c r="F1" s="23"/>
    </row>
    <row r="2" spans="1:6" ht="26.25" customHeight="1">
      <c r="A2" s="183" t="s">
        <v>148</v>
      </c>
      <c r="B2" s="183"/>
      <c r="C2" s="183"/>
      <c r="D2" s="183"/>
      <c r="E2" s="183"/>
      <c r="F2" s="33"/>
    </row>
    <row r="3" spans="1:6" ht="18.75" customHeight="1">
      <c r="A3" s="152" t="s">
        <v>142</v>
      </c>
      <c r="B3" s="152"/>
      <c r="C3" s="152"/>
      <c r="D3" s="152"/>
      <c r="E3" s="152"/>
      <c r="F3" s="30"/>
    </row>
    <row r="4" spans="1:5" ht="26.25" customHeight="1">
      <c r="A4" s="167" t="s">
        <v>94</v>
      </c>
      <c r="B4" s="167"/>
      <c r="C4" s="167"/>
      <c r="D4" s="167"/>
      <c r="E4" s="167"/>
    </row>
    <row r="5" spans="1:5" ht="21" customHeight="1">
      <c r="A5" s="114" t="s">
        <v>93</v>
      </c>
      <c r="B5" s="167" t="s">
        <v>119</v>
      </c>
      <c r="C5" s="167"/>
      <c r="D5" s="167"/>
      <c r="E5" s="167"/>
    </row>
    <row r="6" spans="1:5" ht="22.5" customHeight="1">
      <c r="A6" s="28"/>
      <c r="B6" s="156" t="s">
        <v>147</v>
      </c>
      <c r="C6" s="163"/>
      <c r="D6" s="163"/>
      <c r="E6" s="163"/>
    </row>
    <row r="7" spans="2:5" ht="17.25" customHeight="1">
      <c r="B7" s="10"/>
      <c r="C7" s="9"/>
      <c r="D7" s="31" t="s">
        <v>96</v>
      </c>
      <c r="E7" s="9"/>
    </row>
    <row r="8" spans="1:5" ht="15.75">
      <c r="A8" s="28"/>
      <c r="B8" s="13" t="s">
        <v>95</v>
      </c>
      <c r="C8" s="9"/>
      <c r="D8" s="115"/>
      <c r="E8" s="9"/>
    </row>
    <row r="9" spans="2:5" ht="15.75" customHeight="1">
      <c r="B9" s="10" t="s">
        <v>109</v>
      </c>
      <c r="C9" s="9"/>
      <c r="D9" s="116">
        <v>403</v>
      </c>
      <c r="E9" s="9"/>
    </row>
    <row r="10" spans="2:5" ht="15.75" customHeight="1">
      <c r="B10" s="15" t="s">
        <v>114</v>
      </c>
      <c r="C10" s="9"/>
      <c r="D10" s="116">
        <v>5468</v>
      </c>
      <c r="E10" s="9"/>
    </row>
    <row r="11" spans="2:5" ht="15.75" customHeight="1" thickBot="1">
      <c r="B11" s="15"/>
      <c r="C11" s="9"/>
      <c r="D11" s="117">
        <f>SUM(D9:D10)</f>
        <v>5871</v>
      </c>
      <c r="E11" s="9"/>
    </row>
    <row r="12" spans="1:5" s="13" customFormat="1" ht="24" customHeight="1" thickTop="1">
      <c r="A12" s="118"/>
      <c r="B12" s="79"/>
      <c r="C12" s="9"/>
      <c r="D12" s="9"/>
      <c r="E12" s="9"/>
    </row>
    <row r="13" spans="1:5" s="27" customFormat="1" ht="21" customHeight="1">
      <c r="A13" s="8" t="s">
        <v>134</v>
      </c>
      <c r="B13" s="20" t="s">
        <v>160</v>
      </c>
      <c r="C13" s="13"/>
      <c r="D13" s="9"/>
      <c r="E13" s="9"/>
    </row>
    <row r="14" spans="1:5" s="27" customFormat="1" ht="42" customHeight="1">
      <c r="A14" s="13"/>
      <c r="B14" s="181" t="s">
        <v>172</v>
      </c>
      <c r="C14" s="182"/>
      <c r="D14" s="182"/>
      <c r="E14" s="182"/>
    </row>
    <row r="15" spans="1:5" s="27" customFormat="1" ht="15.75">
      <c r="A15" s="13"/>
      <c r="B15" s="13"/>
      <c r="C15" s="13"/>
      <c r="D15" s="9"/>
      <c r="E15" s="9"/>
    </row>
    <row r="16" spans="1:5" s="27" customFormat="1" ht="15.75">
      <c r="A16" s="13"/>
      <c r="B16" s="13"/>
      <c r="C16" s="13"/>
      <c r="D16" s="13"/>
      <c r="E16" s="13"/>
    </row>
    <row r="17" spans="1:5" s="27" customFormat="1" ht="15.75">
      <c r="A17" s="13"/>
      <c r="B17" s="13"/>
      <c r="C17" s="13"/>
      <c r="D17" s="13"/>
      <c r="E17" s="13"/>
    </row>
    <row r="18" spans="1:5" s="27" customFormat="1" ht="15.75">
      <c r="A18" s="13"/>
      <c r="B18" s="13"/>
      <c r="C18" s="13"/>
      <c r="D18" s="13"/>
      <c r="E18" s="13"/>
    </row>
    <row r="19" s="27" customFormat="1" ht="15"/>
    <row r="20" s="27" customFormat="1" ht="15"/>
    <row r="21" s="27" customFormat="1" ht="15"/>
    <row r="22" s="27" customFormat="1" ht="15"/>
    <row r="23" s="27" customFormat="1" ht="15"/>
  </sheetData>
  <sheetProtection/>
  <mergeCells count="7">
    <mergeCell ref="B14:E14"/>
    <mergeCell ref="A1:E1"/>
    <mergeCell ref="A3:E3"/>
    <mergeCell ref="A4:E4"/>
    <mergeCell ref="A2:E2"/>
    <mergeCell ref="B6:E6"/>
    <mergeCell ref="B5:E5"/>
  </mergeCells>
  <printOptions/>
  <pageMargins left="0.69" right="0.74" top="0.55" bottom="0.62" header="0.34" footer="0.42"/>
  <pageSetup horizontalDpi="600" verticalDpi="600" orientation="portrait" scale="85" r:id="rId2"/>
  <headerFooter alignWithMargins="0">
    <oddFooter>&amp;R&amp;"Times New Roman,Italic"&amp;11Page 9</odd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P36"/>
  <sheetViews>
    <sheetView zoomScalePageLayoutView="0" workbookViewId="0" topLeftCell="A1">
      <selection activeCell="A1" sqref="A1:F1"/>
    </sheetView>
  </sheetViews>
  <sheetFormatPr defaultColWidth="9.140625" defaultRowHeight="12.75"/>
  <cols>
    <col min="1" max="1" width="3.421875" style="36" customWidth="1"/>
    <col min="2" max="2" width="3.7109375" style="36" customWidth="1"/>
    <col min="3" max="3" width="35.421875" style="36" customWidth="1"/>
    <col min="4" max="4" width="12.28125" style="36" customWidth="1"/>
    <col min="5" max="5" width="13.7109375" style="36" customWidth="1"/>
    <col min="6" max="6" width="13.57421875" style="36" customWidth="1"/>
    <col min="7" max="7" width="9.7109375" style="36" customWidth="1"/>
    <col min="8" max="8" width="20.421875" style="36" customWidth="1"/>
    <col min="9" max="9" width="9.140625" style="36" customWidth="1"/>
    <col min="10" max="10" width="13.421875" style="36" customWidth="1"/>
    <col min="11" max="11" width="9.140625" style="36" customWidth="1"/>
    <col min="12" max="13" width="13.421875" style="36" bestFit="1" customWidth="1"/>
    <col min="14" max="16384" width="9.140625" style="36" customWidth="1"/>
  </cols>
  <sheetData>
    <row r="1" spans="1:14" ht="45" customHeight="1">
      <c r="A1" s="184" t="s">
        <v>104</v>
      </c>
      <c r="B1" s="184"/>
      <c r="C1" s="184"/>
      <c r="D1" s="184"/>
      <c r="E1" s="184"/>
      <c r="F1" s="184"/>
      <c r="G1" s="16"/>
      <c r="H1" s="17"/>
      <c r="I1" s="17"/>
      <c r="J1" s="17"/>
      <c r="K1" s="17"/>
      <c r="L1" s="17"/>
      <c r="M1" s="17"/>
      <c r="N1" s="43"/>
    </row>
    <row r="2" spans="1:8" s="51" customFormat="1" ht="26.25" customHeight="1">
      <c r="A2" s="183" t="s">
        <v>148</v>
      </c>
      <c r="B2" s="183"/>
      <c r="C2" s="183"/>
      <c r="D2" s="183"/>
      <c r="E2" s="183"/>
      <c r="F2" s="183"/>
      <c r="G2" s="183"/>
      <c r="H2" s="183"/>
    </row>
    <row r="3" spans="1:8" ht="18.75" customHeight="1">
      <c r="A3" s="152" t="s">
        <v>142</v>
      </c>
      <c r="B3" s="152"/>
      <c r="C3" s="152"/>
      <c r="D3" s="152"/>
      <c r="E3" s="152"/>
      <c r="F3" s="152"/>
      <c r="G3" s="152"/>
      <c r="H3" s="152"/>
    </row>
    <row r="4" spans="1:8" ht="44.25" customHeight="1">
      <c r="A4" s="187" t="s">
        <v>91</v>
      </c>
      <c r="B4" s="187"/>
      <c r="C4" s="187"/>
      <c r="D4" s="187"/>
      <c r="E4" s="187"/>
      <c r="F4" s="187"/>
      <c r="G4" s="187"/>
      <c r="H4" s="187"/>
    </row>
    <row r="5" spans="1:8" ht="32.25" customHeight="1">
      <c r="A5" s="20" t="s">
        <v>27</v>
      </c>
      <c r="B5" s="20"/>
      <c r="C5" s="158" t="s">
        <v>28</v>
      </c>
      <c r="D5" s="158"/>
      <c r="E5" s="158"/>
      <c r="F5" s="158"/>
      <c r="G5" s="158"/>
      <c r="H5" s="158"/>
    </row>
    <row r="6" spans="1:11" ht="40.5" customHeight="1">
      <c r="A6" s="13"/>
      <c r="B6" s="13"/>
      <c r="C6" s="165" t="s">
        <v>167</v>
      </c>
      <c r="D6" s="188"/>
      <c r="E6" s="188"/>
      <c r="F6" s="188"/>
      <c r="G6" s="188"/>
      <c r="H6" s="188"/>
      <c r="J6" s="60"/>
      <c r="K6" s="60"/>
    </row>
    <row r="7" spans="1:10" ht="39.75" customHeight="1">
      <c r="A7" s="13"/>
      <c r="B7" s="13"/>
      <c r="C7" s="165" t="s">
        <v>169</v>
      </c>
      <c r="D7" s="165"/>
      <c r="E7" s="165"/>
      <c r="F7" s="165"/>
      <c r="G7" s="165"/>
      <c r="H7" s="165"/>
      <c r="J7" s="60"/>
    </row>
    <row r="8" spans="1:10" ht="39.75" customHeight="1">
      <c r="A8" s="13"/>
      <c r="B8" s="13"/>
      <c r="C8" s="165" t="s">
        <v>177</v>
      </c>
      <c r="D8" s="165"/>
      <c r="E8" s="165"/>
      <c r="F8" s="165"/>
      <c r="G8" s="165"/>
      <c r="H8" s="165"/>
      <c r="J8" s="60"/>
    </row>
    <row r="9" spans="1:10" ht="15" customHeight="1">
      <c r="A9" s="13"/>
      <c r="B9" s="13"/>
      <c r="C9" s="86"/>
      <c r="D9" s="121"/>
      <c r="E9" s="121"/>
      <c r="F9" s="121"/>
      <c r="G9" s="121"/>
      <c r="H9" s="121"/>
      <c r="J9" s="60"/>
    </row>
    <row r="10" spans="1:8" ht="31.5" customHeight="1">
      <c r="A10" s="147" t="s">
        <v>29</v>
      </c>
      <c r="B10" s="20"/>
      <c r="C10" s="185" t="s">
        <v>135</v>
      </c>
      <c r="D10" s="186"/>
      <c r="E10" s="186"/>
      <c r="F10" s="186"/>
      <c r="G10" s="186"/>
      <c r="H10" s="186"/>
    </row>
    <row r="11" spans="1:11" ht="56.25" customHeight="1">
      <c r="A11" s="13"/>
      <c r="B11" s="13"/>
      <c r="C11" s="181" t="s">
        <v>173</v>
      </c>
      <c r="D11" s="176"/>
      <c r="E11" s="176"/>
      <c r="F11" s="176"/>
      <c r="G11" s="176"/>
      <c r="H11" s="176"/>
      <c r="J11" s="60"/>
      <c r="K11" s="60"/>
    </row>
    <row r="12" spans="1:8" ht="15" customHeight="1">
      <c r="A12" s="13"/>
      <c r="B12" s="13"/>
      <c r="C12" s="122"/>
      <c r="D12" s="123"/>
      <c r="E12" s="123"/>
      <c r="F12" s="123"/>
      <c r="G12" s="123"/>
      <c r="H12" s="123"/>
    </row>
    <row r="13" spans="1:8" ht="15.75">
      <c r="A13" s="20" t="s">
        <v>30</v>
      </c>
      <c r="B13" s="20"/>
      <c r="C13" s="158" t="s">
        <v>128</v>
      </c>
      <c r="D13" s="158"/>
      <c r="E13" s="158"/>
      <c r="F13" s="158"/>
      <c r="G13" s="158"/>
      <c r="H13" s="158"/>
    </row>
    <row r="14" spans="1:8" ht="42" customHeight="1">
      <c r="A14" s="20"/>
      <c r="B14" s="20"/>
      <c r="C14" s="181" t="s">
        <v>178</v>
      </c>
      <c r="D14" s="176"/>
      <c r="E14" s="176"/>
      <c r="F14" s="176"/>
      <c r="G14" s="176"/>
      <c r="H14" s="176"/>
    </row>
    <row r="15" spans="1:8" ht="60.75" customHeight="1">
      <c r="A15" s="13"/>
      <c r="B15" s="13"/>
      <c r="C15" s="179" t="s">
        <v>168</v>
      </c>
      <c r="D15" s="164"/>
      <c r="E15" s="164"/>
      <c r="F15" s="164"/>
      <c r="G15" s="164"/>
      <c r="H15" s="164"/>
    </row>
    <row r="16" spans="1:8" ht="15" customHeight="1">
      <c r="A16" s="13"/>
      <c r="B16" s="13"/>
      <c r="C16" s="86"/>
      <c r="D16" s="86"/>
      <c r="E16" s="86"/>
      <c r="F16" s="86"/>
      <c r="G16" s="86"/>
      <c r="H16" s="86"/>
    </row>
    <row r="17" spans="1:8" ht="15.75">
      <c r="A17" s="20" t="s">
        <v>31</v>
      </c>
      <c r="B17" s="20" t="s">
        <v>32</v>
      </c>
      <c r="C17" s="158" t="s">
        <v>33</v>
      </c>
      <c r="D17" s="158"/>
      <c r="E17" s="158"/>
      <c r="F17" s="158"/>
      <c r="G17" s="158"/>
      <c r="H17" s="158"/>
    </row>
    <row r="18" spans="1:8" ht="19.5" customHeight="1">
      <c r="A18" s="13"/>
      <c r="B18" s="13"/>
      <c r="C18" s="157" t="s">
        <v>34</v>
      </c>
      <c r="D18" s="157"/>
      <c r="E18" s="157"/>
      <c r="F18" s="157"/>
      <c r="G18" s="157"/>
      <c r="H18" s="157"/>
    </row>
    <row r="19" spans="1:8" ht="15.75">
      <c r="A19" s="13"/>
      <c r="B19" s="20" t="s">
        <v>35</v>
      </c>
      <c r="C19" s="158" t="s">
        <v>36</v>
      </c>
      <c r="D19" s="158"/>
      <c r="E19" s="158"/>
      <c r="F19" s="158"/>
      <c r="G19" s="158"/>
      <c r="H19" s="158"/>
    </row>
    <row r="20" spans="1:8" ht="15.75">
      <c r="A20" s="13"/>
      <c r="B20" s="13"/>
      <c r="C20" s="157" t="s">
        <v>34</v>
      </c>
      <c r="D20" s="157"/>
      <c r="E20" s="157"/>
      <c r="F20" s="157"/>
      <c r="G20" s="157"/>
      <c r="H20" s="157"/>
    </row>
    <row r="21" spans="1:8" ht="15" customHeight="1">
      <c r="A21" s="13"/>
      <c r="B21" s="13"/>
      <c r="C21" s="15"/>
      <c r="D21" s="15"/>
      <c r="E21" s="15"/>
      <c r="F21" s="15"/>
      <c r="G21" s="15"/>
      <c r="H21" s="15"/>
    </row>
    <row r="22" spans="1:8" ht="15.75">
      <c r="A22" s="20" t="s">
        <v>37</v>
      </c>
      <c r="B22" s="20"/>
      <c r="C22" s="158" t="s">
        <v>38</v>
      </c>
      <c r="D22" s="158"/>
      <c r="E22" s="158"/>
      <c r="F22" s="158"/>
      <c r="G22" s="158"/>
      <c r="H22" s="158"/>
    </row>
    <row r="23" spans="1:16" ht="15.75">
      <c r="A23" s="13"/>
      <c r="B23" s="13"/>
      <c r="C23" s="13"/>
      <c r="D23" s="27"/>
      <c r="E23" s="124" t="s">
        <v>39</v>
      </c>
      <c r="F23" s="124" t="s">
        <v>40</v>
      </c>
      <c r="G23" s="13"/>
      <c r="H23" s="13"/>
      <c r="J23" s="52"/>
      <c r="K23" s="26"/>
      <c r="L23" s="52"/>
      <c r="M23" s="52"/>
      <c r="N23" s="53"/>
      <c r="O23" s="53"/>
      <c r="P23" s="53"/>
    </row>
    <row r="24" spans="1:16" ht="15.75">
      <c r="A24" s="13"/>
      <c r="B24" s="13"/>
      <c r="C24" s="13"/>
      <c r="D24" s="27"/>
      <c r="E24" s="11" t="s">
        <v>47</v>
      </c>
      <c r="F24" s="11" t="s">
        <v>92</v>
      </c>
      <c r="G24" s="13"/>
      <c r="H24" s="13"/>
      <c r="J24" s="54"/>
      <c r="K24" s="26"/>
      <c r="L24" s="54"/>
      <c r="M24" s="54"/>
      <c r="N24" s="53"/>
      <c r="O24" s="53"/>
      <c r="P24" s="53"/>
    </row>
    <row r="25" spans="1:16" ht="15.75">
      <c r="A25" s="13"/>
      <c r="B25" s="13"/>
      <c r="C25" s="13"/>
      <c r="D25" s="27"/>
      <c r="E25" s="11" t="s">
        <v>149</v>
      </c>
      <c r="F25" s="11" t="s">
        <v>149</v>
      </c>
      <c r="G25" s="13"/>
      <c r="H25" s="13"/>
      <c r="J25" s="54"/>
      <c r="K25" s="26"/>
      <c r="L25" s="54"/>
      <c r="M25" s="54"/>
      <c r="N25" s="53"/>
      <c r="O25" s="53"/>
      <c r="P25" s="53"/>
    </row>
    <row r="26" spans="1:16" ht="15.75">
      <c r="A26" s="13"/>
      <c r="B26" s="13"/>
      <c r="C26" s="13"/>
      <c r="D26" s="27"/>
      <c r="E26" s="11" t="s">
        <v>68</v>
      </c>
      <c r="F26" s="11" t="s">
        <v>68</v>
      </c>
      <c r="G26" s="13"/>
      <c r="H26" s="13"/>
      <c r="J26" s="54"/>
      <c r="K26" s="26"/>
      <c r="L26" s="54"/>
      <c r="M26" s="54"/>
      <c r="N26" s="53"/>
      <c r="O26" s="53"/>
      <c r="P26" s="53"/>
    </row>
    <row r="27" spans="1:16" ht="15.75">
      <c r="A27" s="13"/>
      <c r="B27" s="13"/>
      <c r="C27" s="13" t="s">
        <v>41</v>
      </c>
      <c r="D27" s="27"/>
      <c r="E27" s="125">
        <f>F27-2</f>
        <v>712</v>
      </c>
      <c r="F27" s="125">
        <v>714</v>
      </c>
      <c r="G27" s="13"/>
      <c r="H27" s="13"/>
      <c r="J27" s="49"/>
      <c r="K27" s="26"/>
      <c r="L27" s="49"/>
      <c r="M27" s="49"/>
      <c r="N27" s="53"/>
      <c r="O27" s="53"/>
      <c r="P27" s="53"/>
    </row>
    <row r="28" spans="1:16" s="55" customFormat="1" ht="15.75">
      <c r="A28" s="126"/>
      <c r="B28" s="126"/>
      <c r="C28" s="13" t="s">
        <v>42</v>
      </c>
      <c r="D28" s="27"/>
      <c r="E28" s="127">
        <f>F28+147</f>
        <v>-118</v>
      </c>
      <c r="F28" s="127">
        <v>-265</v>
      </c>
      <c r="G28" s="126"/>
      <c r="H28" s="126"/>
      <c r="J28" s="49"/>
      <c r="K28" s="26"/>
      <c r="L28" s="49"/>
      <c r="M28" s="49"/>
      <c r="N28" s="56"/>
      <c r="O28" s="57"/>
      <c r="P28" s="56"/>
    </row>
    <row r="29" spans="1:16" ht="15.75">
      <c r="A29" s="13"/>
      <c r="B29" s="13"/>
      <c r="C29" s="13"/>
      <c r="D29" s="27"/>
      <c r="E29" s="125">
        <f>E27+E28</f>
        <v>594</v>
      </c>
      <c r="F29" s="125">
        <f>F27+F28</f>
        <v>449</v>
      </c>
      <c r="G29" s="13"/>
      <c r="H29" s="13"/>
      <c r="J29" s="49"/>
      <c r="K29" s="26"/>
      <c r="L29" s="49"/>
      <c r="M29" s="49"/>
      <c r="N29" s="53"/>
      <c r="O29" s="47"/>
      <c r="P29" s="53"/>
    </row>
    <row r="30" spans="1:16" ht="15.75">
      <c r="A30" s="13"/>
      <c r="B30" s="13"/>
      <c r="C30" s="10" t="s">
        <v>176</v>
      </c>
      <c r="D30" s="27"/>
      <c r="E30" s="127">
        <f>F30</f>
        <v>105</v>
      </c>
      <c r="F30" s="125">
        <v>105</v>
      </c>
      <c r="G30" s="13"/>
      <c r="H30" s="13"/>
      <c r="J30" s="49"/>
      <c r="K30" s="26"/>
      <c r="L30" s="49"/>
      <c r="M30" s="49"/>
      <c r="N30" s="53"/>
      <c r="O30" s="53"/>
      <c r="P30" s="53"/>
    </row>
    <row r="31" spans="1:16" s="55" customFormat="1" ht="15.75">
      <c r="A31" s="126"/>
      <c r="B31" s="126"/>
      <c r="C31" s="13" t="s">
        <v>43</v>
      </c>
      <c r="D31" s="27"/>
      <c r="E31" s="128">
        <f>SUM(E29:E30)</f>
        <v>699</v>
      </c>
      <c r="F31" s="128">
        <f>SUM(F29:F30)</f>
        <v>554</v>
      </c>
      <c r="G31" s="129"/>
      <c r="H31" s="129"/>
      <c r="J31" s="49"/>
      <c r="K31" s="26"/>
      <c r="L31" s="49"/>
      <c r="M31" s="49"/>
      <c r="N31" s="56"/>
      <c r="O31" s="56"/>
      <c r="P31" s="56"/>
    </row>
    <row r="32" spans="1:16" ht="43.5" customHeight="1">
      <c r="A32" s="13"/>
      <c r="B32" s="13"/>
      <c r="C32" s="181" t="s">
        <v>174</v>
      </c>
      <c r="D32" s="176"/>
      <c r="E32" s="176"/>
      <c r="F32" s="176"/>
      <c r="G32" s="176"/>
      <c r="H32" s="176"/>
      <c r="J32" s="53"/>
      <c r="K32" s="53"/>
      <c r="L32" s="53"/>
      <c r="M32" s="53"/>
      <c r="N32" s="53"/>
      <c r="O32" s="53"/>
      <c r="P32" s="53"/>
    </row>
    <row r="33" spans="1:8" ht="32.25" customHeight="1">
      <c r="A33" s="20" t="s">
        <v>44</v>
      </c>
      <c r="B33" s="20"/>
      <c r="C33" s="158" t="s">
        <v>170</v>
      </c>
      <c r="D33" s="158"/>
      <c r="E33" s="158"/>
      <c r="F33" s="158"/>
      <c r="G33" s="158"/>
      <c r="H33" s="158"/>
    </row>
    <row r="34" spans="3:8" ht="19.5" customHeight="1">
      <c r="C34" s="181" t="s">
        <v>141</v>
      </c>
      <c r="D34" s="156"/>
      <c r="E34" s="156"/>
      <c r="F34" s="156"/>
      <c r="G34" s="156"/>
      <c r="H34" s="156"/>
    </row>
    <row r="35" spans="3:8" ht="15" customHeight="1">
      <c r="C35" s="163"/>
      <c r="D35" s="179"/>
      <c r="E35" s="179"/>
      <c r="F35" s="179"/>
      <c r="G35" s="179"/>
      <c r="H35" s="179"/>
    </row>
    <row r="36" spans="3:8" ht="15" customHeight="1">
      <c r="C36" s="163"/>
      <c r="D36" s="179"/>
      <c r="E36" s="179"/>
      <c r="F36" s="179"/>
      <c r="G36" s="179"/>
      <c r="H36" s="179"/>
    </row>
    <row r="37" ht="14.25" customHeight="1"/>
    <row r="41" ht="8.25" customHeight="1"/>
  </sheetData>
  <sheetProtection/>
  <mergeCells count="23">
    <mergeCell ref="C32:H32"/>
    <mergeCell ref="C18:H18"/>
    <mergeCell ref="C36:H36"/>
    <mergeCell ref="C33:H33"/>
    <mergeCell ref="C34:H34"/>
    <mergeCell ref="C19:H19"/>
    <mergeCell ref="C20:H20"/>
    <mergeCell ref="C35:H35"/>
    <mergeCell ref="C13:H13"/>
    <mergeCell ref="C11:H11"/>
    <mergeCell ref="C22:H22"/>
    <mergeCell ref="C17:H17"/>
    <mergeCell ref="C14:H14"/>
    <mergeCell ref="C15:H15"/>
    <mergeCell ref="A1:F1"/>
    <mergeCell ref="C5:H5"/>
    <mergeCell ref="A3:H3"/>
    <mergeCell ref="C10:H10"/>
    <mergeCell ref="A4:H4"/>
    <mergeCell ref="C6:H6"/>
    <mergeCell ref="A2:H2"/>
    <mergeCell ref="C7:H7"/>
    <mergeCell ref="C8:H8"/>
  </mergeCells>
  <printOptions/>
  <pageMargins left="0.75" right="0.75" top="0.42" bottom="0.33" header="0.27" footer="0.51"/>
  <pageSetup fitToHeight="1" fitToWidth="1" horizontalDpi="600" verticalDpi="600" orientation="portrait" scale="81" r:id="rId2"/>
  <headerFooter alignWithMargins="0">
    <oddFooter>&amp;R&amp;"Times New Roman,Italic"&amp;11Page 10</oddFoot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O64"/>
  <sheetViews>
    <sheetView zoomScalePageLayoutView="0" workbookViewId="0" topLeftCell="A1">
      <selection activeCell="A1" sqref="A1:I1"/>
    </sheetView>
  </sheetViews>
  <sheetFormatPr defaultColWidth="9.140625" defaultRowHeight="12.75"/>
  <cols>
    <col min="1" max="1" width="4.57421875" style="36" customWidth="1"/>
    <col min="2" max="2" width="3.28125" style="36" customWidth="1"/>
    <col min="3" max="3" width="16.28125" style="36" customWidth="1"/>
    <col min="4" max="4" width="17.57421875" style="36" customWidth="1"/>
    <col min="5" max="5" width="17.00390625" style="36" customWidth="1"/>
    <col min="6" max="7" width="16.00390625" style="36" customWidth="1"/>
    <col min="8" max="8" width="15.421875" style="36" customWidth="1"/>
    <col min="9" max="9" width="8.140625" style="36" customWidth="1"/>
    <col min="10" max="10" width="14.00390625" style="36" bestFit="1" customWidth="1"/>
    <col min="11" max="16384" width="9.140625" style="36" customWidth="1"/>
  </cols>
  <sheetData>
    <row r="1" spans="1:14" ht="45.75" customHeight="1">
      <c r="A1" s="168" t="s">
        <v>104</v>
      </c>
      <c r="B1" s="168"/>
      <c r="C1" s="168"/>
      <c r="D1" s="168"/>
      <c r="E1" s="168"/>
      <c r="F1" s="169"/>
      <c r="G1" s="169"/>
      <c r="H1" s="169"/>
      <c r="I1" s="169"/>
      <c r="J1" s="17"/>
      <c r="K1" s="17"/>
      <c r="L1" s="17"/>
      <c r="M1" s="17"/>
      <c r="N1" s="43"/>
    </row>
    <row r="2" spans="1:15" ht="29.25" customHeight="1">
      <c r="A2" s="189" t="s">
        <v>148</v>
      </c>
      <c r="B2" s="189"/>
      <c r="C2" s="189"/>
      <c r="D2" s="189"/>
      <c r="E2" s="189"/>
      <c r="F2" s="166"/>
      <c r="G2" s="166"/>
      <c r="H2" s="166"/>
      <c r="I2" s="166"/>
      <c r="J2" s="34"/>
      <c r="K2" s="34"/>
      <c r="L2" s="34"/>
      <c r="M2" s="34"/>
      <c r="N2" s="34"/>
      <c r="O2" s="34"/>
    </row>
    <row r="3" spans="1:15" ht="19.5" customHeight="1">
      <c r="A3" s="189" t="s">
        <v>142</v>
      </c>
      <c r="B3" s="190"/>
      <c r="C3" s="190"/>
      <c r="D3" s="190"/>
      <c r="E3" s="190"/>
      <c r="F3" s="166"/>
      <c r="G3" s="166"/>
      <c r="H3" s="166"/>
      <c r="I3" s="166"/>
      <c r="J3" s="35"/>
      <c r="K3" s="35"/>
      <c r="L3" s="35"/>
      <c r="M3" s="35"/>
      <c r="N3" s="35"/>
      <c r="O3" s="35"/>
    </row>
    <row r="4" spans="1:9" ht="30" customHeight="1">
      <c r="A4" s="187" t="s">
        <v>99</v>
      </c>
      <c r="B4" s="187"/>
      <c r="C4" s="187"/>
      <c r="D4" s="187"/>
      <c r="E4" s="187"/>
      <c r="F4" s="166"/>
      <c r="G4" s="166"/>
      <c r="H4" s="166"/>
      <c r="I4" s="166"/>
    </row>
    <row r="5" spans="1:7" ht="18.75" customHeight="1">
      <c r="A5" s="175" t="s">
        <v>100</v>
      </c>
      <c r="B5" s="175"/>
      <c r="C5" s="175"/>
      <c r="D5" s="175"/>
      <c r="E5" s="175"/>
      <c r="F5" s="109"/>
      <c r="G5" s="109"/>
    </row>
    <row r="6" spans="1:7" ht="18" customHeight="1">
      <c r="A6" s="113"/>
      <c r="B6" s="113"/>
      <c r="C6" s="113"/>
      <c r="D6" s="113"/>
      <c r="E6" s="113"/>
      <c r="F6" s="109"/>
      <c r="G6" s="109"/>
    </row>
    <row r="7" spans="1:7" ht="15.75">
      <c r="A7" s="20" t="s">
        <v>45</v>
      </c>
      <c r="B7" s="20"/>
      <c r="C7" s="167" t="s">
        <v>171</v>
      </c>
      <c r="D7" s="167"/>
      <c r="E7" s="167"/>
      <c r="F7" s="8"/>
      <c r="G7" s="8"/>
    </row>
    <row r="8" spans="1:8" ht="15.75">
      <c r="A8" s="13"/>
      <c r="B8" s="13" t="s">
        <v>32</v>
      </c>
      <c r="C8" s="13"/>
      <c r="G8" s="124" t="s">
        <v>46</v>
      </c>
      <c r="H8" s="3" t="s">
        <v>40</v>
      </c>
    </row>
    <row r="9" spans="1:8" ht="15.75">
      <c r="A9" s="13"/>
      <c r="B9" s="13"/>
      <c r="C9" s="13"/>
      <c r="G9" s="124" t="s">
        <v>47</v>
      </c>
      <c r="H9" s="31" t="s">
        <v>92</v>
      </c>
    </row>
    <row r="10" spans="1:8" ht="15.75">
      <c r="A10" s="13"/>
      <c r="B10" s="13"/>
      <c r="C10" s="13"/>
      <c r="G10" s="31" t="s">
        <v>149</v>
      </c>
      <c r="H10" s="31" t="s">
        <v>149</v>
      </c>
    </row>
    <row r="11" spans="1:8" ht="15.75">
      <c r="A11" s="13"/>
      <c r="B11" s="13"/>
      <c r="C11" s="13"/>
      <c r="G11" s="31" t="s">
        <v>68</v>
      </c>
      <c r="H11" s="31" t="s">
        <v>68</v>
      </c>
    </row>
    <row r="12" spans="1:8" ht="16.5" thickBot="1">
      <c r="A12" s="13"/>
      <c r="B12" s="13"/>
      <c r="C12" s="13" t="s">
        <v>48</v>
      </c>
      <c r="G12" s="1">
        <v>0</v>
      </c>
      <c r="H12" s="1">
        <v>0</v>
      </c>
    </row>
    <row r="13" spans="1:8" ht="17.25" thickBot="1" thickTop="1">
      <c r="A13" s="13"/>
      <c r="B13" s="13"/>
      <c r="C13" s="13" t="s">
        <v>49</v>
      </c>
      <c r="G13" s="130">
        <v>0</v>
      </c>
      <c r="H13" s="130">
        <v>0</v>
      </c>
    </row>
    <row r="14" spans="1:8" ht="17.25" thickBot="1" thickTop="1">
      <c r="A14" s="13"/>
      <c r="B14" s="13"/>
      <c r="C14" s="10" t="s">
        <v>127</v>
      </c>
      <c r="G14" s="130">
        <v>0</v>
      </c>
      <c r="H14" s="130">
        <v>0</v>
      </c>
    </row>
    <row r="15" spans="1:8" ht="26.25" customHeight="1" thickTop="1">
      <c r="A15" s="13"/>
      <c r="B15" s="13" t="s">
        <v>35</v>
      </c>
      <c r="C15" s="10" t="s">
        <v>150</v>
      </c>
      <c r="D15" s="27"/>
      <c r="H15" s="2" t="s">
        <v>18</v>
      </c>
    </row>
    <row r="16" spans="1:8" ht="15.75">
      <c r="A16" s="13"/>
      <c r="B16" s="13"/>
      <c r="C16" s="13" t="s">
        <v>50</v>
      </c>
      <c r="D16" s="27"/>
      <c r="H16" s="125">
        <v>0</v>
      </c>
    </row>
    <row r="17" spans="1:8" ht="15.75">
      <c r="A17" s="13"/>
      <c r="B17" s="13"/>
      <c r="C17" s="13" t="s">
        <v>51</v>
      </c>
      <c r="D17" s="27"/>
      <c r="H17" s="125">
        <v>0</v>
      </c>
    </row>
    <row r="18" spans="1:8" ht="15.75">
      <c r="A18" s="13"/>
      <c r="B18" s="13"/>
      <c r="C18" s="13" t="s">
        <v>52</v>
      </c>
      <c r="D18" s="27"/>
      <c r="H18" s="125">
        <v>0</v>
      </c>
    </row>
    <row r="19" spans="1:8" ht="18" customHeight="1">
      <c r="A19" s="13"/>
      <c r="B19" s="13"/>
      <c r="C19" s="13"/>
      <c r="D19" s="27"/>
      <c r="H19" s="125"/>
    </row>
    <row r="20" spans="1:9" ht="15.75">
      <c r="A20" s="7" t="s">
        <v>53</v>
      </c>
      <c r="B20" s="7" t="s">
        <v>32</v>
      </c>
      <c r="C20" s="175" t="s">
        <v>54</v>
      </c>
      <c r="D20" s="175"/>
      <c r="E20" s="175"/>
      <c r="F20" s="166"/>
      <c r="G20" s="166"/>
      <c r="H20" s="166"/>
      <c r="I20" s="166"/>
    </row>
    <row r="21" spans="1:7" ht="15.75">
      <c r="A21" s="12"/>
      <c r="B21" s="12"/>
      <c r="C21" s="15" t="s">
        <v>55</v>
      </c>
      <c r="D21" s="15"/>
      <c r="E21" s="15"/>
      <c r="F21" s="15"/>
      <c r="G21" s="15"/>
    </row>
    <row r="22" spans="1:7" ht="22.5" customHeight="1">
      <c r="A22" s="12"/>
      <c r="B22" s="7" t="s">
        <v>35</v>
      </c>
      <c r="C22" s="79" t="s">
        <v>56</v>
      </c>
      <c r="D22" s="79"/>
      <c r="E22" s="79"/>
      <c r="F22" s="79"/>
      <c r="G22" s="79"/>
    </row>
    <row r="23" spans="1:7" ht="15.75">
      <c r="A23" s="12"/>
      <c r="B23" s="12"/>
      <c r="C23" s="15" t="s">
        <v>57</v>
      </c>
      <c r="D23" s="15"/>
      <c r="E23" s="15"/>
      <c r="F23" s="15"/>
      <c r="G23" s="15"/>
    </row>
    <row r="24" spans="1:7" ht="18" customHeight="1">
      <c r="A24" s="12"/>
      <c r="B24" s="12"/>
      <c r="C24" s="15"/>
      <c r="D24" s="15"/>
      <c r="E24" s="15"/>
      <c r="F24" s="15"/>
      <c r="G24" s="15"/>
    </row>
    <row r="25" spans="1:7" ht="15.75">
      <c r="A25" s="7" t="s">
        <v>58</v>
      </c>
      <c r="B25" s="7"/>
      <c r="C25" s="79" t="s">
        <v>59</v>
      </c>
      <c r="D25" s="79"/>
      <c r="E25" s="79"/>
      <c r="F25" s="79"/>
      <c r="G25" s="79"/>
    </row>
    <row r="26" spans="1:7" ht="15.75">
      <c r="A26" s="12"/>
      <c r="B26" s="12"/>
      <c r="C26" s="10" t="s">
        <v>151</v>
      </c>
      <c r="D26" s="10"/>
      <c r="E26" s="10"/>
      <c r="F26" s="10"/>
      <c r="G26" s="10"/>
    </row>
    <row r="27" spans="1:8" ht="15.75">
      <c r="A27" s="12"/>
      <c r="B27" s="7"/>
      <c r="C27" s="131" t="s">
        <v>90</v>
      </c>
      <c r="G27" s="31" t="s">
        <v>68</v>
      </c>
      <c r="H27" s="9"/>
    </row>
    <row r="28" spans="1:10" ht="15.75">
      <c r="A28" s="12"/>
      <c r="B28" s="12"/>
      <c r="C28" s="10" t="s">
        <v>113</v>
      </c>
      <c r="F28" s="132" t="s">
        <v>159</v>
      </c>
      <c r="G28" s="125">
        <v>2986</v>
      </c>
      <c r="H28" s="9" t="s">
        <v>60</v>
      </c>
      <c r="J28" s="50"/>
    </row>
    <row r="29" spans="1:8" ht="15.75">
      <c r="A29" s="12"/>
      <c r="B29" s="12"/>
      <c r="C29" s="10" t="s">
        <v>165</v>
      </c>
      <c r="G29" s="125">
        <v>18018</v>
      </c>
      <c r="H29" s="9" t="s">
        <v>60</v>
      </c>
    </row>
    <row r="30" spans="1:10" ht="17.25" customHeight="1">
      <c r="A30" s="12"/>
      <c r="B30" s="12"/>
      <c r="C30" s="13"/>
      <c r="G30" s="128">
        <f>SUM(G28:G29)</f>
        <v>21004</v>
      </c>
      <c r="H30" s="9"/>
      <c r="J30" s="46"/>
    </row>
    <row r="31" spans="1:7" ht="24" customHeight="1">
      <c r="A31" s="12"/>
      <c r="B31" s="12"/>
      <c r="C31" s="156" t="s">
        <v>152</v>
      </c>
      <c r="D31" s="163"/>
      <c r="E31" s="163"/>
      <c r="F31" s="164"/>
      <c r="G31" s="164"/>
    </row>
    <row r="32" spans="1:7" ht="18" customHeight="1">
      <c r="A32" s="12"/>
      <c r="B32" s="12"/>
      <c r="C32" s="108"/>
      <c r="D32" s="80"/>
      <c r="E32" s="80"/>
      <c r="F32" s="85"/>
      <c r="G32" s="85"/>
    </row>
    <row r="33" spans="1:7" ht="15.75">
      <c r="A33" s="7" t="s">
        <v>61</v>
      </c>
      <c r="B33" s="7"/>
      <c r="C33" s="79" t="s">
        <v>62</v>
      </c>
      <c r="D33" s="79"/>
      <c r="E33" s="79"/>
      <c r="F33" s="79"/>
      <c r="G33" s="79"/>
    </row>
    <row r="34" spans="1:8" ht="51.75" customHeight="1">
      <c r="A34" s="12"/>
      <c r="B34" s="12"/>
      <c r="C34" s="156" t="s">
        <v>158</v>
      </c>
      <c r="D34" s="164"/>
      <c r="E34" s="164"/>
      <c r="F34" s="164"/>
      <c r="G34" s="164"/>
      <c r="H34" s="164"/>
    </row>
    <row r="35" spans="1:7" ht="6.75" customHeight="1">
      <c r="A35" s="12"/>
      <c r="B35" s="12"/>
      <c r="C35" s="156"/>
      <c r="D35" s="156"/>
      <c r="E35" s="156"/>
      <c r="F35" s="133"/>
      <c r="G35" s="133"/>
    </row>
    <row r="36" spans="1:8" ht="51" customHeight="1">
      <c r="A36" s="7"/>
      <c r="B36" s="7"/>
      <c r="C36" s="134" t="s">
        <v>120</v>
      </c>
      <c r="D36" s="135" t="s">
        <v>126</v>
      </c>
      <c r="E36" s="135" t="s">
        <v>121</v>
      </c>
      <c r="F36" s="135" t="s">
        <v>123</v>
      </c>
      <c r="G36" s="135" t="s">
        <v>122</v>
      </c>
      <c r="H36" s="135" t="s">
        <v>124</v>
      </c>
    </row>
    <row r="37" spans="1:8" ht="35.25" customHeight="1">
      <c r="A37" s="12"/>
      <c r="B37" s="12"/>
      <c r="C37" s="137" t="s">
        <v>125</v>
      </c>
      <c r="D37" s="137" t="s">
        <v>133</v>
      </c>
      <c r="E37" s="137" t="s">
        <v>161</v>
      </c>
      <c r="F37" s="137" t="s">
        <v>156</v>
      </c>
      <c r="G37" s="137" t="s">
        <v>157</v>
      </c>
      <c r="H37" s="136" t="s">
        <v>162</v>
      </c>
    </row>
    <row r="38" spans="1:7" ht="9.75" customHeight="1">
      <c r="A38" s="12"/>
      <c r="B38" s="12"/>
      <c r="C38" s="13"/>
      <c r="D38" s="9"/>
      <c r="E38" s="9"/>
      <c r="F38" s="9"/>
      <c r="G38" s="9"/>
    </row>
    <row r="39" spans="1:7" ht="16.5" customHeight="1">
      <c r="A39" s="12"/>
      <c r="B39" s="37"/>
      <c r="C39" s="10"/>
      <c r="D39" s="9"/>
      <c r="E39" s="9"/>
      <c r="F39" s="9"/>
      <c r="G39" s="9"/>
    </row>
    <row r="40" spans="1:7" ht="15.75">
      <c r="A40" s="7"/>
      <c r="B40" s="7"/>
      <c r="C40" s="20"/>
      <c r="D40" s="9"/>
      <c r="E40" s="9"/>
      <c r="F40" s="9"/>
      <c r="G40" s="9"/>
    </row>
    <row r="41" spans="1:11" ht="15.75">
      <c r="A41" s="12"/>
      <c r="B41" s="12"/>
      <c r="C41" s="13"/>
      <c r="D41" s="9"/>
      <c r="E41" s="38"/>
      <c r="F41" s="38"/>
      <c r="G41" s="9"/>
      <c r="J41" s="44"/>
      <c r="K41" s="43"/>
    </row>
    <row r="42" spans="1:11" ht="15.75">
      <c r="A42" s="12"/>
      <c r="B42" s="12"/>
      <c r="C42" s="13"/>
      <c r="D42" s="9"/>
      <c r="E42" s="11"/>
      <c r="F42" s="11"/>
      <c r="G42" s="11"/>
      <c r="J42" s="45"/>
      <c r="K42" s="45"/>
    </row>
    <row r="43" spans="1:11" ht="15.75">
      <c r="A43" s="12"/>
      <c r="B43" s="7"/>
      <c r="C43" s="8"/>
      <c r="D43" s="9"/>
      <c r="E43" s="9"/>
      <c r="F43" s="9"/>
      <c r="G43" s="9"/>
      <c r="J43" s="43"/>
      <c r="K43" s="43"/>
    </row>
    <row r="44" spans="1:11" ht="15">
      <c r="A44" s="12"/>
      <c r="B44" s="12"/>
      <c r="C44" s="12"/>
      <c r="D44" s="39"/>
      <c r="E44" s="40"/>
      <c r="F44" s="40"/>
      <c r="G44" s="40"/>
      <c r="J44" s="46"/>
      <c r="K44" s="46"/>
    </row>
    <row r="45" spans="1:11" ht="6" customHeight="1">
      <c r="A45" s="12"/>
      <c r="B45" s="12"/>
      <c r="C45" s="12"/>
      <c r="D45" s="19"/>
      <c r="E45" s="40"/>
      <c r="F45" s="40"/>
      <c r="G45" s="40"/>
      <c r="J45" s="47"/>
      <c r="K45" s="46"/>
    </row>
    <row r="46" spans="1:11" ht="15">
      <c r="A46" s="12"/>
      <c r="B46" s="12"/>
      <c r="C46" s="12"/>
      <c r="D46" s="19"/>
      <c r="E46" s="40"/>
      <c r="F46" s="40"/>
      <c r="G46" s="40"/>
      <c r="J46" s="46"/>
      <c r="K46" s="46"/>
    </row>
    <row r="47" spans="1:11" ht="15">
      <c r="A47" s="12"/>
      <c r="B47" s="12"/>
      <c r="C47" s="12"/>
      <c r="D47" s="41"/>
      <c r="E47" s="40"/>
      <c r="F47" s="40"/>
      <c r="G47" s="40"/>
      <c r="J47" s="46"/>
      <c r="K47" s="46"/>
    </row>
    <row r="48" spans="1:11" ht="5.25" customHeight="1">
      <c r="A48" s="12"/>
      <c r="B48" s="12"/>
      <c r="C48" s="12"/>
      <c r="D48" s="19"/>
      <c r="E48" s="40"/>
      <c r="F48" s="40"/>
      <c r="G48" s="40"/>
      <c r="J48" s="47"/>
      <c r="K48" s="46"/>
    </row>
    <row r="49" spans="1:11" ht="15">
      <c r="A49" s="12"/>
      <c r="B49" s="12"/>
      <c r="C49" s="37"/>
      <c r="D49" s="41"/>
      <c r="E49" s="19"/>
      <c r="F49" s="19"/>
      <c r="G49" s="19"/>
      <c r="J49" s="48"/>
      <c r="K49" s="43"/>
    </row>
    <row r="50" spans="1:11" ht="5.25" customHeight="1">
      <c r="A50" s="12"/>
      <c r="B50" s="12"/>
      <c r="C50" s="12"/>
      <c r="D50" s="19"/>
      <c r="E50" s="40"/>
      <c r="F50" s="40"/>
      <c r="G50" s="40"/>
      <c r="J50" s="46"/>
      <c r="K50" s="46"/>
    </row>
    <row r="51" spans="1:11" ht="15">
      <c r="A51" s="12"/>
      <c r="B51" s="7"/>
      <c r="C51" s="42"/>
      <c r="D51" s="19"/>
      <c r="E51" s="19"/>
      <c r="F51" s="19"/>
      <c r="G51" s="19"/>
      <c r="J51" s="46"/>
      <c r="K51" s="43"/>
    </row>
    <row r="52" spans="1:11" ht="15">
      <c r="A52" s="12"/>
      <c r="B52" s="12"/>
      <c r="C52" s="12"/>
      <c r="D52" s="39"/>
      <c r="E52" s="40"/>
      <c r="F52" s="40"/>
      <c r="G52" s="40"/>
      <c r="J52" s="46"/>
      <c r="K52" s="46"/>
    </row>
    <row r="53" spans="1:11" ht="6.75" customHeight="1">
      <c r="A53" s="12"/>
      <c r="B53" s="12"/>
      <c r="C53" s="12"/>
      <c r="D53" s="12"/>
      <c r="E53" s="19"/>
      <c r="F53" s="19"/>
      <c r="G53" s="19"/>
      <c r="J53" s="46"/>
      <c r="K53" s="43"/>
    </row>
    <row r="54" spans="1:11" ht="15">
      <c r="A54" s="12"/>
      <c r="B54" s="12"/>
      <c r="C54" s="37"/>
      <c r="D54" s="19"/>
      <c r="E54" s="19"/>
      <c r="F54" s="19"/>
      <c r="G54" s="19"/>
      <c r="J54" s="47"/>
      <c r="K54" s="43"/>
    </row>
    <row r="55" spans="1:11" ht="15">
      <c r="A55" s="12"/>
      <c r="B55" s="12"/>
      <c r="C55" s="12"/>
      <c r="D55" s="41"/>
      <c r="E55" s="40"/>
      <c r="F55" s="40"/>
      <c r="G55" s="40"/>
      <c r="J55" s="47"/>
      <c r="K55" s="46"/>
    </row>
    <row r="56" spans="1:11" ht="5.25" customHeight="1">
      <c r="A56" s="12"/>
      <c r="B56" s="12"/>
      <c r="C56" s="12"/>
      <c r="D56" s="19"/>
      <c r="E56" s="19"/>
      <c r="F56" s="19"/>
      <c r="G56" s="19"/>
      <c r="J56" s="46"/>
      <c r="K56" s="43"/>
    </row>
    <row r="57" spans="1:11" ht="15">
      <c r="A57" s="12"/>
      <c r="B57" s="12"/>
      <c r="C57" s="12"/>
      <c r="D57" s="41"/>
      <c r="E57" s="40"/>
      <c r="F57" s="40"/>
      <c r="G57" s="40"/>
      <c r="J57" s="46"/>
      <c r="K57" s="46"/>
    </row>
    <row r="58" spans="1:11" ht="5.25" customHeight="1">
      <c r="A58" s="12"/>
      <c r="B58" s="12"/>
      <c r="C58" s="12"/>
      <c r="D58" s="19"/>
      <c r="E58" s="40"/>
      <c r="F58" s="40"/>
      <c r="G58" s="40"/>
      <c r="J58" s="46"/>
      <c r="K58" s="43"/>
    </row>
    <row r="59" spans="1:11" ht="15">
      <c r="A59" s="12"/>
      <c r="B59" s="12"/>
      <c r="C59" s="37"/>
      <c r="D59" s="19"/>
      <c r="E59" s="40"/>
      <c r="F59" s="40"/>
      <c r="G59" s="40"/>
      <c r="J59" s="46"/>
      <c r="K59" s="43"/>
    </row>
    <row r="60" spans="1:11" ht="15">
      <c r="A60" s="12"/>
      <c r="B60" s="12"/>
      <c r="C60" s="37"/>
      <c r="D60" s="19"/>
      <c r="E60" s="40"/>
      <c r="F60" s="40"/>
      <c r="G60" s="40"/>
      <c r="J60" s="46"/>
      <c r="K60" s="43"/>
    </row>
    <row r="61" spans="1:11" ht="15">
      <c r="A61" s="12"/>
      <c r="B61" s="12"/>
      <c r="C61" s="12"/>
      <c r="D61" s="41"/>
      <c r="E61" s="40"/>
      <c r="F61" s="40"/>
      <c r="G61" s="40"/>
      <c r="J61" s="46"/>
      <c r="K61" s="46"/>
    </row>
    <row r="62" spans="1:7" ht="6" customHeight="1">
      <c r="A62" s="12"/>
      <c r="B62" s="12"/>
      <c r="C62" s="12"/>
      <c r="D62" s="12"/>
      <c r="E62" s="12"/>
      <c r="F62" s="12"/>
      <c r="G62" s="12"/>
    </row>
    <row r="63" spans="1:11" ht="15">
      <c r="A63" s="12"/>
      <c r="B63" s="12"/>
      <c r="C63" s="12"/>
      <c r="D63" s="41"/>
      <c r="E63" s="19"/>
      <c r="F63" s="19"/>
      <c r="G63" s="19"/>
      <c r="J63" s="43"/>
      <c r="K63" s="43"/>
    </row>
    <row r="64" spans="1:7" ht="15">
      <c r="A64" s="12"/>
      <c r="B64" s="12"/>
      <c r="C64" s="12"/>
      <c r="D64" s="12"/>
      <c r="E64" s="12"/>
      <c r="F64" s="12"/>
      <c r="G64" s="12"/>
    </row>
  </sheetData>
  <sheetProtection/>
  <mergeCells count="10">
    <mergeCell ref="A1:I1"/>
    <mergeCell ref="A5:E5"/>
    <mergeCell ref="A2:I2"/>
    <mergeCell ref="A3:I3"/>
    <mergeCell ref="A4:I4"/>
    <mergeCell ref="C35:E35"/>
    <mergeCell ref="C7:E7"/>
    <mergeCell ref="C31:G31"/>
    <mergeCell ref="C34:H34"/>
    <mergeCell ref="C20:I20"/>
  </mergeCells>
  <printOptions/>
  <pageMargins left="0.69" right="0.63" top="0.62" bottom="0.38" header="0.34" footer="0.42"/>
  <pageSetup horizontalDpi="600" verticalDpi="600" orientation="portrait" scale="77" r:id="rId2"/>
  <headerFooter alignWithMargins="0">
    <oddFooter>&amp;R&amp;"Times New Roman,Italic"&amp;11Page 11</oddFoot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A1:N34"/>
  <sheetViews>
    <sheetView zoomScalePageLayoutView="0" workbookViewId="0" topLeftCell="A1">
      <selection activeCell="A1" sqref="A1:F1"/>
    </sheetView>
  </sheetViews>
  <sheetFormatPr defaultColWidth="9.140625" defaultRowHeight="12.75"/>
  <cols>
    <col min="1" max="1" width="4.28125" style="14" customWidth="1"/>
    <col min="2" max="2" width="3.421875" style="14" customWidth="1"/>
    <col min="3" max="3" width="40.28125" style="14" customWidth="1"/>
    <col min="4" max="4" width="10.8515625" style="14" customWidth="1"/>
    <col min="5" max="5" width="12.8515625" style="14" customWidth="1"/>
    <col min="6" max="6" width="13.28125" style="14" customWidth="1"/>
    <col min="7" max="7" width="13.00390625" style="14" customWidth="1"/>
    <col min="8" max="8" width="15.7109375" style="14" customWidth="1"/>
    <col min="9" max="16384" width="9.140625" style="14" customWidth="1"/>
  </cols>
  <sheetData>
    <row r="1" spans="1:14" ht="45.75" customHeight="1">
      <c r="A1" s="184" t="s">
        <v>104</v>
      </c>
      <c r="B1" s="184"/>
      <c r="C1" s="184"/>
      <c r="D1" s="184"/>
      <c r="E1" s="184"/>
      <c r="F1" s="184"/>
      <c r="G1" s="138"/>
      <c r="H1" s="139"/>
      <c r="I1" s="17"/>
      <c r="J1" s="17"/>
      <c r="K1" s="17"/>
      <c r="L1" s="17"/>
      <c r="M1" s="17"/>
      <c r="N1" s="18"/>
    </row>
    <row r="2" spans="1:7" ht="26.25" customHeight="1">
      <c r="A2" s="83" t="s">
        <v>148</v>
      </c>
      <c r="B2" s="30"/>
      <c r="C2" s="30"/>
      <c r="D2" s="30"/>
      <c r="E2" s="30"/>
      <c r="F2" s="30"/>
      <c r="G2" s="30"/>
    </row>
    <row r="3" spans="1:7" ht="21" customHeight="1">
      <c r="A3" s="152" t="s">
        <v>142</v>
      </c>
      <c r="B3" s="153"/>
      <c r="C3" s="153"/>
      <c r="D3" s="153"/>
      <c r="E3" s="153"/>
      <c r="F3" s="153"/>
      <c r="G3" s="84"/>
    </row>
    <row r="4" spans="1:8" ht="37.5" customHeight="1">
      <c r="A4" s="187" t="s">
        <v>91</v>
      </c>
      <c r="B4" s="170"/>
      <c r="C4" s="170"/>
      <c r="D4" s="170"/>
      <c r="E4" s="170"/>
      <c r="F4" s="170"/>
      <c r="G4" s="174"/>
      <c r="H4" s="174"/>
    </row>
    <row r="5" spans="1:8" ht="19.5" customHeight="1">
      <c r="A5" s="120"/>
      <c r="B5" s="109"/>
      <c r="C5" s="109"/>
      <c r="D5" s="109"/>
      <c r="E5" s="109"/>
      <c r="F5" s="109"/>
      <c r="G5" s="112"/>
      <c r="H5" s="112"/>
    </row>
    <row r="6" spans="1:7" ht="15.75">
      <c r="A6" s="7" t="s">
        <v>63</v>
      </c>
      <c r="B6" s="7"/>
      <c r="C6" s="79" t="s">
        <v>64</v>
      </c>
      <c r="D6" s="140"/>
      <c r="E6" s="140"/>
      <c r="F6" s="140"/>
      <c r="G6" s="140"/>
    </row>
    <row r="7" spans="1:8" ht="83.25" customHeight="1">
      <c r="A7" s="12"/>
      <c r="B7" s="12"/>
      <c r="C7" s="161" t="s">
        <v>106</v>
      </c>
      <c r="D7" s="192"/>
      <c r="E7" s="192"/>
      <c r="F7" s="192"/>
      <c r="G7" s="192"/>
      <c r="H7" s="192"/>
    </row>
    <row r="8" spans="1:8" s="36" customFormat="1" ht="55.5" customHeight="1">
      <c r="A8" s="7"/>
      <c r="B8" s="7"/>
      <c r="C8" s="181" t="s">
        <v>175</v>
      </c>
      <c r="D8" s="166"/>
      <c r="E8" s="166"/>
      <c r="F8" s="166"/>
      <c r="G8" s="166"/>
      <c r="H8" s="166"/>
    </row>
    <row r="9" spans="1:8" s="36" customFormat="1" ht="19.5" customHeight="1">
      <c r="A9" s="7"/>
      <c r="B9" s="7"/>
      <c r="C9" s="119"/>
      <c r="D9" s="87"/>
      <c r="E9" s="87"/>
      <c r="F9" s="87"/>
      <c r="G9" s="87"/>
      <c r="H9" s="87"/>
    </row>
    <row r="10" spans="1:6" ht="15.75">
      <c r="A10" s="7" t="s">
        <v>65</v>
      </c>
      <c r="B10" s="7"/>
      <c r="C10" s="158" t="s">
        <v>12</v>
      </c>
      <c r="D10" s="158"/>
      <c r="E10" s="158"/>
      <c r="F10" s="158"/>
    </row>
    <row r="11" spans="1:8" ht="15.75">
      <c r="A11" s="141"/>
      <c r="B11" s="141"/>
      <c r="C11" s="15" t="s">
        <v>155</v>
      </c>
      <c r="D11" s="15"/>
      <c r="E11" s="15"/>
      <c r="F11" s="15"/>
      <c r="G11" s="36"/>
      <c r="H11" s="36"/>
    </row>
    <row r="12" spans="1:8" ht="15.75">
      <c r="A12" s="12"/>
      <c r="B12" s="141"/>
      <c r="C12" s="15" t="s">
        <v>140</v>
      </c>
      <c r="D12" s="15"/>
      <c r="E12" s="15"/>
      <c r="F12" s="15"/>
      <c r="G12" s="36"/>
      <c r="H12" s="36"/>
    </row>
    <row r="13" spans="1:8" ht="19.5" customHeight="1">
      <c r="A13" s="12"/>
      <c r="B13" s="141"/>
      <c r="C13" s="15"/>
      <c r="D13" s="15"/>
      <c r="E13" s="15"/>
      <c r="F13" s="15"/>
      <c r="G13" s="36"/>
      <c r="H13" s="36"/>
    </row>
    <row r="14" spans="1:6" ht="15.75">
      <c r="A14" s="7" t="s">
        <v>66</v>
      </c>
      <c r="B14" s="7"/>
      <c r="C14" s="20" t="s">
        <v>67</v>
      </c>
      <c r="D14" s="9"/>
      <c r="E14" s="9"/>
      <c r="F14" s="142"/>
    </row>
    <row r="15" spans="1:8" ht="16.5" customHeight="1">
      <c r="A15" s="12"/>
      <c r="B15" s="12"/>
      <c r="C15" s="13"/>
      <c r="D15" s="9"/>
      <c r="E15" s="191" t="s">
        <v>132</v>
      </c>
      <c r="F15" s="191"/>
      <c r="G15" s="191" t="s">
        <v>153</v>
      </c>
      <c r="H15" s="191"/>
    </row>
    <row r="16" spans="1:8" ht="17.25" customHeight="1">
      <c r="A16" s="12"/>
      <c r="B16" s="12"/>
      <c r="C16" s="13"/>
      <c r="D16" s="9"/>
      <c r="E16" s="11" t="s">
        <v>149</v>
      </c>
      <c r="F16" s="11" t="s">
        <v>154</v>
      </c>
      <c r="G16" s="11" t="s">
        <v>149</v>
      </c>
      <c r="H16" s="11" t="s">
        <v>154</v>
      </c>
    </row>
    <row r="17" spans="1:8" ht="16.5" customHeight="1">
      <c r="A17" s="12"/>
      <c r="B17" s="7"/>
      <c r="C17" s="8" t="s">
        <v>69</v>
      </c>
      <c r="D17" s="9"/>
      <c r="E17" s="9"/>
      <c r="F17" s="9"/>
      <c r="G17" s="9"/>
      <c r="H17" s="9"/>
    </row>
    <row r="18" spans="1:10" s="36" customFormat="1" ht="17.25" customHeight="1">
      <c r="A18" s="12"/>
      <c r="B18" s="10" t="s">
        <v>32</v>
      </c>
      <c r="C18" s="10" t="s">
        <v>130</v>
      </c>
      <c r="D18" s="11" t="s">
        <v>70</v>
      </c>
      <c r="E18" s="125">
        <v>6483</v>
      </c>
      <c r="F18" s="125">
        <v>30863</v>
      </c>
      <c r="G18" s="125">
        <v>1269</v>
      </c>
      <c r="H18" s="125">
        <v>47206</v>
      </c>
      <c r="J18" s="46"/>
    </row>
    <row r="19" spans="1:8" ht="13.5" customHeight="1">
      <c r="A19" s="12"/>
      <c r="B19" s="12"/>
      <c r="C19" s="13"/>
      <c r="D19" s="9"/>
      <c r="E19" s="125"/>
      <c r="F19" s="125"/>
      <c r="G19" s="125"/>
      <c r="H19" s="125"/>
    </row>
    <row r="20" spans="1:3" ht="15.75" customHeight="1">
      <c r="A20" s="12"/>
      <c r="B20" s="12"/>
      <c r="C20" s="10" t="s">
        <v>101</v>
      </c>
    </row>
    <row r="21" spans="1:8" ht="15.75" customHeight="1">
      <c r="A21" s="12"/>
      <c r="B21" s="12"/>
      <c r="C21" s="15" t="s">
        <v>102</v>
      </c>
      <c r="D21" s="11" t="s">
        <v>71</v>
      </c>
      <c r="E21" s="143">
        <v>105210</v>
      </c>
      <c r="F21" s="143">
        <v>106218</v>
      </c>
      <c r="G21" s="143">
        <v>105636</v>
      </c>
      <c r="H21" s="143">
        <v>106218</v>
      </c>
    </row>
    <row r="22" spans="1:8" ht="13.5" customHeight="1">
      <c r="A22" s="12"/>
      <c r="B22" s="12"/>
      <c r="C22" s="13"/>
      <c r="D22" s="9"/>
      <c r="E22" s="125"/>
      <c r="F22" s="125"/>
      <c r="G22" s="125"/>
      <c r="H22" s="125"/>
    </row>
    <row r="23" spans="1:8" ht="16.5" customHeight="1">
      <c r="A23" s="12"/>
      <c r="B23" s="12"/>
      <c r="C23" s="10" t="s">
        <v>69</v>
      </c>
      <c r="D23" s="11" t="s">
        <v>72</v>
      </c>
      <c r="E23" s="9">
        <f>+E18/E21*100</f>
        <v>6.161961790704305</v>
      </c>
      <c r="F23" s="9">
        <f>F18/F21*100</f>
        <v>29.056280479768027</v>
      </c>
      <c r="G23" s="9">
        <f>+G18/G21*100</f>
        <v>1.201295013063728</v>
      </c>
      <c r="H23" s="9">
        <f>H18/H21*100</f>
        <v>44.44256152441206</v>
      </c>
    </row>
    <row r="24" spans="1:8" ht="13.5" customHeight="1">
      <c r="A24" s="144"/>
      <c r="B24" s="145"/>
      <c r="C24" s="142"/>
      <c r="D24" s="142"/>
      <c r="E24" s="142"/>
      <c r="F24" s="142"/>
      <c r="G24" s="142"/>
      <c r="H24" s="142"/>
    </row>
    <row r="25" spans="1:9" ht="15.75">
      <c r="A25" s="12"/>
      <c r="B25" s="7"/>
      <c r="C25" s="8" t="s">
        <v>73</v>
      </c>
      <c r="D25" s="9"/>
      <c r="E25" s="9"/>
      <c r="F25" s="9"/>
      <c r="G25" s="9"/>
      <c r="H25" s="9"/>
      <c r="I25" s="18"/>
    </row>
    <row r="26" spans="1:9" ht="15.75">
      <c r="A26" s="12"/>
      <c r="B26" s="10" t="s">
        <v>35</v>
      </c>
      <c r="C26" s="10" t="str">
        <f>+C18</f>
        <v>Net profit for the period</v>
      </c>
      <c r="D26" s="11" t="s">
        <v>70</v>
      </c>
      <c r="E26" s="125">
        <f>E18</f>
        <v>6483</v>
      </c>
      <c r="F26" s="125">
        <f>+F18</f>
        <v>30863</v>
      </c>
      <c r="G26" s="125">
        <f>G18</f>
        <v>1269</v>
      </c>
      <c r="H26" s="125">
        <f>+H18</f>
        <v>47206</v>
      </c>
      <c r="I26" s="29"/>
    </row>
    <row r="27" spans="1:9" ht="13.5" customHeight="1">
      <c r="A27" s="12"/>
      <c r="B27" s="8"/>
      <c r="C27" s="13"/>
      <c r="D27" s="11"/>
      <c r="E27" s="125"/>
      <c r="F27" s="125"/>
      <c r="G27" s="125"/>
      <c r="H27" s="125"/>
      <c r="I27" s="29"/>
    </row>
    <row r="28" spans="1:9" ht="15" customHeight="1">
      <c r="A28" s="12"/>
      <c r="B28" s="12"/>
      <c r="C28" s="10" t="s">
        <v>101</v>
      </c>
      <c r="I28" s="18"/>
    </row>
    <row r="29" spans="1:9" ht="15" customHeight="1">
      <c r="A29" s="12"/>
      <c r="B29" s="12"/>
      <c r="C29" s="15" t="s">
        <v>102</v>
      </c>
      <c r="D29" s="11" t="s">
        <v>71</v>
      </c>
      <c r="E29" s="125">
        <f>E21</f>
        <v>105210</v>
      </c>
      <c r="F29" s="125">
        <f>F21</f>
        <v>106218</v>
      </c>
      <c r="G29" s="125">
        <f>G21</f>
        <v>105636</v>
      </c>
      <c r="H29" s="125">
        <f>H21</f>
        <v>106218</v>
      </c>
      <c r="I29" s="18"/>
    </row>
    <row r="30" spans="1:9" ht="25.5" customHeight="1">
      <c r="A30" s="12"/>
      <c r="B30" s="12"/>
      <c r="C30" s="13" t="s">
        <v>74</v>
      </c>
      <c r="D30" s="11" t="s">
        <v>71</v>
      </c>
      <c r="E30" s="143">
        <v>0</v>
      </c>
      <c r="F30" s="143">
        <v>0</v>
      </c>
      <c r="G30" s="143">
        <v>0</v>
      </c>
      <c r="H30" s="143">
        <v>0</v>
      </c>
      <c r="I30" s="29"/>
    </row>
    <row r="31" spans="1:9" ht="15.75" customHeight="1">
      <c r="A31" s="12"/>
      <c r="B31" s="12"/>
      <c r="C31" s="13"/>
      <c r="D31" s="11"/>
      <c r="E31" s="125"/>
      <c r="F31" s="125"/>
      <c r="G31" s="125"/>
      <c r="H31" s="125"/>
      <c r="I31" s="29"/>
    </row>
    <row r="32" spans="1:9" ht="15.75" customHeight="1">
      <c r="A32" s="12"/>
      <c r="B32" s="12"/>
      <c r="C32" s="10" t="s">
        <v>101</v>
      </c>
      <c r="D32" s="9"/>
      <c r="E32" s="125"/>
      <c r="F32" s="125"/>
      <c r="G32" s="125"/>
      <c r="H32" s="125"/>
      <c r="I32" s="18"/>
    </row>
    <row r="33" spans="1:9" ht="15.75" customHeight="1">
      <c r="A33" s="12"/>
      <c r="B33" s="12"/>
      <c r="C33" s="10" t="s">
        <v>103</v>
      </c>
      <c r="D33" s="11" t="s">
        <v>71</v>
      </c>
      <c r="E33" s="125">
        <f>+E29+E30</f>
        <v>105210</v>
      </c>
      <c r="F33" s="146">
        <f>SUM(F29:F30)</f>
        <v>106218</v>
      </c>
      <c r="G33" s="125">
        <f>+G29+G30</f>
        <v>105636</v>
      </c>
      <c r="H33" s="146">
        <f>SUM(H29:H30)</f>
        <v>106218</v>
      </c>
      <c r="I33" s="29"/>
    </row>
    <row r="34" spans="1:9" ht="23.25" customHeight="1">
      <c r="A34" s="12"/>
      <c r="B34" s="12"/>
      <c r="C34" s="13" t="s">
        <v>73</v>
      </c>
      <c r="D34" s="11" t="s">
        <v>72</v>
      </c>
      <c r="E34" s="9">
        <f>E26/E33*100</f>
        <v>6.161961790704305</v>
      </c>
      <c r="F34" s="9">
        <f>F26/F33*100</f>
        <v>29.056280479768027</v>
      </c>
      <c r="G34" s="9">
        <f>G26/G33*100</f>
        <v>1.201295013063728</v>
      </c>
      <c r="H34" s="9">
        <f>H26/H33*100</f>
        <v>44.44256152441206</v>
      </c>
      <c r="I34" s="18"/>
    </row>
  </sheetData>
  <sheetProtection/>
  <mergeCells count="8">
    <mergeCell ref="A1:F1"/>
    <mergeCell ref="C10:F10"/>
    <mergeCell ref="E15:F15"/>
    <mergeCell ref="A3:F3"/>
    <mergeCell ref="A4:H4"/>
    <mergeCell ref="C7:H7"/>
    <mergeCell ref="C8:H8"/>
    <mergeCell ref="G15:H15"/>
  </mergeCells>
  <printOptions/>
  <pageMargins left="0.65" right="0.69" top="0.61" bottom="0.75" header="0.36" footer="0.5"/>
  <pageSetup horizontalDpi="600" verticalDpi="600" orientation="portrait" scale="80" r:id="rId2"/>
  <headerFooter alignWithMargins="0">
    <oddFooter>&amp;R&amp;"Times New Roman,Italic"&amp;11Page 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B841CCT</cp:lastModifiedBy>
  <cp:lastPrinted>2009-08-20T06:50:39Z</cp:lastPrinted>
  <dcterms:created xsi:type="dcterms:W3CDTF">2003-02-13T10:57:01Z</dcterms:created>
  <dcterms:modified xsi:type="dcterms:W3CDTF">2009-08-20T09:15:33Z</dcterms:modified>
  <cp:category/>
  <cp:version/>
  <cp:contentType/>
  <cp:contentStatus/>
</cp:coreProperties>
</file>