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fit &amp; Loss" sheetId="1" r:id="rId1"/>
    <sheet name="Bsheet" sheetId="2" r:id="rId2"/>
    <sheet name="Sheet3" sheetId="3" r:id="rId3"/>
  </sheets>
  <definedNames>
    <definedName name="_xlnm.Print_Area" localSheetId="1">'Bsheet'!$A$1:$I$60</definedName>
    <definedName name="_xlnm.Print_Area" localSheetId="0">'Profit &amp; Loss'!$A$1:$L$58</definedName>
  </definedNames>
  <calcPr fullCalcOnLoad="1"/>
</workbook>
</file>

<file path=xl/sharedStrings.xml><?xml version="1.0" encoding="utf-8"?>
<sst xmlns="http://schemas.openxmlformats.org/spreadsheetml/2006/main" count="86" uniqueCount="76">
  <si>
    <t>PETRONAS Dagangan Berhad (88222 - D)</t>
  </si>
  <si>
    <t xml:space="preserve">Current </t>
  </si>
  <si>
    <t xml:space="preserve">Year </t>
  </si>
  <si>
    <t>Quarter</t>
  </si>
  <si>
    <t>To Date</t>
  </si>
  <si>
    <t>Turnover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</si>
  <si>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</si>
  <si>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</si>
  <si>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</si>
  <si>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</si>
  <si>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</si>
  <si>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</si>
  <si>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</si>
  <si>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</si>
  <si>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</si>
  <si>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</si>
  <si>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</si>
  <si>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Profit/(Loss) before taxation, minority interests</t>
  </si>
  <si>
    <t>and extraordinary items</t>
  </si>
  <si>
    <t>Taxation</t>
  </si>
  <si>
    <t xml:space="preserve">Profit/(Loss) after taxation before deducting </t>
  </si>
  <si>
    <t>minority interests</t>
  </si>
  <si>
    <t>Less Minority Interests</t>
  </si>
  <si>
    <t>Profit/(Loss) after taxation and extraordinary</t>
  </si>
  <si>
    <t>items attributable to members of the company</t>
  </si>
  <si>
    <t xml:space="preserve">Earnings per share after deducting any </t>
  </si>
  <si>
    <t>provision for preference dividends, if any :-</t>
  </si>
  <si>
    <t>As at end of</t>
  </si>
  <si>
    <t>FIXED ASSETS</t>
  </si>
  <si>
    <t>INTEREST IN ASSOCIATED COMPANIES</t>
  </si>
  <si>
    <t>LONG TERM RECEIVABLES</t>
  </si>
  <si>
    <t>EXPENDITURE CARRIED FORWARD</t>
  </si>
  <si>
    <t>CURRENT ASSETS</t>
  </si>
  <si>
    <t>Stocks</t>
  </si>
  <si>
    <t>Trade Debtors</t>
  </si>
  <si>
    <t>Fund Investments</t>
  </si>
  <si>
    <t>Cash</t>
  </si>
  <si>
    <t>CURRENT LIABILITIES</t>
  </si>
  <si>
    <t>Short Term Borrowings</t>
  </si>
  <si>
    <t>Other creditors</t>
  </si>
  <si>
    <t>Provision for taxation</t>
  </si>
  <si>
    <t>Proposed dividend</t>
  </si>
  <si>
    <t>Net Current Assets or (Current Liabilities)</t>
  </si>
  <si>
    <t>Financed by :-</t>
  </si>
  <si>
    <t>SHARE CAPITAL</t>
  </si>
  <si>
    <t>RESERVES</t>
  </si>
  <si>
    <t>SHARE PREMIUM</t>
  </si>
  <si>
    <t>RETAINED PROFIT</t>
  </si>
  <si>
    <t>SHAREHOLDERS' FUNDS</t>
  </si>
  <si>
    <t>MINORITY INTEREST</t>
  </si>
  <si>
    <t>LONG TERM BORROWINGS</t>
  </si>
  <si>
    <t>DEFERRED TAXATION</t>
  </si>
  <si>
    <t>Net Tangible Assets per Share (sen)</t>
  </si>
  <si>
    <t>Basic (based on 496,727,000) sen</t>
  </si>
  <si>
    <t>Financial Year End</t>
  </si>
  <si>
    <t>RM'000</t>
  </si>
  <si>
    <t>Other debtors</t>
  </si>
  <si>
    <t xml:space="preserve">As at preceding </t>
  </si>
  <si>
    <t>ATTACHMENT I</t>
  </si>
  <si>
    <t>Cumulative Quarter</t>
  </si>
  <si>
    <t>Year</t>
  </si>
  <si>
    <t>Current Quarter</t>
  </si>
  <si>
    <t>Preceding</t>
  </si>
  <si>
    <t xml:space="preserve">Preceding </t>
  </si>
  <si>
    <t>Share in the results of an associated company</t>
  </si>
  <si>
    <t>31/3/2000</t>
  </si>
  <si>
    <t>UNAUDITED CONSOLIDATED INCOME STATEMENT FOR</t>
  </si>
  <si>
    <t>Amount due from related companies</t>
  </si>
  <si>
    <t>Amount due from associated companies</t>
  </si>
  <si>
    <t>Amount due from holding company</t>
  </si>
  <si>
    <t>Amount due to holding company</t>
  </si>
  <si>
    <t>Amount due to related companies</t>
  </si>
  <si>
    <t>THE SECOND QUARTER ENDED 30 SEPTEMBER 2000</t>
  </si>
  <si>
    <t>Second Quarter</t>
  </si>
  <si>
    <t>UNAUDITED CONSOLIDATED BALANCE SHEET AS AT 30 SEPTEMBER 2000</t>
  </si>
  <si>
    <t>30/9/2000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</si>
</sst>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_);[Red]\(#,##0.0\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67" fontId="2" fillId="0" borderId="0" xfId="15" applyNumberFormat="1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4" xfId="15" applyNumberFormat="1" applyFont="1" applyBorder="1" applyAlignment="1">
      <alignment/>
    </xf>
    <xf numFmtId="38" fontId="2" fillId="0" borderId="4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15" applyNumberFormat="1" applyFont="1" applyAlignment="1">
      <alignment/>
    </xf>
    <xf numFmtId="38" fontId="2" fillId="0" borderId="1" xfId="0" applyNumberFormat="1" applyFont="1" applyBorder="1" applyAlignment="1">
      <alignment horizontal="right"/>
    </xf>
    <xf numFmtId="38" fontId="2" fillId="0" borderId="5" xfId="15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169" fontId="2" fillId="0" borderId="0" xfId="15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2"/>
  <sheetViews>
    <sheetView tabSelected="1" zoomScaleSheetLayoutView="75" workbookViewId="0" topLeftCell="A34">
      <selection activeCell="J42" sqref="J42"/>
    </sheetView>
  </sheetViews>
  <sheetFormatPr defaultColWidth="9.140625" defaultRowHeight="12.75"/>
  <cols>
    <col min="1" max="1" width="4.57421875" style="2" customWidth="1"/>
    <col min="2" max="4" width="9.140625" style="2" customWidth="1"/>
    <col min="5" max="5" width="1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4.28125" style="2" customWidth="1"/>
    <col min="11" max="11" width="1.7109375" style="2" customWidth="1"/>
    <col min="12" max="12" width="14.421875" style="2" customWidth="1"/>
    <col min="13" max="16384" width="9.140625" style="2" customWidth="1"/>
  </cols>
  <sheetData>
    <row r="2" ht="18">
      <c r="J2" s="15" t="s">
        <v>58</v>
      </c>
    </row>
    <row r="3" ht="12">
      <c r="B3" s="1" t="s">
        <v>0</v>
      </c>
    </row>
    <row r="5" ht="12">
      <c r="B5" s="1" t="s">
        <v>66</v>
      </c>
    </row>
    <row r="6" ht="12">
      <c r="B6" s="1" t="s">
        <v>72</v>
      </c>
    </row>
    <row r="7" ht="12">
      <c r="B7" s="1"/>
    </row>
    <row r="9" spans="6:12" ht="12">
      <c r="F9" s="28" t="s">
        <v>73</v>
      </c>
      <c r="G9" s="28"/>
      <c r="H9" s="28"/>
      <c r="J9" s="28" t="s">
        <v>59</v>
      </c>
      <c r="K9" s="28"/>
      <c r="L9" s="28"/>
    </row>
    <row r="10" spans="6:12" ht="12">
      <c r="F10" s="3" t="s">
        <v>1</v>
      </c>
      <c r="H10" s="3" t="s">
        <v>62</v>
      </c>
      <c r="J10" s="3" t="s">
        <v>1</v>
      </c>
      <c r="L10" s="3" t="s">
        <v>63</v>
      </c>
    </row>
    <row r="11" spans="6:12" ht="12">
      <c r="F11" s="3" t="s">
        <v>2</v>
      </c>
      <c r="H11" s="3" t="s">
        <v>60</v>
      </c>
      <c r="J11" s="3" t="s">
        <v>2</v>
      </c>
      <c r="L11" s="3" t="s">
        <v>60</v>
      </c>
    </row>
    <row r="12" spans="6:12" ht="12">
      <c r="F12" s="3" t="s">
        <v>3</v>
      </c>
      <c r="H12" s="3" t="s">
        <v>3</v>
      </c>
      <c r="J12" s="3" t="s">
        <v>4</v>
      </c>
      <c r="L12" s="3"/>
    </row>
    <row r="13" spans="6:12" ht="12">
      <c r="F13" s="5">
        <v>36799</v>
      </c>
      <c r="H13" s="5">
        <v>36433</v>
      </c>
      <c r="J13" s="5">
        <v>36799</v>
      </c>
      <c r="K13" s="7"/>
      <c r="L13" s="5">
        <v>36433</v>
      </c>
    </row>
    <row r="14" spans="6:12" ht="12">
      <c r="F14" s="6" t="s">
        <v>55</v>
      </c>
      <c r="H14" s="6" t="s">
        <v>55</v>
      </c>
      <c r="J14" s="6" t="s">
        <v>55</v>
      </c>
      <c r="K14" s="7"/>
      <c r="L14" s="3" t="s">
        <v>55</v>
      </c>
    </row>
    <row r="16" spans="2:12" ht="12">
      <c r="B16" s="2" t="s">
        <v>5</v>
      </c>
      <c r="F16" s="12">
        <v>1710421</v>
      </c>
      <c r="G16" s="12"/>
      <c r="H16" s="17">
        <v>1273209</v>
      </c>
      <c r="I16" s="12"/>
      <c r="J16" s="12">
        <v>3101891</v>
      </c>
      <c r="K16" s="12"/>
      <c r="L16" s="17">
        <v>2371467</v>
      </c>
    </row>
    <row r="17" spans="6:12" ht="12">
      <c r="F17" s="12"/>
      <c r="G17" s="12"/>
      <c r="H17" s="17"/>
      <c r="I17" s="12"/>
      <c r="J17" s="12"/>
      <c r="K17" s="12"/>
      <c r="L17" s="17"/>
    </row>
    <row r="18" spans="2:12" ht="12.75" thickBot="1">
      <c r="B18" s="2" t="s">
        <v>6</v>
      </c>
      <c r="F18" s="18">
        <v>-1196</v>
      </c>
      <c r="G18" s="12"/>
      <c r="H18" s="19">
        <v>4904</v>
      </c>
      <c r="I18" s="12"/>
      <c r="J18" s="20">
        <v>3506</v>
      </c>
      <c r="K18" s="12"/>
      <c r="L18" s="19">
        <v>12216</v>
      </c>
    </row>
    <row r="19" spans="6:12" ht="12.75" thickTop="1">
      <c r="F19" s="12"/>
      <c r="G19" s="12"/>
      <c r="H19" s="17"/>
      <c r="I19" s="12"/>
      <c r="J19" s="12"/>
      <c r="K19" s="12"/>
      <c r="L19" s="12"/>
    </row>
    <row r="20" spans="2:12" ht="12">
      <c r="B20" s="2" t="s">
        <v>7</v>
      </c>
      <c r="F20" s="12">
        <v>21062</v>
      </c>
      <c r="G20" s="12"/>
      <c r="H20" s="17">
        <v>93708</v>
      </c>
      <c r="I20" s="12"/>
      <c r="J20" s="12">
        <v>184146</v>
      </c>
      <c r="K20" s="12"/>
      <c r="L20" s="17">
        <v>184473</v>
      </c>
    </row>
    <row r="21" spans="2:12" ht="12">
      <c r="B21" s="2" t="s">
        <v>8</v>
      </c>
      <c r="F21" s="12"/>
      <c r="G21" s="12"/>
      <c r="H21" s="12"/>
      <c r="I21" s="12"/>
      <c r="J21" s="12"/>
      <c r="K21" s="12"/>
      <c r="L21" s="12"/>
    </row>
    <row r="22" spans="2:12" ht="12">
      <c r="B22" s="2" t="s">
        <v>9</v>
      </c>
      <c r="F22" s="12"/>
      <c r="G22" s="12"/>
      <c r="H22" s="12"/>
      <c r="I22" s="12"/>
      <c r="J22" s="12"/>
      <c r="K22" s="12"/>
      <c r="L22" s="12"/>
    </row>
    <row r="23" spans="2:12" ht="12">
      <c r="B23" s="2" t="s">
        <v>10</v>
      </c>
      <c r="F23" s="12"/>
      <c r="G23" s="12"/>
      <c r="H23" s="12"/>
      <c r="I23" s="12"/>
      <c r="J23" s="12"/>
      <c r="K23" s="12"/>
      <c r="L23" s="12"/>
    </row>
    <row r="24" spans="6:12" ht="12">
      <c r="F24" s="12"/>
      <c r="G24" s="12"/>
      <c r="H24" s="12"/>
      <c r="I24" s="12"/>
      <c r="J24" s="12"/>
      <c r="K24" s="12"/>
      <c r="L24" s="12"/>
    </row>
    <row r="25" spans="2:12" ht="12">
      <c r="B25" s="2" t="s">
        <v>11</v>
      </c>
      <c r="F25" s="12">
        <v>-1758</v>
      </c>
      <c r="G25" s="12"/>
      <c r="H25" s="12">
        <v>-1808</v>
      </c>
      <c r="I25" s="12"/>
      <c r="J25" s="12">
        <v>-4277</v>
      </c>
      <c r="K25" s="12"/>
      <c r="L25" s="12">
        <v>-4651</v>
      </c>
    </row>
    <row r="26" spans="6:12" ht="12">
      <c r="F26" s="12"/>
      <c r="G26" s="12"/>
      <c r="H26" s="12"/>
      <c r="I26" s="12"/>
      <c r="J26" s="12"/>
      <c r="K26" s="12"/>
      <c r="L26" s="12"/>
    </row>
    <row r="27" spans="2:12" ht="12">
      <c r="B27" s="2" t="s">
        <v>12</v>
      </c>
      <c r="F27" s="12">
        <v>-28297</v>
      </c>
      <c r="G27" s="12"/>
      <c r="H27" s="12">
        <v>-25349</v>
      </c>
      <c r="I27" s="12"/>
      <c r="J27" s="12">
        <v>-55705</v>
      </c>
      <c r="K27" s="12"/>
      <c r="L27" s="12">
        <v>-50963</v>
      </c>
    </row>
    <row r="28" spans="6:12" ht="12">
      <c r="F28" s="21"/>
      <c r="G28" s="12"/>
      <c r="H28" s="21"/>
      <c r="I28" s="12"/>
      <c r="J28" s="21"/>
      <c r="K28" s="12"/>
      <c r="L28" s="21"/>
    </row>
    <row r="29" spans="2:12" ht="12">
      <c r="B29" s="2" t="s">
        <v>13</v>
      </c>
      <c r="F29" s="22">
        <v>-8993</v>
      </c>
      <c r="G29" s="12"/>
      <c r="H29" s="12">
        <f>H36-H34</f>
        <v>66551</v>
      </c>
      <c r="I29" s="12"/>
      <c r="J29" s="12">
        <v>124164</v>
      </c>
      <c r="K29" s="12"/>
      <c r="L29" s="12">
        <f>L36-L34</f>
        <v>128859</v>
      </c>
    </row>
    <row r="30" spans="2:12" ht="12">
      <c r="B30" s="2" t="s">
        <v>14</v>
      </c>
      <c r="F30" s="12"/>
      <c r="G30" s="12"/>
      <c r="H30" s="12"/>
      <c r="I30" s="12"/>
      <c r="J30" s="12"/>
      <c r="K30" s="12"/>
      <c r="L30" s="12"/>
    </row>
    <row r="31" spans="2:12" ht="12">
      <c r="B31" s="2" t="s">
        <v>15</v>
      </c>
      <c r="F31" s="12"/>
      <c r="G31" s="12"/>
      <c r="H31" s="12"/>
      <c r="I31" s="12"/>
      <c r="J31" s="12"/>
      <c r="K31" s="12"/>
      <c r="L31" s="12"/>
    </row>
    <row r="32" spans="2:12" ht="12">
      <c r="B32" s="2" t="s">
        <v>16</v>
      </c>
      <c r="F32" s="12"/>
      <c r="G32" s="12"/>
      <c r="H32" s="12"/>
      <c r="I32" s="12"/>
      <c r="J32" s="12"/>
      <c r="K32" s="12"/>
      <c r="L32" s="12"/>
    </row>
    <row r="33" spans="6:12" ht="12">
      <c r="F33" s="12"/>
      <c r="G33" s="12"/>
      <c r="H33" s="12"/>
      <c r="I33" s="12"/>
      <c r="J33" s="12"/>
      <c r="K33" s="12"/>
      <c r="L33" s="12"/>
    </row>
    <row r="34" spans="2:12" ht="12">
      <c r="B34" s="2" t="s">
        <v>64</v>
      </c>
      <c r="F34" s="12">
        <v>16</v>
      </c>
      <c r="G34" s="12"/>
      <c r="H34" s="12">
        <v>-13</v>
      </c>
      <c r="I34" s="12"/>
      <c r="J34" s="12">
        <v>68</v>
      </c>
      <c r="K34" s="12"/>
      <c r="L34" s="12">
        <v>-26</v>
      </c>
    </row>
    <row r="35" spans="6:12" ht="12">
      <c r="F35" s="21"/>
      <c r="G35" s="12"/>
      <c r="H35" s="23"/>
      <c r="I35" s="12"/>
      <c r="J35" s="21"/>
      <c r="K35" s="12"/>
      <c r="L35" s="21"/>
    </row>
    <row r="36" spans="2:12" ht="12">
      <c r="B36" s="2" t="s">
        <v>17</v>
      </c>
      <c r="F36" s="22">
        <v>-8977</v>
      </c>
      <c r="G36" s="12"/>
      <c r="H36" s="17">
        <v>66538</v>
      </c>
      <c r="I36" s="12"/>
      <c r="J36" s="12">
        <v>124232</v>
      </c>
      <c r="K36" s="12"/>
      <c r="L36" s="17">
        <v>128833</v>
      </c>
    </row>
    <row r="37" spans="2:12" ht="12">
      <c r="B37" s="2" t="s">
        <v>18</v>
      </c>
      <c r="F37" s="12"/>
      <c r="G37" s="12"/>
      <c r="H37" s="12"/>
      <c r="I37" s="12"/>
      <c r="J37" s="12"/>
      <c r="K37" s="12"/>
      <c r="L37" s="12"/>
    </row>
    <row r="38" spans="6:12" ht="12">
      <c r="F38" s="12"/>
      <c r="G38" s="12"/>
      <c r="H38" s="12"/>
      <c r="I38" s="12"/>
      <c r="J38" s="12"/>
      <c r="K38" s="12"/>
      <c r="L38" s="12"/>
    </row>
    <row r="39" spans="2:12" ht="12">
      <c r="B39" s="2" t="s">
        <v>19</v>
      </c>
      <c r="F39" s="12">
        <v>-230</v>
      </c>
      <c r="G39" s="12"/>
      <c r="H39" s="12">
        <v>-20634</v>
      </c>
      <c r="I39" s="12"/>
      <c r="J39" s="12">
        <v>-40193</v>
      </c>
      <c r="K39" s="12"/>
      <c r="L39" s="12">
        <v>-40136</v>
      </c>
    </row>
    <row r="40" spans="6:12" ht="12">
      <c r="F40" s="21"/>
      <c r="G40" s="12"/>
      <c r="H40" s="21"/>
      <c r="I40" s="12"/>
      <c r="J40" s="21"/>
      <c r="K40" s="12"/>
      <c r="L40" s="21"/>
    </row>
    <row r="41" spans="2:12" ht="12">
      <c r="B41" s="2" t="s">
        <v>20</v>
      </c>
      <c r="F41" s="12">
        <v>-9207</v>
      </c>
      <c r="G41" s="12"/>
      <c r="H41" s="12">
        <f>+H36+H39</f>
        <v>45904</v>
      </c>
      <c r="I41" s="12"/>
      <c r="J41" s="12">
        <v>84039</v>
      </c>
      <c r="K41" s="12"/>
      <c r="L41" s="12">
        <f>+L36+L39</f>
        <v>88697</v>
      </c>
    </row>
    <row r="42" spans="2:12" ht="12">
      <c r="B42" s="2" t="s">
        <v>21</v>
      </c>
      <c r="F42" s="12"/>
      <c r="G42" s="12"/>
      <c r="H42" s="12"/>
      <c r="I42" s="12"/>
      <c r="J42" s="12"/>
      <c r="K42" s="12"/>
      <c r="L42" s="12"/>
    </row>
    <row r="43" spans="6:12" ht="12">
      <c r="F43" s="12"/>
      <c r="G43" s="12"/>
      <c r="H43" s="12"/>
      <c r="I43" s="12"/>
      <c r="J43" s="12"/>
      <c r="K43" s="12"/>
      <c r="L43" s="12"/>
    </row>
    <row r="44" spans="2:12" ht="12">
      <c r="B44" s="2" t="s">
        <v>22</v>
      </c>
      <c r="F44" s="12">
        <v>-203</v>
      </c>
      <c r="G44" s="12"/>
      <c r="H44" s="12">
        <v>-47</v>
      </c>
      <c r="I44" s="12"/>
      <c r="J44" s="12">
        <v>-286</v>
      </c>
      <c r="K44" s="12"/>
      <c r="L44" s="12">
        <v>-30</v>
      </c>
    </row>
    <row r="45" spans="6:12" ht="12">
      <c r="F45" s="12"/>
      <c r="G45" s="12"/>
      <c r="H45" s="21"/>
      <c r="I45" s="12"/>
      <c r="J45" s="12"/>
      <c r="K45" s="12"/>
      <c r="L45" s="21"/>
    </row>
    <row r="46" spans="2:12" ht="12">
      <c r="B46" s="2" t="s">
        <v>23</v>
      </c>
      <c r="F46" s="24">
        <v>-9410</v>
      </c>
      <c r="G46" s="12"/>
      <c r="H46" s="25">
        <f>H41+H44</f>
        <v>45857</v>
      </c>
      <c r="I46" s="12"/>
      <c r="J46" s="25">
        <v>83753</v>
      </c>
      <c r="K46" s="12"/>
      <c r="L46" s="25">
        <f>+L41+L44</f>
        <v>88667</v>
      </c>
    </row>
    <row r="47" spans="2:12" ht="12.75" thickBot="1">
      <c r="B47" s="2" t="s">
        <v>24</v>
      </c>
      <c r="F47" s="20"/>
      <c r="G47" s="12"/>
      <c r="H47" s="20"/>
      <c r="I47" s="12"/>
      <c r="J47" s="20"/>
      <c r="K47" s="12"/>
      <c r="L47" s="20"/>
    </row>
    <row r="48" spans="6:12" ht="12.75" thickTop="1">
      <c r="F48" s="12"/>
      <c r="G48" s="12"/>
      <c r="H48" s="12"/>
      <c r="I48" s="12"/>
      <c r="J48" s="12"/>
      <c r="K48" s="12"/>
      <c r="L48" s="12"/>
    </row>
    <row r="49" spans="2:12" ht="12">
      <c r="B49" s="2" t="s">
        <v>25</v>
      </c>
      <c r="F49" s="12"/>
      <c r="G49" s="12"/>
      <c r="H49" s="12"/>
      <c r="I49" s="12"/>
      <c r="J49" s="12"/>
      <c r="K49" s="12"/>
      <c r="L49" s="12"/>
    </row>
    <row r="50" spans="2:12" ht="12">
      <c r="B50" s="2" t="s">
        <v>26</v>
      </c>
      <c r="F50" s="12"/>
      <c r="G50" s="12"/>
      <c r="H50" s="12"/>
      <c r="I50" s="12"/>
      <c r="J50" s="12"/>
      <c r="K50" s="12"/>
      <c r="L50" s="12"/>
    </row>
    <row r="51" spans="2:12" ht="12">
      <c r="B51" s="2" t="s">
        <v>53</v>
      </c>
      <c r="F51" s="26">
        <f>(F41/496727)*100</f>
        <v>-1.8535332285138515</v>
      </c>
      <c r="G51" s="17"/>
      <c r="H51" s="27">
        <f>(H41/496727)*100</f>
        <v>9.241293507298778</v>
      </c>
      <c r="I51" s="12"/>
      <c r="J51" s="27">
        <f>(J41/496727)*100</f>
        <v>16.918548820579513</v>
      </c>
      <c r="K51" s="12"/>
      <c r="L51" s="27">
        <f>(L41/496727)*100</f>
        <v>17.856287256380266</v>
      </c>
    </row>
    <row r="52" spans="6:8" ht="12">
      <c r="F52" s="13"/>
      <c r="G52" s="13"/>
      <c r="H52" s="13"/>
    </row>
  </sheetData>
  <mergeCells count="2">
    <mergeCell ref="F9:H9"/>
    <mergeCell ref="J9:L9"/>
  </mergeCells>
  <printOptions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5"/>
  <sheetViews>
    <sheetView workbookViewId="0" topLeftCell="A1">
      <selection activeCell="F12" sqref="F12"/>
    </sheetView>
  </sheetViews>
  <sheetFormatPr defaultColWidth="9.140625" defaultRowHeight="12.75"/>
  <cols>
    <col min="1" max="1" width="5.421875" style="2" customWidth="1"/>
    <col min="2" max="6" width="9.140625" style="2" customWidth="1"/>
    <col min="7" max="7" width="20.140625" style="2" customWidth="1"/>
    <col min="8" max="8" width="3.140625" style="2" customWidth="1"/>
    <col min="9" max="9" width="18.00390625" style="2" customWidth="1"/>
    <col min="10" max="16384" width="9.140625" style="2" customWidth="1"/>
  </cols>
  <sheetData>
    <row r="3" ht="12">
      <c r="B3" s="1" t="s">
        <v>0</v>
      </c>
    </row>
    <row r="5" ht="12">
      <c r="B5" s="1" t="s">
        <v>74</v>
      </c>
    </row>
    <row r="8" spans="7:9" ht="12">
      <c r="G8" s="3" t="s">
        <v>27</v>
      </c>
      <c r="I8" s="3" t="s">
        <v>57</v>
      </c>
    </row>
    <row r="9" spans="7:9" ht="12">
      <c r="G9" s="3" t="s">
        <v>61</v>
      </c>
      <c r="I9" s="3" t="s">
        <v>54</v>
      </c>
    </row>
    <row r="10" spans="7:9" ht="12">
      <c r="G10" s="5" t="s">
        <v>75</v>
      </c>
      <c r="I10" s="5" t="s">
        <v>65</v>
      </c>
    </row>
    <row r="11" spans="7:9" ht="12">
      <c r="G11" s="6" t="s">
        <v>55</v>
      </c>
      <c r="I11" s="4" t="s">
        <v>55</v>
      </c>
    </row>
    <row r="13" spans="2:9" ht="12">
      <c r="B13" s="2" t="s">
        <v>28</v>
      </c>
      <c r="G13" s="8">
        <v>1323453</v>
      </c>
      <c r="H13" s="8"/>
      <c r="I13" s="8">
        <v>1307267</v>
      </c>
    </row>
    <row r="14" spans="2:9" ht="12">
      <c r="B14" s="2" t="s">
        <v>29</v>
      </c>
      <c r="G14" s="8">
        <v>2403</v>
      </c>
      <c r="H14" s="8"/>
      <c r="I14" s="8">
        <v>2356</v>
      </c>
    </row>
    <row r="15" spans="2:9" ht="12">
      <c r="B15" s="2" t="s">
        <v>30</v>
      </c>
      <c r="G15" s="8">
        <v>128424</v>
      </c>
      <c r="H15" s="8"/>
      <c r="I15" s="8">
        <v>129725</v>
      </c>
    </row>
    <row r="16" spans="2:9" ht="12">
      <c r="B16" s="2" t="s">
        <v>31</v>
      </c>
      <c r="G16" s="8">
        <v>8</v>
      </c>
      <c r="H16" s="8"/>
      <c r="I16" s="8">
        <v>10</v>
      </c>
    </row>
    <row r="17" spans="7:9" ht="12">
      <c r="G17" s="8"/>
      <c r="H17" s="8"/>
      <c r="I17" s="8"/>
    </row>
    <row r="18" spans="2:9" ht="12">
      <c r="B18" s="2" t="s">
        <v>32</v>
      </c>
      <c r="G18" s="8"/>
      <c r="H18" s="8"/>
      <c r="I18" s="8"/>
    </row>
    <row r="19" spans="2:9" ht="12">
      <c r="B19" s="2" t="s">
        <v>33</v>
      </c>
      <c r="G19" s="8">
        <v>213324</v>
      </c>
      <c r="H19" s="8"/>
      <c r="I19" s="8">
        <v>222317</v>
      </c>
    </row>
    <row r="20" spans="2:9" ht="12">
      <c r="B20" s="2" t="s">
        <v>34</v>
      </c>
      <c r="G20" s="8">
        <v>478345</v>
      </c>
      <c r="H20" s="8"/>
      <c r="I20" s="8">
        <v>404267</v>
      </c>
    </row>
    <row r="21" spans="2:9" ht="12">
      <c r="B21" s="2" t="s">
        <v>56</v>
      </c>
      <c r="G21" s="8">
        <v>563640</v>
      </c>
      <c r="H21" s="8"/>
      <c r="I21" s="8">
        <v>239965</v>
      </c>
    </row>
    <row r="22" spans="2:9" ht="12">
      <c r="B22" s="2" t="s">
        <v>69</v>
      </c>
      <c r="G22" s="2">
        <v>0</v>
      </c>
      <c r="I22" s="16">
        <v>6772</v>
      </c>
    </row>
    <row r="23" spans="2:9" ht="12">
      <c r="B23" s="2" t="s">
        <v>67</v>
      </c>
      <c r="G23" s="8">
        <v>26244</v>
      </c>
      <c r="H23" s="8"/>
      <c r="I23" s="8">
        <v>36979</v>
      </c>
    </row>
    <row r="24" spans="2:9" ht="12">
      <c r="B24" s="2" t="s">
        <v>68</v>
      </c>
      <c r="G24" s="8">
        <v>2071</v>
      </c>
      <c r="H24" s="8"/>
      <c r="I24" s="8">
        <v>1984</v>
      </c>
    </row>
    <row r="25" spans="2:9" ht="12">
      <c r="B25" s="2" t="s">
        <v>35</v>
      </c>
      <c r="G25" s="8">
        <v>121428</v>
      </c>
      <c r="H25" s="8"/>
      <c r="I25" s="8">
        <v>433693</v>
      </c>
    </row>
    <row r="26" spans="2:9" ht="12">
      <c r="B26" s="2" t="s">
        <v>36</v>
      </c>
      <c r="G26" s="8">
        <v>92515</v>
      </c>
      <c r="H26" s="8"/>
      <c r="I26" s="8">
        <v>54955</v>
      </c>
    </row>
    <row r="27" spans="7:9" ht="12">
      <c r="G27" s="10">
        <v>1497567</v>
      </c>
      <c r="H27" s="8"/>
      <c r="I27" s="10">
        <f>SUM(I19:I26)</f>
        <v>1400932</v>
      </c>
    </row>
    <row r="28" spans="7:9" ht="12">
      <c r="G28" s="8"/>
      <c r="H28" s="8"/>
      <c r="I28" s="8"/>
    </row>
    <row r="29" spans="2:9" ht="12">
      <c r="B29" s="2" t="s">
        <v>37</v>
      </c>
      <c r="G29" s="8"/>
      <c r="H29" s="8"/>
      <c r="I29" s="8"/>
    </row>
    <row r="30" spans="2:9" ht="12">
      <c r="B30" s="2" t="s">
        <v>39</v>
      </c>
      <c r="G30" s="8">
        <v>173051</v>
      </c>
      <c r="H30" s="8"/>
      <c r="I30" s="8">
        <v>196775</v>
      </c>
    </row>
    <row r="31" spans="2:9" ht="12">
      <c r="B31" s="2" t="s">
        <v>70</v>
      </c>
      <c r="G31" s="16">
        <v>17207</v>
      </c>
      <c r="I31" s="2">
        <v>0</v>
      </c>
    </row>
    <row r="32" spans="2:9" ht="12">
      <c r="B32" s="2" t="s">
        <v>71</v>
      </c>
      <c r="G32" s="8">
        <v>866204</v>
      </c>
      <c r="H32" s="8"/>
      <c r="I32" s="8">
        <v>781711</v>
      </c>
    </row>
    <row r="33" spans="2:9" ht="12">
      <c r="B33" s="2" t="s">
        <v>38</v>
      </c>
      <c r="G33" s="8">
        <v>5759</v>
      </c>
      <c r="H33" s="8"/>
      <c r="I33" s="8">
        <v>4110</v>
      </c>
    </row>
    <row r="34" spans="2:9" ht="12">
      <c r="B34" s="2" t="s">
        <v>40</v>
      </c>
      <c r="G34" s="8">
        <v>94182</v>
      </c>
      <c r="H34" s="8"/>
      <c r="I34" s="8">
        <v>95258</v>
      </c>
    </row>
    <row r="35" spans="2:9" ht="12">
      <c r="B35" s="2" t="s">
        <v>41</v>
      </c>
      <c r="G35" s="8">
        <v>35764</v>
      </c>
      <c r="H35" s="8"/>
      <c r="I35" s="8">
        <v>35764</v>
      </c>
    </row>
    <row r="36" spans="7:9" ht="12">
      <c r="G36" s="10">
        <v>1192167</v>
      </c>
      <c r="H36" s="8"/>
      <c r="I36" s="10">
        <f>SUM(I30:I35)</f>
        <v>1113618</v>
      </c>
    </row>
    <row r="37" spans="7:9" ht="12">
      <c r="G37" s="8"/>
      <c r="H37" s="8"/>
      <c r="I37" s="8"/>
    </row>
    <row r="38" spans="2:9" ht="12">
      <c r="B38" s="2" t="s">
        <v>42</v>
      </c>
      <c r="G38" s="8">
        <v>305400</v>
      </c>
      <c r="H38" s="8"/>
      <c r="I38" s="8">
        <f>SUM(I27-I36)</f>
        <v>287314</v>
      </c>
    </row>
    <row r="39" spans="7:9" ht="12">
      <c r="G39" s="8"/>
      <c r="H39" s="8"/>
      <c r="I39" s="8"/>
    </row>
    <row r="40" spans="7:9" ht="12.75" thickBot="1">
      <c r="G40" s="11">
        <v>1759688</v>
      </c>
      <c r="H40" s="8"/>
      <c r="I40" s="11">
        <f>SUM(I38+I16+I15+I14+I13)</f>
        <v>1726672</v>
      </c>
    </row>
    <row r="41" spans="7:9" ht="12.75" thickTop="1">
      <c r="G41" s="8"/>
      <c r="H41" s="8"/>
      <c r="I41" s="8"/>
    </row>
    <row r="42" spans="2:9" ht="12">
      <c r="B42" s="2" t="s">
        <v>43</v>
      </c>
      <c r="G42" s="8"/>
      <c r="H42" s="8"/>
      <c r="I42" s="8"/>
    </row>
    <row r="43" spans="2:9" ht="12">
      <c r="B43" s="2" t="s">
        <v>44</v>
      </c>
      <c r="G43" s="8">
        <v>496727.4</v>
      </c>
      <c r="H43" s="8"/>
      <c r="I43" s="8">
        <v>496727</v>
      </c>
    </row>
    <row r="44" spans="2:9" ht="12">
      <c r="B44" s="2" t="s">
        <v>45</v>
      </c>
      <c r="G44" s="8"/>
      <c r="H44" s="8"/>
      <c r="I44" s="8"/>
    </row>
    <row r="45" spans="2:9" ht="12">
      <c r="B45" s="2" t="s">
        <v>46</v>
      </c>
      <c r="G45" s="8">
        <v>213708</v>
      </c>
      <c r="H45" s="8"/>
      <c r="I45" s="8">
        <v>213708</v>
      </c>
    </row>
    <row r="46" spans="2:9" ht="12">
      <c r="B46" s="2" t="s">
        <v>47</v>
      </c>
      <c r="G46" s="8">
        <v>909267</v>
      </c>
      <c r="H46" s="8"/>
      <c r="I46" s="8">
        <v>861278</v>
      </c>
    </row>
    <row r="47" spans="2:9" ht="12">
      <c r="B47" s="2" t="s">
        <v>48</v>
      </c>
      <c r="G47" s="10">
        <v>1619702</v>
      </c>
      <c r="H47" s="8"/>
      <c r="I47" s="10">
        <f>SUM(I43:I46)</f>
        <v>1571713</v>
      </c>
    </row>
    <row r="48" spans="7:9" ht="12">
      <c r="G48" s="8"/>
      <c r="H48" s="8"/>
      <c r="I48" s="8"/>
    </row>
    <row r="49" spans="2:9" ht="12">
      <c r="B49" s="2" t="s">
        <v>49</v>
      </c>
      <c r="G49" s="8">
        <v>31529</v>
      </c>
      <c r="H49" s="8"/>
      <c r="I49" s="8">
        <v>31243</v>
      </c>
    </row>
    <row r="50" spans="2:9" ht="12">
      <c r="B50" s="2" t="s">
        <v>50</v>
      </c>
      <c r="G50" s="8">
        <v>56921</v>
      </c>
      <c r="H50" s="8"/>
      <c r="I50" s="8">
        <v>71283</v>
      </c>
    </row>
    <row r="51" spans="2:9" ht="12">
      <c r="B51" s="2" t="s">
        <v>51</v>
      </c>
      <c r="G51" s="8">
        <v>51536</v>
      </c>
      <c r="H51" s="8"/>
      <c r="I51" s="8">
        <v>52433</v>
      </c>
    </row>
    <row r="52" spans="7:9" ht="12">
      <c r="G52" s="10">
        <v>139986</v>
      </c>
      <c r="H52" s="8"/>
      <c r="I52" s="10">
        <f>SUM(I49:I51)</f>
        <v>154959</v>
      </c>
    </row>
    <row r="53" spans="7:9" ht="12">
      <c r="G53" s="8"/>
      <c r="H53" s="8"/>
      <c r="I53" s="8"/>
    </row>
    <row r="54" spans="7:9" ht="12.75" thickBot="1">
      <c r="G54" s="11">
        <v>1759688</v>
      </c>
      <c r="H54" s="8"/>
      <c r="I54" s="11">
        <f>SUM(I47+I52)</f>
        <v>1726672</v>
      </c>
    </row>
    <row r="55" spans="7:9" ht="12.75" thickTop="1">
      <c r="G55" s="8"/>
      <c r="H55" s="8"/>
      <c r="I55" s="8"/>
    </row>
    <row r="56" spans="2:9" ht="12">
      <c r="B56" s="2" t="s">
        <v>52</v>
      </c>
      <c r="G56" s="14">
        <v>326</v>
      </c>
      <c r="H56" s="9"/>
      <c r="I56" s="14">
        <v>316</v>
      </c>
    </row>
    <row r="57" spans="7:9" ht="12">
      <c r="G57" s="8"/>
      <c r="H57" s="8"/>
      <c r="I57" s="8"/>
    </row>
    <row r="58" spans="7:9" ht="12">
      <c r="G58" s="8"/>
      <c r="H58" s="8"/>
      <c r="I58" s="8"/>
    </row>
    <row r="59" spans="7:9" ht="12">
      <c r="G59" s="8"/>
      <c r="H59" s="8"/>
      <c r="I59" s="8"/>
    </row>
    <row r="60" spans="7:9" ht="12">
      <c r="G60" s="8"/>
      <c r="H60" s="8"/>
      <c r="I60" s="8"/>
    </row>
    <row r="61" spans="7:9" ht="12">
      <c r="G61" s="8"/>
      <c r="H61" s="8"/>
      <c r="I61" s="8"/>
    </row>
    <row r="62" spans="7:9" ht="12">
      <c r="G62" s="8"/>
      <c r="H62" s="8"/>
      <c r="I62" s="8"/>
    </row>
    <row r="63" spans="7:9" ht="12">
      <c r="G63" s="8"/>
      <c r="H63" s="8"/>
      <c r="I63" s="8"/>
    </row>
    <row r="64" spans="7:9" ht="12">
      <c r="G64" s="8"/>
      <c r="H64" s="8"/>
      <c r="I64" s="8"/>
    </row>
    <row r="65" spans="7:9" ht="12">
      <c r="G65" s="8"/>
      <c r="H65" s="8"/>
      <c r="I65" s="8"/>
    </row>
  </sheetData>
  <printOptions/>
  <pageMargins left="0.75" right="0.75" top="1" bottom="1" header="0.5" footer="0.5"/>
  <pageSetup fitToHeight="1" fitToWidth="1" horizontalDpi="300" verticalDpi="300" orientation="portrait" paperSize="9" scale="94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2000-11-29T04:46:09Z</cp:lastPrinted>
  <dcterms:created xsi:type="dcterms:W3CDTF">2000-02-09T00:45:03Z</dcterms:created>
  <dcterms:modified xsi:type="dcterms:W3CDTF">2000-08-09T10:56:56Z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