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95" yWindow="65506" windowWidth="7890" windowHeight="8730" activeTab="0"/>
  </bookViews>
  <sheets>
    <sheet name="IncStmt" sheetId="1" r:id="rId1"/>
    <sheet name="Bsheet" sheetId="2" r:id="rId2"/>
    <sheet name="Equity" sheetId="3" r:id="rId3"/>
    <sheet name="CshFlw" sheetId="4" r:id="rId4"/>
  </sheets>
  <definedNames>
    <definedName name="_xlnm.Print_Area" localSheetId="1">'Bsheet'!$A$1:$H$55</definedName>
    <definedName name="_xlnm.Print_Area" localSheetId="3">'CshFlw'!$A$1:$G$55</definedName>
    <definedName name="_xlnm.Print_Area" localSheetId="2">'Equity'!$A$1:$J$45</definedName>
    <definedName name="_xlnm.Print_Area" localSheetId="0">'IncStmt'!$A$1:$I$33</definedName>
  </definedNames>
  <calcPr fullCalcOnLoad="1"/>
</workbook>
</file>

<file path=xl/sharedStrings.xml><?xml version="1.0" encoding="utf-8"?>
<sst xmlns="http://schemas.openxmlformats.org/spreadsheetml/2006/main" count="156" uniqueCount="119">
  <si>
    <t>Other operating income</t>
  </si>
  <si>
    <t>Finance costs</t>
  </si>
  <si>
    <t>Revenue</t>
  </si>
  <si>
    <t>Operating expenses</t>
  </si>
  <si>
    <t>Taxation</t>
  </si>
  <si>
    <t>Minority interests</t>
  </si>
  <si>
    <t>INDIVIDUAL QUARTER</t>
  </si>
  <si>
    <t>CUMULATIVE QUARTER</t>
  </si>
  <si>
    <t>Property, plant and equipment</t>
  </si>
  <si>
    <t>Other investments</t>
  </si>
  <si>
    <t>AS AT PRECEDING</t>
  </si>
  <si>
    <t>(Unaudited)</t>
  </si>
  <si>
    <t>Current Assets</t>
  </si>
  <si>
    <t>Inventories</t>
  </si>
  <si>
    <t>Short term investments</t>
  </si>
  <si>
    <t>Cash and cash equivalents</t>
  </si>
  <si>
    <t>Current Liabilities</t>
  </si>
  <si>
    <t>Overdraft and short term borrowings</t>
  </si>
  <si>
    <t>Reserves</t>
  </si>
  <si>
    <t>Share premium</t>
  </si>
  <si>
    <t>Share capital</t>
  </si>
  <si>
    <t>Adjustments for:-</t>
  </si>
  <si>
    <t>Non-cash items</t>
  </si>
  <si>
    <t>Non-operating items</t>
  </si>
  <si>
    <t>Net change in current assets</t>
  </si>
  <si>
    <t>Net change in current liabilities</t>
  </si>
  <si>
    <t>Equity investments</t>
  </si>
  <si>
    <t>Cash flows from financing activities</t>
  </si>
  <si>
    <t>Short term bank borrowings</t>
  </si>
  <si>
    <t>Capital</t>
  </si>
  <si>
    <t>Total</t>
  </si>
  <si>
    <t>FINANCIAL YEAR END</t>
  </si>
  <si>
    <t>Balance at beginning of the financial year</t>
  </si>
  <si>
    <t>Dividends paid to minority shareholders in</t>
  </si>
  <si>
    <t xml:space="preserve">  subsidiary companies</t>
  </si>
  <si>
    <t>RM'000</t>
  </si>
  <si>
    <t>Investments  in associated companies</t>
  </si>
  <si>
    <t>Trade and other receivables</t>
  </si>
  <si>
    <t>Trade and other payables</t>
  </si>
  <si>
    <t>Current</t>
  </si>
  <si>
    <t>Year</t>
  </si>
  <si>
    <t>Quarter</t>
  </si>
  <si>
    <t>Preceding Year</t>
  </si>
  <si>
    <t>Corresponding</t>
  </si>
  <si>
    <r>
      <t>IPMUDA BERHAD</t>
    </r>
    <r>
      <rPr>
        <sz val="12"/>
        <rFont val="Times New Roman"/>
        <family val="1"/>
      </rPr>
      <t xml:space="preserve">   </t>
    </r>
    <r>
      <rPr>
        <sz val="9"/>
        <rFont val="Times New Roman"/>
        <family val="1"/>
      </rPr>
      <t>(22146-T)</t>
    </r>
  </si>
  <si>
    <t>Taxation recoverable</t>
  </si>
  <si>
    <t>AS AT END OF</t>
  </si>
  <si>
    <t>CURRENT QUARTER</t>
  </si>
  <si>
    <t>To-Date</t>
  </si>
  <si>
    <t>Period</t>
  </si>
  <si>
    <t>Cash and cash equivalents at beginning of financial period</t>
  </si>
  <si>
    <t>Cash and cash equivalents at end of financial period</t>
  </si>
  <si>
    <t>Deferred tax assets</t>
  </si>
  <si>
    <t>Other deferred liabilities</t>
  </si>
  <si>
    <t>Cash flows used in investing activities</t>
  </si>
  <si>
    <t>(Audited)</t>
  </si>
  <si>
    <t>Attributable to:</t>
  </si>
  <si>
    <t>Minority</t>
  </si>
  <si>
    <t>Interest</t>
  </si>
  <si>
    <t>Equity</t>
  </si>
  <si>
    <t>Share</t>
  </si>
  <si>
    <t>Retained</t>
  </si>
  <si>
    <t>Profits</t>
  </si>
  <si>
    <t>Attributable to Equity Holders of the Parent</t>
  </si>
  <si>
    <t>Total Equity</t>
  </si>
  <si>
    <t>Premium</t>
  </si>
  <si>
    <t>Distributable</t>
  </si>
  <si>
    <t>Non-Distributable</t>
  </si>
  <si>
    <t>Equity attributable to equity holders of the parent</t>
  </si>
  <si>
    <t>Non-current Assets</t>
  </si>
  <si>
    <t>Non-current Liabilities</t>
  </si>
  <si>
    <t>Deferred tax liabilities</t>
  </si>
  <si>
    <t>Cash and cash equivalent at the end of the financial period comprise  of:</t>
  </si>
  <si>
    <t>Cash and bank balances</t>
  </si>
  <si>
    <t>Bank overdrafts</t>
  </si>
  <si>
    <t>Prepaid lease payments</t>
  </si>
  <si>
    <t>Investment properties</t>
  </si>
  <si>
    <t xml:space="preserve"> -  Basic (sen)</t>
  </si>
  <si>
    <t>Profit from operations</t>
  </si>
  <si>
    <t>Profit before taxation</t>
  </si>
  <si>
    <t>Profit after taxation</t>
  </si>
  <si>
    <t>1.1.2007 to</t>
  </si>
  <si>
    <t>Share of results of associates</t>
  </si>
  <si>
    <t>Equity holders of the Company</t>
  </si>
  <si>
    <t>Earnings per share attributable to equity holders of the Company</t>
  </si>
  <si>
    <t>Dividends paid to minority interest of a subsidiary</t>
  </si>
  <si>
    <t>Cash flows from operating activities</t>
  </si>
  <si>
    <t>Impairment of goodwill</t>
  </si>
  <si>
    <t>Development Expenditure</t>
  </si>
  <si>
    <t>Acquisition of subsidiaries</t>
  </si>
  <si>
    <t>Other</t>
  </si>
  <si>
    <t>NET CURRENT ASSETS</t>
  </si>
  <si>
    <t>FINANCED BY:</t>
  </si>
  <si>
    <t>Goodwill</t>
  </si>
  <si>
    <t>Profit for the year</t>
  </si>
  <si>
    <t>Operating profit before working capital changes</t>
  </si>
  <si>
    <t>Commercial Papers</t>
  </si>
  <si>
    <t>Taxation paid</t>
  </si>
  <si>
    <t>Balance at end of the financial year</t>
  </si>
  <si>
    <t>Repayment of term loan</t>
  </si>
  <si>
    <t>Condensed Consolidated Income Statements for the first quarter ended 31 March 2008</t>
  </si>
  <si>
    <t>Condensed Consolidated Balance Sheets as at 31 March 2008</t>
  </si>
  <si>
    <t>Condensed Consolidated Statements of Changes in Equity for the period ended 31 March 2008</t>
  </si>
  <si>
    <t>31 March 2008</t>
  </si>
  <si>
    <t>31 March 2007</t>
  </si>
  <si>
    <t>3 months ended</t>
  </si>
  <si>
    <t>1.1.2008 to</t>
  </si>
  <si>
    <t>31.3.2008</t>
  </si>
  <si>
    <t>As at 31.3.2008</t>
  </si>
  <si>
    <t>Condensed Consolidated Cash Flow Statements for the year ended 31 March 2008</t>
  </si>
  <si>
    <t>31.3.2007</t>
  </si>
  <si>
    <t>As at 31.3.2007</t>
  </si>
  <si>
    <t>Hire purchase financing</t>
  </si>
  <si>
    <t>Cash flows generated from operations</t>
  </si>
  <si>
    <t>Net cash generated from operating activities</t>
  </si>
  <si>
    <t>Net cash used in investing activities</t>
  </si>
  <si>
    <t>(Repayment of)/proceeds from commercial papers</t>
  </si>
  <si>
    <t>Net cash (used in)/generated from financing activities</t>
  </si>
  <si>
    <t>Net (decrease)/increase in cash and cash equivalents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</si>
</sst>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/yyyy"/>
    <numFmt numFmtId="165" formatCode="_(* #,##0.0_);_(* \(#,##0.0\);_(* &quot;-&quot;??_);_(@_)"/>
    <numFmt numFmtId="166" formatCode="_(* #,##0_);_(* \(#,##0\);_(* &quot;-&quot;??_);_(@_)"/>
    <numFmt numFmtId="167" formatCode="#,##0_);[Red]\(#,##0\);\-"/>
    <numFmt numFmtId="168" formatCode="_(* #,##0.000_);_(* \(#,##0.000\);_(* &quot;-&quot;??_);_(@_)"/>
    <numFmt numFmtId="169" formatCode="_(* #,##0.0000_);_(* \(#,##0.0000\);_(* &quot;-&quot;??_);_(@_)"/>
    <numFmt numFmtId="170" formatCode="_(* #,##0.0_);_(* \(#,##0.0\);_(* &quot;-&quot;_);_(@_)"/>
    <numFmt numFmtId="171" formatCode="_(* #,##0.00_);_(* \(#,##0.00\);_(* &quot;-&quot;_);_(@_)"/>
  </numFmts>
  <fonts count="32">
    <font>
      <sz val="10"/>
      <name val="Times New Roman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3" fillId="0" borderId="0" xfId="42" applyNumberFormat="1" applyFont="1" applyBorder="1" applyAlignment="1">
      <alignment vertical="center"/>
    </xf>
    <xf numFmtId="0" fontId="0" fillId="0" borderId="0" xfId="42" applyNumberFormat="1" applyFont="1" applyBorder="1" applyAlignment="1" applyProtection="1">
      <alignment vertical="center"/>
      <protection/>
    </xf>
    <xf numFmtId="0" fontId="0" fillId="0" borderId="0" xfId="42" applyNumberFormat="1" applyFont="1" applyBorder="1" applyAlignment="1" applyProtection="1" quotePrefix="1">
      <alignment vertical="center"/>
      <protection/>
    </xf>
    <xf numFmtId="0" fontId="0" fillId="0" borderId="0" xfId="0" applyNumberFormat="1" applyAlignment="1">
      <alignment/>
    </xf>
    <xf numFmtId="0" fontId="2" fillId="0" borderId="0" xfId="42" applyNumberFormat="1" applyFont="1" applyBorder="1" applyAlignment="1" applyProtection="1">
      <alignment vertical="center"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vertical="center"/>
    </xf>
    <xf numFmtId="41" fontId="0" fillId="0" borderId="0" xfId="0" applyNumberFormat="1" applyAlignment="1">
      <alignment/>
    </xf>
    <xf numFmtId="43" fontId="0" fillId="0" borderId="0" xfId="42" applyFont="1" applyAlignment="1">
      <alignment/>
    </xf>
    <xf numFmtId="1" fontId="7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38" fontId="6" fillId="0" borderId="0" xfId="0" applyNumberFormat="1" applyFont="1" applyFill="1" applyBorder="1" applyAlignment="1">
      <alignment horizontal="center"/>
    </xf>
    <xf numFmtId="38" fontId="6" fillId="0" borderId="0" xfId="0" applyNumberFormat="1" applyFont="1" applyFill="1" applyAlignment="1">
      <alignment/>
    </xf>
    <xf numFmtId="166" fontId="6" fillId="0" borderId="0" xfId="42" applyNumberFormat="1" applyFont="1" applyAlignment="1">
      <alignment/>
    </xf>
    <xf numFmtId="166" fontId="6" fillId="0" borderId="10" xfId="42" applyNumberFormat="1" applyFont="1" applyFill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0" fontId="7" fillId="0" borderId="0" xfId="0" applyFont="1" applyAlignment="1" quotePrefix="1">
      <alignment vertical="center"/>
    </xf>
    <xf numFmtId="41" fontId="6" fillId="0" borderId="0" xfId="0" applyNumberFormat="1" applyFont="1" applyAlignment="1">
      <alignment vertical="center"/>
    </xf>
    <xf numFmtId="41" fontId="6" fillId="0" borderId="0" xfId="42" applyNumberFormat="1" applyFont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vertical="center"/>
    </xf>
    <xf numFmtId="43" fontId="6" fillId="0" borderId="0" xfId="42" applyFont="1" applyBorder="1" applyAlignment="1">
      <alignment vertical="center"/>
    </xf>
    <xf numFmtId="166" fontId="5" fillId="0" borderId="0" xfId="42" applyNumberFormat="1" applyFont="1" applyAlignment="1">
      <alignment horizontal="center" vertical="top"/>
    </xf>
    <xf numFmtId="166" fontId="12" fillId="0" borderId="0" xfId="42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3" fontId="6" fillId="0" borderId="0" xfId="42" applyFont="1" applyAlignment="1">
      <alignment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3" fontId="2" fillId="0" borderId="0" xfId="42" applyFont="1" applyAlignment="1">
      <alignment/>
    </xf>
    <xf numFmtId="43" fontId="6" fillId="0" borderId="0" xfId="42" applyFont="1" applyAlignment="1">
      <alignment/>
    </xf>
    <xf numFmtId="43" fontId="6" fillId="0" borderId="0" xfId="42" applyFont="1" applyBorder="1" applyAlignment="1" applyProtection="1">
      <alignment vertical="center"/>
      <protection/>
    </xf>
    <xf numFmtId="43" fontId="2" fillId="0" borderId="0" xfId="42" applyFont="1" applyBorder="1" applyAlignment="1" applyProtection="1">
      <alignment vertical="center"/>
      <protection/>
    </xf>
    <xf numFmtId="43" fontId="6" fillId="0" borderId="0" xfId="42" applyFont="1" applyBorder="1" applyAlignment="1" applyProtection="1" quotePrefix="1">
      <alignment vertical="center"/>
      <protection/>
    </xf>
    <xf numFmtId="43" fontId="2" fillId="0" borderId="0" xfId="42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4" fontId="7" fillId="0" borderId="0" xfId="0" applyNumberFormat="1" applyFont="1" applyFill="1" applyAlignment="1" quotePrefix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41" fontId="6" fillId="0" borderId="0" xfId="0" applyNumberFormat="1" applyFont="1" applyFill="1" applyAlignment="1">
      <alignment/>
    </xf>
    <xf numFmtId="41" fontId="6" fillId="0" borderId="0" xfId="0" applyNumberFormat="1" applyFont="1" applyFill="1" applyBorder="1" applyAlignment="1">
      <alignment/>
    </xf>
    <xf numFmtId="41" fontId="6" fillId="0" borderId="10" xfId="0" applyNumberFormat="1" applyFont="1" applyFill="1" applyBorder="1" applyAlignment="1">
      <alignment/>
    </xf>
    <xf numFmtId="41" fontId="6" fillId="0" borderId="11" xfId="0" applyNumberFormat="1" applyFont="1" applyFill="1" applyBorder="1" applyAlignment="1">
      <alignment/>
    </xf>
    <xf numFmtId="41" fontId="6" fillId="0" borderId="12" xfId="0" applyNumberFormat="1" applyFont="1" applyFill="1" applyBorder="1" applyAlignment="1">
      <alignment/>
    </xf>
    <xf numFmtId="41" fontId="6" fillId="0" borderId="13" xfId="0" applyNumberFormat="1" applyFont="1" applyFill="1" applyBorder="1" applyAlignment="1">
      <alignment/>
    </xf>
    <xf numFmtId="41" fontId="0" fillId="0" borderId="0" xfId="0" applyNumberFormat="1" applyFill="1" applyAlignment="1">
      <alignment/>
    </xf>
    <xf numFmtId="43" fontId="0" fillId="0" borderId="0" xfId="42" applyFont="1" applyFill="1" applyAlignment="1">
      <alignment/>
    </xf>
    <xf numFmtId="43" fontId="0" fillId="0" borderId="0" xfId="42" applyFont="1" applyFill="1" applyBorder="1" applyAlignment="1">
      <alignment/>
    </xf>
    <xf numFmtId="0" fontId="0" fillId="0" borderId="0" xfId="0" applyFill="1" applyAlignment="1">
      <alignment vertical="center"/>
    </xf>
    <xf numFmtId="166" fontId="6" fillId="0" borderId="0" xfId="42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vertical="center"/>
    </xf>
    <xf numFmtId="166" fontId="0" fillId="0" borderId="0" xfId="42" applyNumberFormat="1" applyFill="1" applyBorder="1" applyAlignment="1">
      <alignment vertical="center"/>
    </xf>
    <xf numFmtId="166" fontId="6" fillId="0" borderId="13" xfId="42" applyNumberFormat="1" applyFont="1" applyFill="1" applyBorder="1" applyAlignment="1">
      <alignment vertical="center"/>
    </xf>
    <xf numFmtId="166" fontId="6" fillId="0" borderId="12" xfId="42" applyNumberFormat="1" applyFont="1" applyFill="1" applyBorder="1" applyAlignment="1">
      <alignment vertical="center"/>
    </xf>
    <xf numFmtId="43" fontId="6" fillId="0" borderId="0" xfId="42" applyNumberFormat="1" applyFont="1" applyFill="1" applyAlignment="1">
      <alignment/>
    </xf>
    <xf numFmtId="43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166" fontId="5" fillId="0" borderId="0" xfId="42" applyNumberFormat="1" applyFont="1" applyFill="1" applyBorder="1" applyAlignment="1">
      <alignment horizontal="center" vertical="top"/>
    </xf>
    <xf numFmtId="166" fontId="6" fillId="0" borderId="0" xfId="42" applyNumberFormat="1" applyFont="1" applyFill="1" applyBorder="1" applyAlignment="1">
      <alignment/>
    </xf>
    <xf numFmtId="166" fontId="6" fillId="0" borderId="13" xfId="42" applyNumberFormat="1" applyFont="1" applyFill="1" applyBorder="1" applyAlignment="1">
      <alignment/>
    </xf>
    <xf numFmtId="166" fontId="6" fillId="0" borderId="0" xfId="42" applyNumberFormat="1" applyFont="1" applyFill="1" applyAlignment="1">
      <alignment/>
    </xf>
    <xf numFmtId="166" fontId="6" fillId="0" borderId="12" xfId="42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166" fontId="6" fillId="0" borderId="0" xfId="0" applyNumberFormat="1" applyFont="1" applyFill="1" applyBorder="1" applyAlignment="1">
      <alignment/>
    </xf>
    <xf numFmtId="166" fontId="6" fillId="0" borderId="12" xfId="0" applyNumberFormat="1" applyFont="1" applyFill="1" applyBorder="1" applyAlignment="1">
      <alignment/>
    </xf>
    <xf numFmtId="41" fontId="6" fillId="0" borderId="0" xfId="0" applyNumberFormat="1" applyFont="1" applyFill="1" applyAlignment="1">
      <alignment vertical="center"/>
    </xf>
    <xf numFmtId="41" fontId="6" fillId="0" borderId="0" xfId="42" applyNumberFormat="1" applyFont="1" applyFill="1" applyAlignment="1">
      <alignment vertical="center"/>
    </xf>
    <xf numFmtId="0" fontId="7" fillId="0" borderId="0" xfId="0" applyFont="1" applyFill="1" applyAlignment="1" quotePrefix="1">
      <alignment vertical="center"/>
    </xf>
    <xf numFmtId="0" fontId="6" fillId="0" borderId="0" xfId="0" applyFont="1" applyFill="1" applyAlignment="1">
      <alignment horizontal="justify" vertical="center"/>
    </xf>
    <xf numFmtId="166" fontId="6" fillId="0" borderId="0" xfId="42" applyNumberFormat="1" applyFont="1" applyFill="1" applyAlignment="1">
      <alignment vertical="center"/>
    </xf>
    <xf numFmtId="41" fontId="6" fillId="0" borderId="12" xfId="42" applyNumberFormat="1" applyFont="1" applyFill="1" applyBorder="1" applyAlignment="1">
      <alignment vertical="center"/>
    </xf>
    <xf numFmtId="43" fontId="6" fillId="0" borderId="0" xfId="42" applyFont="1" applyFill="1" applyBorder="1" applyAlignment="1" applyProtection="1">
      <alignment vertical="center"/>
      <protection/>
    </xf>
    <xf numFmtId="43" fontId="6" fillId="0" borderId="0" xfId="42" applyFont="1" applyFill="1" applyAlignment="1">
      <alignment/>
    </xf>
    <xf numFmtId="0" fontId="6" fillId="0" borderId="0" xfId="0" applyFont="1" applyFill="1" applyAlignment="1">
      <alignment horizontal="center"/>
    </xf>
    <xf numFmtId="166" fontId="5" fillId="0" borderId="0" xfId="42" applyNumberFormat="1" applyFont="1" applyFill="1" applyAlignment="1">
      <alignment horizontal="center" vertical="top"/>
    </xf>
    <xf numFmtId="166" fontId="0" fillId="0" borderId="0" xfId="0" applyNumberFormat="1" applyFill="1" applyAlignment="1">
      <alignment/>
    </xf>
    <xf numFmtId="166" fontId="6" fillId="0" borderId="0" xfId="42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41" fontId="0" fillId="0" borderId="0" xfId="0" applyNumberFormat="1" applyFont="1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horizontal="justify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28575</xdr:rowOff>
    </xdr:from>
    <xdr:to>
      <xdr:col>8</xdr:col>
      <xdr:colOff>914400</xdr:colOff>
      <xdr:row>33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8829675"/>
          <a:ext cx="5905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Condensed Consolidated Income Statements should be read in conjunction with the Annual Financial Statements for the year ended 31 December 2007.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0</xdr:rowOff>
    </xdr:from>
    <xdr:to>
      <xdr:col>7</xdr:col>
      <xdr:colOff>9525</xdr:colOff>
      <xdr:row>54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10182225"/>
          <a:ext cx="507682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Condensed Consolidated Balance Sheets should be read in conjunction with the Annual Financial Statements for the year ended 31 December 2007.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41</xdr:row>
      <xdr:rowOff>95250</xdr:rowOff>
    </xdr:from>
    <xdr:to>
      <xdr:col>9</xdr:col>
      <xdr:colOff>695325</xdr:colOff>
      <xdr:row>43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9467850"/>
          <a:ext cx="674370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Condensed Consolidated Statements of Changes in Equity should be read in conjunction with the Annual Financial Statements for the year ended 31 December 2007.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47625</xdr:colOff>
      <xdr:row>4</xdr:row>
      <xdr:rowOff>123825</xdr:rowOff>
    </xdr:from>
    <xdr:to>
      <xdr:col>3</xdr:col>
      <xdr:colOff>552450</xdr:colOff>
      <xdr:row>4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1885950" y="107632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142875</xdr:colOff>
      <xdr:row>4</xdr:row>
      <xdr:rowOff>114300</xdr:rowOff>
    </xdr:from>
    <xdr:to>
      <xdr:col>7</xdr:col>
      <xdr:colOff>657225</xdr:colOff>
      <xdr:row>4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800600" y="10668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5</xdr:row>
      <xdr:rowOff>104775</xdr:rowOff>
    </xdr:from>
    <xdr:to>
      <xdr:col>4</xdr:col>
      <xdr:colOff>200025</xdr:colOff>
      <xdr:row>5</xdr:row>
      <xdr:rowOff>104775</xdr:rowOff>
    </xdr:to>
    <xdr:sp>
      <xdr:nvSpPr>
        <xdr:cNvPr id="4" name="Line 4"/>
        <xdr:cNvSpPr>
          <a:spLocks/>
        </xdr:cNvSpPr>
      </xdr:nvSpPr>
      <xdr:spPr>
        <a:xfrm flipH="1">
          <a:off x="2571750" y="1266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514350</xdr:colOff>
      <xdr:row>5</xdr:row>
      <xdr:rowOff>114300</xdr:rowOff>
    </xdr:from>
    <xdr:to>
      <xdr:col>5</xdr:col>
      <xdr:colOff>666750</xdr:colOff>
      <xdr:row>5</xdr:row>
      <xdr:rowOff>114300</xdr:rowOff>
    </xdr:to>
    <xdr:sp>
      <xdr:nvSpPr>
        <xdr:cNvPr id="5" name="Line 5"/>
        <xdr:cNvSpPr>
          <a:spLocks/>
        </xdr:cNvSpPr>
      </xdr:nvSpPr>
      <xdr:spPr>
        <a:xfrm>
          <a:off x="3762375" y="12763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38100</xdr:rowOff>
    </xdr:from>
    <xdr:to>
      <xdr:col>7</xdr:col>
      <xdr:colOff>0</xdr:colOff>
      <xdr:row>54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420225"/>
          <a:ext cx="53816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Condensed Consolidated Cash Flow Statements should be read in conjunction with the Annual Financial Statements for the year ended 31 December 2007.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33203125" defaultRowHeight="12.75"/>
  <cols>
    <col min="3" max="3" width="14.83203125" style="0" customWidth="1"/>
    <col min="4" max="4" width="2.83203125" style="0" customWidth="1"/>
    <col min="5" max="6" width="16.16015625" style="50" customWidth="1"/>
    <col min="7" max="7" width="2.83203125" style="50" customWidth="1"/>
    <col min="8" max="9" width="16.16015625" style="50" customWidth="1"/>
  </cols>
  <sheetData>
    <row r="1" spans="1:9" ht="21" customHeight="1">
      <c r="A1" s="1" t="s">
        <v>44</v>
      </c>
      <c r="B1" s="2"/>
      <c r="C1" s="2"/>
      <c r="D1" s="2"/>
      <c r="E1" s="66"/>
      <c r="F1" s="66"/>
      <c r="G1" s="66"/>
      <c r="H1" s="66"/>
      <c r="I1" s="66"/>
    </row>
    <row r="2" spans="1:9" ht="21" customHeight="1">
      <c r="A2" s="3" t="s">
        <v>100</v>
      </c>
      <c r="B2" s="2"/>
      <c r="C2" s="2"/>
      <c r="D2" s="2"/>
      <c r="E2" s="66"/>
      <c r="F2" s="66"/>
      <c r="G2" s="66"/>
      <c r="H2" s="66"/>
      <c r="I2" s="66"/>
    </row>
    <row r="3" spans="1:9" ht="18.75" customHeight="1">
      <c r="A3" s="4" t="s">
        <v>11</v>
      </c>
      <c r="B3" s="2"/>
      <c r="C3" s="2"/>
      <c r="D3" s="2"/>
      <c r="E3" s="66"/>
      <c r="F3" s="66"/>
      <c r="G3" s="66"/>
      <c r="H3" s="66"/>
      <c r="I3" s="66"/>
    </row>
    <row r="4" spans="1:9" ht="18.75" customHeight="1">
      <c r="A4" s="4"/>
      <c r="B4" s="2"/>
      <c r="C4" s="2"/>
      <c r="D4" s="2"/>
      <c r="E4" s="66"/>
      <c r="F4" s="66"/>
      <c r="G4" s="66"/>
      <c r="H4" s="66"/>
      <c r="I4" s="66"/>
    </row>
    <row r="5" spans="1:9" ht="18.75" customHeight="1">
      <c r="A5" s="2"/>
      <c r="B5" s="2"/>
      <c r="C5" s="2"/>
      <c r="D5" s="2"/>
      <c r="E5" s="69" t="s">
        <v>6</v>
      </c>
      <c r="F5" s="69"/>
      <c r="G5" s="70"/>
      <c r="H5" s="69" t="s">
        <v>7</v>
      </c>
      <c r="I5" s="69"/>
    </row>
    <row r="6" spans="1:9" ht="18.75" customHeight="1">
      <c r="A6" s="2"/>
      <c r="B6" s="2"/>
      <c r="C6" s="2"/>
      <c r="D6" s="2"/>
      <c r="E6" s="71" t="s">
        <v>39</v>
      </c>
      <c r="F6" s="71" t="s">
        <v>42</v>
      </c>
      <c r="G6" s="72"/>
      <c r="H6" s="71" t="s">
        <v>39</v>
      </c>
      <c r="I6" s="71" t="s">
        <v>42</v>
      </c>
    </row>
    <row r="7" spans="1:9" ht="18.75" customHeight="1">
      <c r="A7" s="2"/>
      <c r="B7" s="2"/>
      <c r="C7" s="2"/>
      <c r="D7" s="2"/>
      <c r="E7" s="71" t="s">
        <v>40</v>
      </c>
      <c r="F7" s="71" t="s">
        <v>43</v>
      </c>
      <c r="G7" s="72"/>
      <c r="H7" s="71" t="s">
        <v>40</v>
      </c>
      <c r="I7" s="71" t="s">
        <v>43</v>
      </c>
    </row>
    <row r="8" spans="1:9" ht="18.75" customHeight="1">
      <c r="A8" s="2"/>
      <c r="B8" s="2"/>
      <c r="C8" s="2"/>
      <c r="D8" s="2"/>
      <c r="E8" s="71" t="s">
        <v>41</v>
      </c>
      <c r="F8" s="71" t="s">
        <v>41</v>
      </c>
      <c r="G8" s="72"/>
      <c r="H8" s="71" t="s">
        <v>48</v>
      </c>
      <c r="I8" s="71" t="s">
        <v>49</v>
      </c>
    </row>
    <row r="9" spans="1:9" ht="18.75" customHeight="1">
      <c r="A9" s="2"/>
      <c r="B9" s="2"/>
      <c r="C9" s="2"/>
      <c r="D9" s="2"/>
      <c r="E9" s="73">
        <v>39538</v>
      </c>
      <c r="F9" s="73">
        <v>39172</v>
      </c>
      <c r="G9" s="74"/>
      <c r="H9" s="73">
        <f>E9</f>
        <v>39538</v>
      </c>
      <c r="I9" s="73">
        <f>F9</f>
        <v>39172</v>
      </c>
    </row>
    <row r="10" spans="1:9" ht="18.75" customHeight="1">
      <c r="A10" s="2"/>
      <c r="B10" s="2"/>
      <c r="C10" s="2"/>
      <c r="D10" s="2"/>
      <c r="E10" s="71" t="s">
        <v>35</v>
      </c>
      <c r="F10" s="71" t="s">
        <v>35</v>
      </c>
      <c r="G10" s="72"/>
      <c r="H10" s="71" t="s">
        <v>35</v>
      </c>
      <c r="I10" s="71" t="s">
        <v>35</v>
      </c>
    </row>
    <row r="11" spans="1:9" ht="10.5" customHeight="1">
      <c r="A11" s="2"/>
      <c r="B11" s="2"/>
      <c r="C11" s="2"/>
      <c r="D11" s="2"/>
      <c r="E11" s="75"/>
      <c r="F11" s="75"/>
      <c r="G11" s="75"/>
      <c r="H11" s="75"/>
      <c r="I11" s="75"/>
    </row>
    <row r="12" spans="1:9" ht="25.5" customHeight="1">
      <c r="A12" s="25" t="s">
        <v>2</v>
      </c>
      <c r="B12" s="25"/>
      <c r="C12" s="25"/>
      <c r="D12" s="25"/>
      <c r="E12" s="67">
        <v>168356</v>
      </c>
      <c r="F12" s="67">
        <v>140162</v>
      </c>
      <c r="G12" s="67"/>
      <c r="H12" s="67">
        <v>168356</v>
      </c>
      <c r="I12" s="67">
        <v>140162</v>
      </c>
    </row>
    <row r="13" spans="1:9" ht="25.5" customHeight="1">
      <c r="A13" s="25" t="s">
        <v>3</v>
      </c>
      <c r="B13" s="25"/>
      <c r="C13" s="25"/>
      <c r="D13" s="25"/>
      <c r="E13" s="67">
        <v>-166845</v>
      </c>
      <c r="F13" s="67">
        <v>-136855</v>
      </c>
      <c r="G13" s="67"/>
      <c r="H13" s="67">
        <v>-166845</v>
      </c>
      <c r="I13" s="67">
        <v>-136855</v>
      </c>
    </row>
    <row r="14" spans="1:9" ht="25.5" customHeight="1">
      <c r="A14" s="25" t="s">
        <v>0</v>
      </c>
      <c r="B14" s="25"/>
      <c r="C14" s="25"/>
      <c r="D14" s="25"/>
      <c r="E14" s="76">
        <v>1018</v>
      </c>
      <c r="F14" s="76">
        <v>966</v>
      </c>
      <c r="G14" s="67"/>
      <c r="H14" s="76">
        <v>1018</v>
      </c>
      <c r="I14" s="76">
        <v>966</v>
      </c>
    </row>
    <row r="15" spans="1:9" ht="25.5" customHeight="1">
      <c r="A15" s="25" t="s">
        <v>78</v>
      </c>
      <c r="B15" s="25"/>
      <c r="C15" s="25"/>
      <c r="D15" s="25"/>
      <c r="E15" s="67">
        <f>SUM(E12:E14)</f>
        <v>2529</v>
      </c>
      <c r="F15" s="67">
        <f>SUM(F12:F14)</f>
        <v>4273</v>
      </c>
      <c r="G15" s="67"/>
      <c r="H15" s="67">
        <f>SUM(H12:H14)</f>
        <v>2529</v>
      </c>
      <c r="I15" s="67">
        <f>SUM(I12:I14)</f>
        <v>4273</v>
      </c>
    </row>
    <row r="16" spans="1:9" ht="25.5" customHeight="1">
      <c r="A16" s="25" t="s">
        <v>1</v>
      </c>
      <c r="B16" s="25"/>
      <c r="C16" s="25"/>
      <c r="D16" s="25"/>
      <c r="E16" s="67">
        <v>-1060</v>
      </c>
      <c r="F16" s="67">
        <v>-1057</v>
      </c>
      <c r="G16" s="67"/>
      <c r="H16" s="67">
        <v>-1060</v>
      </c>
      <c r="I16" s="67">
        <v>-1057</v>
      </c>
    </row>
    <row r="17" spans="1:9" ht="25.5" customHeight="1">
      <c r="A17" s="25" t="s">
        <v>87</v>
      </c>
      <c r="B17" s="25"/>
      <c r="C17" s="25"/>
      <c r="D17" s="25"/>
      <c r="E17" s="67">
        <v>0</v>
      </c>
      <c r="F17" s="67">
        <v>-500</v>
      </c>
      <c r="G17" s="67"/>
      <c r="H17" s="67">
        <v>0</v>
      </c>
      <c r="I17" s="67">
        <v>-500</v>
      </c>
    </row>
    <row r="18" spans="1:9" ht="25.5" customHeight="1">
      <c r="A18" s="33" t="s">
        <v>82</v>
      </c>
      <c r="B18" s="33"/>
      <c r="C18" s="33"/>
      <c r="D18" s="32"/>
      <c r="E18" s="76">
        <v>0</v>
      </c>
      <c r="F18" s="76">
        <v>0</v>
      </c>
      <c r="G18" s="67"/>
      <c r="H18" s="76">
        <v>0</v>
      </c>
      <c r="I18" s="76">
        <v>0</v>
      </c>
    </row>
    <row r="19" spans="1:9" ht="26.25" customHeight="1">
      <c r="A19" s="25" t="s">
        <v>79</v>
      </c>
      <c r="B19" s="25"/>
      <c r="C19" s="25"/>
      <c r="D19" s="25"/>
      <c r="E19" s="67">
        <f>SUM(E15:E18)</f>
        <v>1469</v>
      </c>
      <c r="F19" s="67">
        <f>SUM(F15:F18)</f>
        <v>2716</v>
      </c>
      <c r="G19" s="67"/>
      <c r="H19" s="67">
        <f>SUM(H15:H18)</f>
        <v>1469</v>
      </c>
      <c r="I19" s="67">
        <f>SUM(I15:I18)</f>
        <v>2716</v>
      </c>
    </row>
    <row r="20" spans="1:9" ht="26.25" customHeight="1">
      <c r="A20" s="25" t="s">
        <v>4</v>
      </c>
      <c r="B20" s="25"/>
      <c r="C20" s="25"/>
      <c r="D20" s="25"/>
      <c r="E20" s="76">
        <v>-919</v>
      </c>
      <c r="F20" s="76">
        <v>-1121</v>
      </c>
      <c r="G20" s="67"/>
      <c r="H20" s="76">
        <v>-919</v>
      </c>
      <c r="I20" s="76">
        <v>-1121</v>
      </c>
    </row>
    <row r="21" spans="1:9" ht="26.25" customHeight="1" thickBot="1">
      <c r="A21" s="25" t="s">
        <v>80</v>
      </c>
      <c r="B21" s="25"/>
      <c r="C21" s="25"/>
      <c r="D21" s="25"/>
      <c r="E21" s="77">
        <f>SUM(E19:E20)</f>
        <v>550</v>
      </c>
      <c r="F21" s="77">
        <f>SUM(F19:F20)</f>
        <v>1595</v>
      </c>
      <c r="G21" s="67"/>
      <c r="H21" s="77">
        <f>SUM(H19:H20)</f>
        <v>550</v>
      </c>
      <c r="I21" s="77">
        <f>SUM(I19:I20)</f>
        <v>1595</v>
      </c>
    </row>
    <row r="22" spans="1:9" ht="15" customHeight="1" thickTop="1">
      <c r="A22" s="25"/>
      <c r="B22" s="25"/>
      <c r="C22" s="25"/>
      <c r="D22" s="25"/>
      <c r="E22" s="67"/>
      <c r="F22" s="67"/>
      <c r="G22" s="67"/>
      <c r="H22" s="67"/>
      <c r="I22" s="67"/>
    </row>
    <row r="23" spans="1:9" ht="26.25" customHeight="1">
      <c r="A23" s="25" t="s">
        <v>56</v>
      </c>
      <c r="B23" s="25"/>
      <c r="C23" s="25"/>
      <c r="D23" s="25"/>
      <c r="E23" s="67"/>
      <c r="F23" s="67"/>
      <c r="G23" s="67"/>
      <c r="H23" s="67"/>
      <c r="I23" s="67"/>
    </row>
    <row r="24" spans="1:9" ht="26.25" customHeight="1">
      <c r="A24" s="25" t="s">
        <v>83</v>
      </c>
      <c r="B24" s="25"/>
      <c r="C24" s="25"/>
      <c r="D24" s="25"/>
      <c r="E24" s="67">
        <v>289</v>
      </c>
      <c r="F24" s="101">
        <v>1422</v>
      </c>
      <c r="G24" s="67"/>
      <c r="H24" s="67">
        <v>289</v>
      </c>
      <c r="I24" s="67">
        <v>1422</v>
      </c>
    </row>
    <row r="25" spans="1:9" ht="26.25" customHeight="1">
      <c r="A25" s="25" t="s">
        <v>5</v>
      </c>
      <c r="B25" s="25"/>
      <c r="C25" s="25"/>
      <c r="D25" s="25"/>
      <c r="E25" s="67">
        <v>261</v>
      </c>
      <c r="F25" s="101">
        <v>173</v>
      </c>
      <c r="G25" s="67"/>
      <c r="H25" s="67">
        <v>261</v>
      </c>
      <c r="I25" s="67">
        <v>173</v>
      </c>
    </row>
    <row r="26" spans="1:9" ht="26.25" customHeight="1" thickBot="1">
      <c r="A26" s="25"/>
      <c r="B26" s="25"/>
      <c r="C26" s="25"/>
      <c r="D26" s="25"/>
      <c r="E26" s="77">
        <f>SUM(E24:E25)</f>
        <v>550</v>
      </c>
      <c r="F26" s="77">
        <f>SUM(F24:F25)</f>
        <v>1595</v>
      </c>
      <c r="G26" s="67"/>
      <c r="H26" s="77">
        <f>SUM(H24:H25)</f>
        <v>550</v>
      </c>
      <c r="I26" s="77">
        <f>SUM(I24:I25)</f>
        <v>1595</v>
      </c>
    </row>
    <row r="27" spans="1:10" ht="15" customHeight="1" thickTop="1">
      <c r="A27" s="15"/>
      <c r="B27" s="15"/>
      <c r="C27" s="15"/>
      <c r="D27" s="15"/>
      <c r="E27" s="13"/>
      <c r="F27" s="13"/>
      <c r="G27" s="13"/>
      <c r="H27" s="13"/>
      <c r="I27" s="13"/>
      <c r="J27" s="38"/>
    </row>
    <row r="28" spans="1:9" ht="36" customHeight="1">
      <c r="A28" s="104" t="s">
        <v>84</v>
      </c>
      <c r="B28" s="104"/>
      <c r="C28" s="104"/>
      <c r="D28" s="15"/>
      <c r="E28" s="12"/>
      <c r="F28" s="12"/>
      <c r="G28" s="12"/>
      <c r="H28" s="12"/>
      <c r="I28" s="12"/>
    </row>
    <row r="29" spans="1:9" ht="26.25" customHeight="1">
      <c r="A29" s="15" t="s">
        <v>77</v>
      </c>
      <c r="B29" s="15"/>
      <c r="C29" s="15"/>
      <c r="D29" s="15"/>
      <c r="E29" s="78">
        <f>E24/Bsheet!E39*100</f>
        <v>0.3987912072748348</v>
      </c>
      <c r="F29" s="78">
        <v>1.9622183278367302</v>
      </c>
      <c r="G29" s="79"/>
      <c r="H29" s="78">
        <f>H24/Bsheet!E39*100</f>
        <v>0.3987912072748348</v>
      </c>
      <c r="I29" s="78">
        <v>1.9622183278367302</v>
      </c>
    </row>
    <row r="30" spans="1:9" ht="18" customHeight="1">
      <c r="A30" s="15"/>
      <c r="B30" s="15"/>
      <c r="C30" s="15"/>
      <c r="D30" s="15"/>
      <c r="E30" s="12"/>
      <c r="F30" s="12"/>
      <c r="G30" s="12"/>
      <c r="H30" s="12"/>
      <c r="I30" s="12"/>
    </row>
    <row r="31" spans="1:9" ht="18" customHeight="1">
      <c r="A31" s="15"/>
      <c r="B31" s="15"/>
      <c r="C31" s="15"/>
      <c r="D31" s="15"/>
      <c r="E31" s="12"/>
      <c r="F31" s="12"/>
      <c r="G31" s="12"/>
      <c r="H31" s="12"/>
      <c r="I31" s="12"/>
    </row>
    <row r="32" spans="1:9" ht="18" customHeight="1">
      <c r="A32" s="15"/>
      <c r="B32" s="15"/>
      <c r="C32" s="15"/>
      <c r="D32" s="15"/>
      <c r="E32" s="12"/>
      <c r="F32" s="12"/>
      <c r="G32" s="12"/>
      <c r="H32" s="12"/>
      <c r="I32" s="12"/>
    </row>
    <row r="33" spans="1:9" ht="18" customHeight="1">
      <c r="A33" s="15"/>
      <c r="B33" s="15"/>
      <c r="C33" s="15"/>
      <c r="D33" s="15"/>
      <c r="E33" s="12"/>
      <c r="F33" s="12"/>
      <c r="G33" s="12"/>
      <c r="H33" s="12"/>
      <c r="I33" s="12"/>
    </row>
    <row r="34" spans="1:9" ht="18" customHeight="1">
      <c r="A34" s="15"/>
      <c r="B34" s="15"/>
      <c r="C34" s="15"/>
      <c r="D34" s="15"/>
      <c r="E34" s="12"/>
      <c r="F34" s="12"/>
      <c r="G34" s="12"/>
      <c r="H34" s="12"/>
      <c r="I34" s="12"/>
    </row>
    <row r="35" spans="1:9" ht="18" customHeight="1">
      <c r="A35" s="15"/>
      <c r="B35" s="15"/>
      <c r="C35" s="15"/>
      <c r="D35" s="15"/>
      <c r="E35" s="12"/>
      <c r="F35" s="12"/>
      <c r="G35" s="12"/>
      <c r="H35" s="12"/>
      <c r="I35" s="12"/>
    </row>
    <row r="36" spans="1:9" ht="18" customHeight="1">
      <c r="A36" s="15"/>
      <c r="B36" s="15"/>
      <c r="C36" s="15"/>
      <c r="D36" s="15"/>
      <c r="E36" s="12"/>
      <c r="F36" s="12"/>
      <c r="G36" s="12"/>
      <c r="H36" s="12"/>
      <c r="I36" s="12"/>
    </row>
    <row r="37" spans="1:9" ht="18" customHeight="1">
      <c r="A37" s="15"/>
      <c r="B37" s="15"/>
      <c r="C37" s="15"/>
      <c r="D37" s="15"/>
      <c r="E37" s="12"/>
      <c r="F37" s="12"/>
      <c r="G37" s="12"/>
      <c r="H37" s="12"/>
      <c r="I37" s="12"/>
    </row>
    <row r="38" ht="18" customHeight="1"/>
    <row r="39" ht="18" customHeight="1"/>
    <row r="40" ht="18" customHeight="1"/>
    <row r="41" ht="18" customHeight="1"/>
    <row r="42" ht="18" customHeight="1"/>
  </sheetData>
  <sheetProtection/>
  <mergeCells count="1">
    <mergeCell ref="A28:C28"/>
  </mergeCells>
  <printOptions/>
  <pageMargins left="0.7" right="0.5" top="0.75" bottom="0.5" header="0.75" footer="0.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showGridLines="0" zoomScale="80" zoomScaleNormal="80" zoomScalePageLayoutView="0" workbookViewId="0" topLeftCell="A1">
      <selection activeCell="A1" sqref="A1"/>
    </sheetView>
  </sheetViews>
  <sheetFormatPr defaultColWidth="9.33203125" defaultRowHeight="12.75"/>
  <cols>
    <col min="1" max="1" width="2.83203125" style="0" customWidth="1"/>
    <col min="2" max="4" width="14.83203125" style="0" customWidth="1"/>
    <col min="5" max="5" width="15.33203125" style="50" customWidth="1"/>
    <col min="6" max="6" width="10.83203125" style="51" customWidth="1"/>
    <col min="7" max="7" width="15.33203125" style="50" customWidth="1"/>
  </cols>
  <sheetData>
    <row r="1" ht="18" customHeight="1">
      <c r="A1" s="1" t="s">
        <v>44</v>
      </c>
    </row>
    <row r="2" ht="18" customHeight="1">
      <c r="A2" s="10" t="s">
        <v>101</v>
      </c>
    </row>
    <row r="3" ht="6.75" customHeight="1">
      <c r="A3" s="6"/>
    </row>
    <row r="4" spans="1:7" ht="15" customHeight="1">
      <c r="A4" s="6"/>
      <c r="E4" s="52" t="s">
        <v>46</v>
      </c>
      <c r="F4" s="53"/>
      <c r="G4" s="52" t="s">
        <v>10</v>
      </c>
    </row>
    <row r="5" spans="1:7" ht="15" customHeight="1">
      <c r="A5" s="7"/>
      <c r="E5" s="52" t="s">
        <v>47</v>
      </c>
      <c r="F5" s="53"/>
      <c r="G5" s="52" t="s">
        <v>31</v>
      </c>
    </row>
    <row r="6" spans="5:7" ht="17.25" customHeight="1">
      <c r="E6" s="54">
        <v>39538</v>
      </c>
      <c r="F6" s="55"/>
      <c r="G6" s="54">
        <v>39447</v>
      </c>
    </row>
    <row r="7" spans="5:7" ht="17.25" customHeight="1">
      <c r="E7" s="56" t="s">
        <v>11</v>
      </c>
      <c r="F7" s="55"/>
      <c r="G7" s="56" t="s">
        <v>55</v>
      </c>
    </row>
    <row r="8" spans="5:7" ht="17.25" customHeight="1">
      <c r="E8" s="56" t="s">
        <v>35</v>
      </c>
      <c r="F8" s="49"/>
      <c r="G8" s="56" t="s">
        <v>35</v>
      </c>
    </row>
    <row r="9" spans="5:7" ht="6.75" customHeight="1">
      <c r="E9" s="56"/>
      <c r="F9" s="49"/>
      <c r="G9" s="56"/>
    </row>
    <row r="10" spans="1:8" ht="15.75" customHeight="1">
      <c r="A10" s="43" t="s">
        <v>69</v>
      </c>
      <c r="B10" s="44"/>
      <c r="C10" s="15"/>
      <c r="D10" s="15"/>
      <c r="E10" s="12"/>
      <c r="F10" s="13"/>
      <c r="G10" s="12"/>
      <c r="H10" s="15"/>
    </row>
    <row r="11" spans="1:8" ht="15.75" customHeight="1">
      <c r="A11" s="39" t="s">
        <v>8</v>
      </c>
      <c r="B11" s="44"/>
      <c r="C11" s="15"/>
      <c r="D11" s="15"/>
      <c r="E11" s="57">
        <v>39987</v>
      </c>
      <c r="F11" s="58"/>
      <c r="G11" s="57">
        <v>40334</v>
      </c>
      <c r="H11" s="15"/>
    </row>
    <row r="12" spans="1:8" ht="15.75" customHeight="1">
      <c r="A12" s="39" t="s">
        <v>76</v>
      </c>
      <c r="B12" s="44"/>
      <c r="C12" s="15"/>
      <c r="D12" s="15"/>
      <c r="E12" s="57">
        <v>17164</v>
      </c>
      <c r="F12" s="58"/>
      <c r="G12" s="57">
        <v>17295</v>
      </c>
      <c r="H12" s="15"/>
    </row>
    <row r="13" spans="1:8" ht="15.75" customHeight="1">
      <c r="A13" s="39" t="s">
        <v>75</v>
      </c>
      <c r="B13" s="44"/>
      <c r="C13" s="15"/>
      <c r="D13" s="15"/>
      <c r="E13" s="57">
        <v>12970</v>
      </c>
      <c r="F13" s="58"/>
      <c r="G13" s="57">
        <v>12335</v>
      </c>
      <c r="H13" s="15"/>
    </row>
    <row r="14" spans="1:8" ht="15.75" customHeight="1">
      <c r="A14" s="45" t="s">
        <v>36</v>
      </c>
      <c r="B14" s="44"/>
      <c r="C14" s="15"/>
      <c r="D14" s="15"/>
      <c r="E14" s="57">
        <v>1882</v>
      </c>
      <c r="F14" s="58"/>
      <c r="G14" s="57">
        <v>1882</v>
      </c>
      <c r="H14" s="15"/>
    </row>
    <row r="15" spans="1:8" ht="15.75" customHeight="1">
      <c r="A15" s="45" t="s">
        <v>9</v>
      </c>
      <c r="B15" s="44"/>
      <c r="C15" s="15"/>
      <c r="D15" s="15"/>
      <c r="E15" s="57">
        <v>1140</v>
      </c>
      <c r="F15" s="58"/>
      <c r="G15" s="57">
        <v>962</v>
      </c>
      <c r="H15" s="15"/>
    </row>
    <row r="16" spans="1:8" ht="15.75" customHeight="1">
      <c r="A16" s="45" t="s">
        <v>93</v>
      </c>
      <c r="B16" s="44"/>
      <c r="C16" s="15"/>
      <c r="D16" s="15"/>
      <c r="E16" s="57">
        <v>819</v>
      </c>
      <c r="F16" s="58"/>
      <c r="G16" s="57">
        <v>819</v>
      </c>
      <c r="H16" s="15"/>
    </row>
    <row r="17" spans="1:8" ht="15.75" customHeight="1">
      <c r="A17" s="45" t="s">
        <v>52</v>
      </c>
      <c r="B17" s="44"/>
      <c r="C17" s="15"/>
      <c r="D17" s="15"/>
      <c r="E17" s="57">
        <v>1182</v>
      </c>
      <c r="F17" s="58"/>
      <c r="G17" s="57">
        <v>1285</v>
      </c>
      <c r="H17" s="15"/>
    </row>
    <row r="18" spans="1:8" ht="15.75" customHeight="1">
      <c r="A18" s="45"/>
      <c r="B18" s="44"/>
      <c r="C18" s="15"/>
      <c r="D18" s="15"/>
      <c r="E18" s="59">
        <f>SUM(E11:E17)</f>
        <v>75144</v>
      </c>
      <c r="F18" s="58"/>
      <c r="G18" s="59">
        <f>SUM(G11:G17)</f>
        <v>74912</v>
      </c>
      <c r="H18" s="15"/>
    </row>
    <row r="19" spans="1:8" ht="6.75" customHeight="1">
      <c r="A19" s="34"/>
      <c r="B19" s="44"/>
      <c r="C19" s="15"/>
      <c r="D19" s="15"/>
      <c r="E19" s="57"/>
      <c r="F19" s="58"/>
      <c r="G19" s="57"/>
      <c r="H19" s="15"/>
    </row>
    <row r="20" spans="1:8" ht="15.75" customHeight="1">
      <c r="A20" s="46" t="s">
        <v>12</v>
      </c>
      <c r="B20" s="44"/>
      <c r="C20" s="15"/>
      <c r="D20" s="15"/>
      <c r="E20" s="57"/>
      <c r="F20" s="58"/>
      <c r="G20" s="57"/>
      <c r="H20" s="15"/>
    </row>
    <row r="21" spans="1:8" s="50" customFormat="1" ht="15.75" customHeight="1">
      <c r="A21" s="96" t="s">
        <v>88</v>
      </c>
      <c r="B21" s="97"/>
      <c r="C21" s="12"/>
      <c r="D21" s="12"/>
      <c r="E21" s="57">
        <v>9132</v>
      </c>
      <c r="F21" s="58"/>
      <c r="G21" s="57">
        <v>7293</v>
      </c>
      <c r="H21" s="12"/>
    </row>
    <row r="22" spans="1:8" s="50" customFormat="1" ht="15.75" customHeight="1">
      <c r="A22" s="97" t="s">
        <v>13</v>
      </c>
      <c r="B22" s="64"/>
      <c r="C22" s="12"/>
      <c r="D22" s="12"/>
      <c r="E22" s="57">
        <v>42327</v>
      </c>
      <c r="F22" s="58"/>
      <c r="G22" s="57">
        <v>32268</v>
      </c>
      <c r="H22" s="12"/>
    </row>
    <row r="23" spans="1:9" ht="15.75" customHeight="1">
      <c r="A23" s="45" t="s">
        <v>37</v>
      </c>
      <c r="B23" s="18"/>
      <c r="C23" s="15"/>
      <c r="D23" s="15"/>
      <c r="E23" s="57">
        <v>231793</v>
      </c>
      <c r="F23" s="58"/>
      <c r="G23" s="57">
        <v>236920</v>
      </c>
      <c r="H23" s="15"/>
      <c r="I23" s="17"/>
    </row>
    <row r="24" spans="1:9" ht="15.75" customHeight="1">
      <c r="A24" s="45" t="s">
        <v>45</v>
      </c>
      <c r="B24" s="18"/>
      <c r="C24" s="15"/>
      <c r="D24" s="15"/>
      <c r="E24" s="57">
        <v>397</v>
      </c>
      <c r="F24" s="58"/>
      <c r="G24" s="57">
        <v>480</v>
      </c>
      <c r="H24" s="15"/>
      <c r="I24" s="17"/>
    </row>
    <row r="25" spans="1:8" ht="15.75" customHeight="1">
      <c r="A25" s="44" t="s">
        <v>14</v>
      </c>
      <c r="B25" s="18"/>
      <c r="C25" s="15"/>
      <c r="D25" s="15"/>
      <c r="E25" s="57">
        <v>5223</v>
      </c>
      <c r="F25" s="58"/>
      <c r="G25" s="57">
        <v>5223</v>
      </c>
      <c r="H25" s="15"/>
    </row>
    <row r="26" spans="1:8" ht="15.75" customHeight="1">
      <c r="A26" s="44" t="s">
        <v>15</v>
      </c>
      <c r="B26" s="18"/>
      <c r="C26" s="15"/>
      <c r="D26" s="15"/>
      <c r="E26" s="57">
        <v>6221</v>
      </c>
      <c r="F26" s="58"/>
      <c r="G26" s="57">
        <v>6111</v>
      </c>
      <c r="H26" s="15"/>
    </row>
    <row r="27" spans="1:8" ht="15.75" customHeight="1">
      <c r="A27" s="44"/>
      <c r="B27" s="45"/>
      <c r="C27" s="15"/>
      <c r="D27" s="15"/>
      <c r="E27" s="59">
        <f>SUM(E21:E26)</f>
        <v>295093</v>
      </c>
      <c r="F27" s="58"/>
      <c r="G27" s="59">
        <f>SUM(G21:G26)</f>
        <v>288295</v>
      </c>
      <c r="H27" s="15"/>
    </row>
    <row r="28" spans="1:8" ht="6.75" customHeight="1">
      <c r="A28" s="34"/>
      <c r="B28" s="44"/>
      <c r="C28" s="15"/>
      <c r="D28" s="15"/>
      <c r="E28" s="57"/>
      <c r="F28" s="58"/>
      <c r="G28" s="57"/>
      <c r="H28" s="15"/>
    </row>
    <row r="29" spans="1:8" ht="15.75" customHeight="1">
      <c r="A29" s="46" t="s">
        <v>16</v>
      </c>
      <c r="B29" s="44"/>
      <c r="C29" s="15"/>
      <c r="D29" s="15"/>
      <c r="E29" s="57"/>
      <c r="F29" s="58"/>
      <c r="G29" s="57"/>
      <c r="H29" s="15"/>
    </row>
    <row r="30" spans="1:8" ht="15.75" customHeight="1">
      <c r="A30" s="45" t="s">
        <v>38</v>
      </c>
      <c r="C30" s="15"/>
      <c r="D30" s="15"/>
      <c r="E30" s="57">
        <v>132549</v>
      </c>
      <c r="F30" s="58"/>
      <c r="G30" s="57">
        <v>125210</v>
      </c>
      <c r="H30" s="15"/>
    </row>
    <row r="31" spans="1:8" ht="15.75" customHeight="1">
      <c r="A31" s="45" t="s">
        <v>17</v>
      </c>
      <c r="C31" s="15"/>
      <c r="D31" s="15"/>
      <c r="E31" s="57">
        <v>78080</v>
      </c>
      <c r="F31" s="58"/>
      <c r="G31" s="57">
        <v>74851</v>
      </c>
      <c r="H31" s="15"/>
    </row>
    <row r="32" spans="1:8" ht="15.75" customHeight="1">
      <c r="A32" s="44" t="s">
        <v>4</v>
      </c>
      <c r="C32" s="15"/>
      <c r="D32" s="15"/>
      <c r="E32" s="57">
        <v>3048</v>
      </c>
      <c r="F32" s="58"/>
      <c r="G32" s="57">
        <v>2944</v>
      </c>
      <c r="H32" s="15"/>
    </row>
    <row r="33" spans="1:8" ht="15.75" customHeight="1">
      <c r="A33" s="45"/>
      <c r="B33" s="44"/>
      <c r="C33" s="15"/>
      <c r="D33" s="15"/>
      <c r="E33" s="59">
        <f>SUM(E30:E32)</f>
        <v>213677</v>
      </c>
      <c r="F33" s="58"/>
      <c r="G33" s="59">
        <f>SUM(G30:G32)</f>
        <v>203005</v>
      </c>
      <c r="H33" s="15"/>
    </row>
    <row r="34" spans="1:8" ht="18.75" customHeight="1">
      <c r="A34" s="43" t="s">
        <v>91</v>
      </c>
      <c r="B34" s="45"/>
      <c r="C34" s="15"/>
      <c r="D34" s="15"/>
      <c r="E34" s="60">
        <f>E27-E33</f>
        <v>81416</v>
      </c>
      <c r="F34" s="58"/>
      <c r="G34" s="60">
        <f>G27-G33</f>
        <v>85290</v>
      </c>
      <c r="H34" s="15"/>
    </row>
    <row r="35" spans="1:8" ht="18.75" customHeight="1" thickBot="1">
      <c r="A35" s="43"/>
      <c r="B35" s="45"/>
      <c r="C35" s="15"/>
      <c r="D35" s="15"/>
      <c r="E35" s="61">
        <f>E18+E34</f>
        <v>156560</v>
      </c>
      <c r="F35" s="58"/>
      <c r="G35" s="61">
        <f>G18+G34</f>
        <v>160202</v>
      </c>
      <c r="H35" s="15"/>
    </row>
    <row r="36" spans="1:8" ht="13.5" customHeight="1" thickTop="1">
      <c r="A36" s="34"/>
      <c r="B36" s="44"/>
      <c r="C36" s="15"/>
      <c r="D36" s="15"/>
      <c r="E36" s="57"/>
      <c r="F36" s="58"/>
      <c r="G36" s="57"/>
      <c r="H36" s="15"/>
    </row>
    <row r="37" spans="1:8" ht="15.75" customHeight="1">
      <c r="A37" s="48" t="s">
        <v>92</v>
      </c>
      <c r="B37" s="44"/>
      <c r="C37" s="15"/>
      <c r="D37" s="15"/>
      <c r="E37" s="57"/>
      <c r="F37" s="58"/>
      <c r="G37" s="57"/>
      <c r="H37" s="15"/>
    </row>
    <row r="38" spans="1:8" ht="15.75" customHeight="1">
      <c r="A38" s="48" t="s">
        <v>64</v>
      </c>
      <c r="B38" s="44"/>
      <c r="C38" s="15"/>
      <c r="D38" s="15"/>
      <c r="E38" s="57"/>
      <c r="F38" s="58"/>
      <c r="G38" s="57"/>
      <c r="H38" s="15"/>
    </row>
    <row r="39" spans="1:8" ht="15.75" customHeight="1">
      <c r="A39" s="45" t="s">
        <v>20</v>
      </c>
      <c r="B39" s="44"/>
      <c r="C39" s="15"/>
      <c r="D39" s="15"/>
      <c r="E39" s="57">
        <v>72469</v>
      </c>
      <c r="F39" s="58"/>
      <c r="G39" s="57">
        <v>72469</v>
      </c>
      <c r="H39" s="15"/>
    </row>
    <row r="40" spans="1:8" ht="15.75" customHeight="1">
      <c r="A40" s="45" t="s">
        <v>19</v>
      </c>
      <c r="B40" s="44"/>
      <c r="C40" s="15"/>
      <c r="D40" s="15"/>
      <c r="E40" s="57">
        <v>3457</v>
      </c>
      <c r="F40" s="58"/>
      <c r="G40" s="57">
        <v>3457</v>
      </c>
      <c r="H40" s="15"/>
    </row>
    <row r="41" spans="1:8" ht="15.75" customHeight="1">
      <c r="A41" s="45" t="s">
        <v>18</v>
      </c>
      <c r="B41" s="44"/>
      <c r="C41" s="15"/>
      <c r="D41" s="15"/>
      <c r="E41" s="62">
        <v>38278</v>
      </c>
      <c r="F41" s="58"/>
      <c r="G41" s="62">
        <v>37989</v>
      </c>
      <c r="H41" s="15"/>
    </row>
    <row r="42" spans="1:8" ht="15.75" customHeight="1">
      <c r="A42" s="45" t="s">
        <v>68</v>
      </c>
      <c r="B42" s="44"/>
      <c r="C42" s="15"/>
      <c r="D42" s="15"/>
      <c r="E42" s="57">
        <f>SUM(E39:E41)</f>
        <v>114204</v>
      </c>
      <c r="F42" s="58"/>
      <c r="G42" s="57">
        <f>SUM(G39:G41)</f>
        <v>113915</v>
      </c>
      <c r="H42" s="15"/>
    </row>
    <row r="43" spans="1:8" ht="15.75" customHeight="1">
      <c r="A43" s="34" t="s">
        <v>5</v>
      </c>
      <c r="B43" s="44"/>
      <c r="C43" s="15"/>
      <c r="D43" s="15"/>
      <c r="E43" s="62">
        <v>18774</v>
      </c>
      <c r="F43" s="58"/>
      <c r="G43" s="62">
        <v>18602</v>
      </c>
      <c r="H43" s="15"/>
    </row>
    <row r="44" spans="2:8" ht="15" customHeight="1">
      <c r="B44" s="44"/>
      <c r="C44" s="15"/>
      <c r="D44" s="15"/>
      <c r="E44" s="59">
        <f>SUM(E42:E43)</f>
        <v>132978</v>
      </c>
      <c r="F44" s="58"/>
      <c r="G44" s="59">
        <f>SUM(G42:G43)</f>
        <v>132517</v>
      </c>
      <c r="H44" s="15"/>
    </row>
    <row r="45" spans="1:8" ht="6" customHeight="1">
      <c r="A45" s="44"/>
      <c r="B45" s="44"/>
      <c r="C45" s="15"/>
      <c r="D45" s="15"/>
      <c r="E45" s="57"/>
      <c r="F45" s="58"/>
      <c r="G45" s="57"/>
      <c r="H45" s="15"/>
    </row>
    <row r="46" spans="1:8" ht="15.75" customHeight="1">
      <c r="A46" s="43" t="s">
        <v>70</v>
      </c>
      <c r="B46" s="44"/>
      <c r="C46" s="15"/>
      <c r="D46" s="15"/>
      <c r="E46" s="57"/>
      <c r="F46" s="58"/>
      <c r="G46" s="57"/>
      <c r="H46" s="15"/>
    </row>
    <row r="47" spans="1:8" ht="15.75" customHeight="1">
      <c r="A47" s="44" t="s">
        <v>96</v>
      </c>
      <c r="B47" s="44"/>
      <c r="C47" s="15"/>
      <c r="D47" s="15"/>
      <c r="E47" s="57">
        <v>20000</v>
      </c>
      <c r="F47" s="58"/>
      <c r="G47" s="57">
        <v>25000</v>
      </c>
      <c r="H47" s="15"/>
    </row>
    <row r="48" spans="1:8" ht="15.75" customHeight="1">
      <c r="A48" s="44" t="s">
        <v>53</v>
      </c>
      <c r="B48" s="44"/>
      <c r="C48" s="15"/>
      <c r="D48" s="15"/>
      <c r="E48" s="57">
        <v>3526</v>
      </c>
      <c r="F48" s="58"/>
      <c r="G48" s="57">
        <v>2626</v>
      </c>
      <c r="H48" s="15"/>
    </row>
    <row r="49" spans="1:8" ht="15.75" customHeight="1">
      <c r="A49" s="44" t="s">
        <v>71</v>
      </c>
      <c r="B49" s="44"/>
      <c r="C49" s="15"/>
      <c r="D49" s="15"/>
      <c r="E49" s="57">
        <v>56</v>
      </c>
      <c r="F49" s="58"/>
      <c r="G49" s="57">
        <v>59</v>
      </c>
      <c r="H49" s="15"/>
    </row>
    <row r="50" spans="1:8" ht="15" customHeight="1">
      <c r="A50" s="47"/>
      <c r="B50" s="44"/>
      <c r="C50" s="15"/>
      <c r="D50" s="15"/>
      <c r="E50" s="59">
        <f>SUM(E47:E49)</f>
        <v>23582</v>
      </c>
      <c r="F50" s="58"/>
      <c r="G50" s="59">
        <f>SUM(G47:G49)</f>
        <v>27685</v>
      </c>
      <c r="H50" s="15"/>
    </row>
    <row r="51" spans="1:7" ht="18.75" customHeight="1" thickBot="1">
      <c r="A51" s="48"/>
      <c r="B51" s="15"/>
      <c r="C51" s="15"/>
      <c r="D51" s="15"/>
      <c r="E51" s="61">
        <f>E44+E50</f>
        <v>156560</v>
      </c>
      <c r="F51" s="58"/>
      <c r="G51" s="61">
        <f>G44+G50</f>
        <v>160202</v>
      </c>
    </row>
    <row r="52" spans="1:7" ht="15.75" customHeight="1" thickTop="1">
      <c r="A52" s="48"/>
      <c r="B52" s="15"/>
      <c r="C52" s="15"/>
      <c r="D52" s="15"/>
      <c r="E52" s="58"/>
      <c r="F52" s="13"/>
      <c r="G52" s="58"/>
    </row>
    <row r="53" spans="1:7" ht="15.75" customHeight="1">
      <c r="A53" s="48"/>
      <c r="B53" s="15"/>
      <c r="C53" s="15"/>
      <c r="D53" s="15"/>
      <c r="E53" s="58"/>
      <c r="F53" s="13"/>
      <c r="G53" s="58"/>
    </row>
    <row r="54" ht="16.5" customHeight="1">
      <c r="A54" s="8"/>
    </row>
    <row r="55" ht="16.5" customHeight="1">
      <c r="A55" s="8"/>
    </row>
    <row r="56" ht="16.5" customHeight="1">
      <c r="A56" s="7"/>
    </row>
    <row r="57" ht="16.5" customHeight="1">
      <c r="A57" s="7"/>
    </row>
    <row r="58" spans="1:5" ht="16.5" customHeight="1">
      <c r="A58" s="7"/>
      <c r="E58" s="63"/>
    </row>
    <row r="59" spans="1:7" ht="16.5" customHeight="1">
      <c r="A59" s="7"/>
      <c r="E59" s="64"/>
      <c r="F59" s="65"/>
      <c r="G59" s="64"/>
    </row>
    <row r="60" ht="16.5" customHeight="1">
      <c r="A60" s="5"/>
    </row>
    <row r="61" ht="16.5" customHeight="1">
      <c r="A61" s="5"/>
    </row>
    <row r="62" ht="16.5" customHeight="1">
      <c r="A62" s="9"/>
    </row>
    <row r="63" ht="16.5" customHeight="1">
      <c r="A63" s="9"/>
    </row>
    <row r="64" ht="16.5" customHeight="1"/>
    <row r="65" ht="16.5" customHeight="1"/>
    <row r="66" ht="16.5" customHeight="1"/>
    <row r="67" ht="16.5" customHeight="1"/>
    <row r="68" ht="16.5" customHeight="1"/>
    <row r="69" ht="16.5" customHeight="1"/>
  </sheetData>
  <sheetProtection/>
  <printOptions/>
  <pageMargins left="0.75" right="0.28" top="0.5" bottom="0.24" header="0.6" footer="0.24"/>
  <pageSetup fitToHeight="1" fitToWidth="1"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showGridLines="0" zoomScale="90" zoomScaleNormal="9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12.5" style="4" customWidth="1"/>
    <col min="2" max="2" width="16.66015625" style="4" customWidth="1"/>
    <col min="3" max="3" width="3" style="4" customWidth="1"/>
    <col min="4" max="10" width="12.33203125" style="4" customWidth="1"/>
    <col min="11" max="16384" width="9.33203125" style="4" customWidth="1"/>
  </cols>
  <sheetData>
    <row r="1" ht="21" customHeight="1">
      <c r="A1" s="1" t="s">
        <v>44</v>
      </c>
    </row>
    <row r="2" ht="21" customHeight="1">
      <c r="A2" s="16" t="s">
        <v>102</v>
      </c>
    </row>
    <row r="3" ht="16.5" customHeight="1">
      <c r="A3" s="4" t="s">
        <v>11</v>
      </c>
    </row>
    <row r="4" ht="16.5" customHeight="1"/>
    <row r="5" spans="4:10" ht="16.5" customHeight="1">
      <c r="D5" s="40" t="s">
        <v>63</v>
      </c>
      <c r="E5" s="40"/>
      <c r="F5" s="40"/>
      <c r="G5" s="40"/>
      <c r="H5" s="40"/>
      <c r="I5" s="41" t="s">
        <v>57</v>
      </c>
      <c r="J5" s="41" t="s">
        <v>30</v>
      </c>
    </row>
    <row r="6" spans="1:10" ht="16.5" customHeight="1">
      <c r="A6" s="25"/>
      <c r="B6" s="25"/>
      <c r="C6" s="25"/>
      <c r="D6" s="42"/>
      <c r="E6" s="40" t="s">
        <v>67</v>
      </c>
      <c r="F6" s="40"/>
      <c r="G6" s="41" t="s">
        <v>66</v>
      </c>
      <c r="H6" s="41"/>
      <c r="I6" s="41" t="s">
        <v>58</v>
      </c>
      <c r="J6" s="41" t="s">
        <v>59</v>
      </c>
    </row>
    <row r="7" spans="1:12" ht="16.5" customHeight="1">
      <c r="A7" s="25"/>
      <c r="B7" s="25"/>
      <c r="C7" s="25"/>
      <c r="D7" s="26" t="s">
        <v>60</v>
      </c>
      <c r="E7" s="26" t="s">
        <v>60</v>
      </c>
      <c r="F7" s="26" t="s">
        <v>90</v>
      </c>
      <c r="G7" s="26" t="s">
        <v>61</v>
      </c>
      <c r="H7" s="26"/>
      <c r="I7" s="26"/>
      <c r="J7" s="26"/>
      <c r="K7" s="25"/>
      <c r="L7" s="25"/>
    </row>
    <row r="8" spans="1:12" ht="16.5" customHeight="1">
      <c r="A8" s="25"/>
      <c r="B8" s="25"/>
      <c r="C8" s="25"/>
      <c r="D8" s="26" t="s">
        <v>29</v>
      </c>
      <c r="E8" s="26" t="s">
        <v>65</v>
      </c>
      <c r="F8" s="26" t="s">
        <v>18</v>
      </c>
      <c r="G8" s="26" t="s">
        <v>62</v>
      </c>
      <c r="H8" s="26" t="s">
        <v>30</v>
      </c>
      <c r="I8" s="26"/>
      <c r="J8" s="26"/>
      <c r="K8" s="25"/>
      <c r="L8" s="25"/>
    </row>
    <row r="9" spans="1:12" ht="16.5" customHeight="1">
      <c r="A9" s="25"/>
      <c r="B9" s="25"/>
      <c r="C9" s="25"/>
      <c r="D9" s="26" t="s">
        <v>35</v>
      </c>
      <c r="E9" s="26" t="s">
        <v>35</v>
      </c>
      <c r="F9" s="26" t="s">
        <v>35</v>
      </c>
      <c r="G9" s="26" t="s">
        <v>35</v>
      </c>
      <c r="H9" s="26" t="s">
        <v>35</v>
      </c>
      <c r="I9" s="26" t="s">
        <v>35</v>
      </c>
      <c r="J9" s="26" t="s">
        <v>35</v>
      </c>
      <c r="K9" s="25"/>
      <c r="L9" s="25"/>
    </row>
    <row r="10" spans="1:12" ht="16.5" customHeight="1">
      <c r="A10" s="25"/>
      <c r="B10" s="25"/>
      <c r="C10" s="25"/>
      <c r="D10" s="26"/>
      <c r="E10" s="26"/>
      <c r="F10" s="26"/>
      <c r="G10" s="26"/>
      <c r="H10" s="26"/>
      <c r="I10" s="25"/>
      <c r="J10" s="25"/>
      <c r="K10" s="25"/>
      <c r="L10" s="25"/>
    </row>
    <row r="11" spans="1:12" ht="18" customHeight="1">
      <c r="A11" s="25" t="s">
        <v>105</v>
      </c>
      <c r="B11" s="25"/>
      <c r="C11" s="25"/>
      <c r="D11" s="27"/>
      <c r="E11" s="27"/>
      <c r="F11" s="27"/>
      <c r="G11" s="27"/>
      <c r="H11" s="27"/>
      <c r="I11" s="25"/>
      <c r="J11" s="25"/>
      <c r="K11" s="25"/>
      <c r="L11" s="25"/>
    </row>
    <row r="12" spans="1:12" ht="18" customHeight="1">
      <c r="A12" s="28" t="s">
        <v>103</v>
      </c>
      <c r="B12" s="25"/>
      <c r="C12" s="25"/>
      <c r="D12" s="27"/>
      <c r="E12" s="27"/>
      <c r="F12" s="27"/>
      <c r="G12" s="27"/>
      <c r="H12" s="27"/>
      <c r="I12" s="25"/>
      <c r="J12" s="25"/>
      <c r="K12" s="25"/>
      <c r="L12" s="25"/>
    </row>
    <row r="13" spans="1:12" ht="13.5" customHeight="1">
      <c r="A13" s="25"/>
      <c r="B13" s="25"/>
      <c r="C13" s="25"/>
      <c r="D13" s="29"/>
      <c r="E13" s="29"/>
      <c r="F13" s="29"/>
      <c r="G13" s="29"/>
      <c r="H13" s="29"/>
      <c r="I13" s="25"/>
      <c r="J13" s="25"/>
      <c r="K13" s="25"/>
      <c r="L13" s="25"/>
    </row>
    <row r="14" spans="1:12" s="102" customFormat="1" ht="27" customHeight="1">
      <c r="A14" s="105" t="s">
        <v>32</v>
      </c>
      <c r="B14" s="105"/>
      <c r="C14" s="93"/>
      <c r="D14" s="91">
        <f>Bsheet!G39</f>
        <v>72469</v>
      </c>
      <c r="E14" s="91">
        <f>Bsheet!G40</f>
        <v>3457</v>
      </c>
      <c r="F14" s="91">
        <v>416</v>
      </c>
      <c r="G14" s="91">
        <v>37573</v>
      </c>
      <c r="H14" s="91">
        <f>SUM(D14:G14)</f>
        <v>113915</v>
      </c>
      <c r="I14" s="91">
        <v>18602</v>
      </c>
      <c r="J14" s="91">
        <f>SUM(H14:I14)</f>
        <v>132517</v>
      </c>
      <c r="K14" s="68"/>
      <c r="L14" s="68"/>
    </row>
    <row r="15" spans="1:12" s="102" customFormat="1" ht="13.5" customHeight="1">
      <c r="A15" s="68"/>
      <c r="B15" s="68"/>
      <c r="C15" s="68"/>
      <c r="D15" s="91"/>
      <c r="E15" s="91"/>
      <c r="F15" s="91"/>
      <c r="G15" s="91"/>
      <c r="H15" s="91"/>
      <c r="I15" s="91"/>
      <c r="J15" s="91"/>
      <c r="K15" s="68"/>
      <c r="L15" s="68"/>
    </row>
    <row r="16" spans="1:12" s="102" customFormat="1" ht="18" customHeight="1">
      <c r="A16" s="68" t="s">
        <v>94</v>
      </c>
      <c r="B16" s="68"/>
      <c r="C16" s="68"/>
      <c r="D16" s="91">
        <v>0</v>
      </c>
      <c r="E16" s="91">
        <v>0</v>
      </c>
      <c r="F16" s="91">
        <v>0</v>
      </c>
      <c r="G16" s="91">
        <f>IncStmt!H24</f>
        <v>289</v>
      </c>
      <c r="H16" s="91">
        <f>SUM(D16:G16)</f>
        <v>289</v>
      </c>
      <c r="I16" s="91">
        <f>IncStmt!H25</f>
        <v>261</v>
      </c>
      <c r="J16" s="91">
        <f>SUM(H16:I16)</f>
        <v>550</v>
      </c>
      <c r="K16" s="68"/>
      <c r="L16" s="68"/>
    </row>
    <row r="17" spans="1:12" s="102" customFormat="1" ht="13.5" customHeight="1">
      <c r="A17" s="68"/>
      <c r="B17" s="68"/>
      <c r="C17" s="68"/>
      <c r="D17" s="91"/>
      <c r="E17" s="91"/>
      <c r="F17" s="91"/>
      <c r="G17" s="91"/>
      <c r="H17" s="91"/>
      <c r="I17" s="91"/>
      <c r="J17" s="91"/>
      <c r="K17" s="68"/>
      <c r="L17" s="68"/>
    </row>
    <row r="18" spans="1:12" s="102" customFormat="1" ht="30" customHeight="1">
      <c r="A18" s="105" t="s">
        <v>85</v>
      </c>
      <c r="B18" s="105"/>
      <c r="D18" s="91">
        <v>0</v>
      </c>
      <c r="E18" s="91">
        <v>0</v>
      </c>
      <c r="F18" s="91">
        <v>0</v>
      </c>
      <c r="G18" s="94">
        <v>0</v>
      </c>
      <c r="H18" s="91">
        <f>SUM(D18:G18)</f>
        <v>0</v>
      </c>
      <c r="I18" s="91">
        <f>CshFlw!E29</f>
        <v>-89</v>
      </c>
      <c r="J18" s="91">
        <f>SUM(H18:I18)</f>
        <v>-89</v>
      </c>
      <c r="K18" s="68"/>
      <c r="L18" s="68"/>
    </row>
    <row r="19" spans="1:12" s="102" customFormat="1" ht="13.5" customHeight="1">
      <c r="A19" s="68"/>
      <c r="B19" s="68"/>
      <c r="C19" s="68"/>
      <c r="D19" s="91"/>
      <c r="E19" s="91"/>
      <c r="F19" s="91"/>
      <c r="G19" s="91"/>
      <c r="H19" s="91"/>
      <c r="I19" s="91"/>
      <c r="J19" s="91"/>
      <c r="K19" s="68"/>
      <c r="L19" s="68"/>
    </row>
    <row r="20" spans="1:12" s="102" customFormat="1" ht="27" customHeight="1" thickBot="1">
      <c r="A20" s="105" t="s">
        <v>98</v>
      </c>
      <c r="B20" s="105"/>
      <c r="C20" s="93"/>
      <c r="D20" s="95">
        <f>SUM(D14:D19)</f>
        <v>72469</v>
      </c>
      <c r="E20" s="95">
        <f aca="true" t="shared" si="0" ref="E20:J20">SUM(E14:E19)</f>
        <v>3457</v>
      </c>
      <c r="F20" s="95">
        <f t="shared" si="0"/>
        <v>416</v>
      </c>
      <c r="G20" s="95">
        <f t="shared" si="0"/>
        <v>37862</v>
      </c>
      <c r="H20" s="95">
        <f t="shared" si="0"/>
        <v>114204</v>
      </c>
      <c r="I20" s="95">
        <f t="shared" si="0"/>
        <v>18774</v>
      </c>
      <c r="J20" s="95">
        <f t="shared" si="0"/>
        <v>132978</v>
      </c>
      <c r="K20" s="68"/>
      <c r="L20" s="68"/>
    </row>
    <row r="21" spans="1:12" ht="16.5" customHeight="1" thickTop="1">
      <c r="A21" s="25"/>
      <c r="B21" s="25"/>
      <c r="C21" s="25"/>
      <c r="D21" s="29"/>
      <c r="E21" s="29"/>
      <c r="F21" s="29"/>
      <c r="G21" s="29"/>
      <c r="H21" s="29"/>
      <c r="I21" s="30"/>
      <c r="J21" s="30"/>
      <c r="K21" s="25"/>
      <c r="L21" s="25"/>
    </row>
    <row r="22" spans="1:12" ht="16.5" customHeight="1">
      <c r="A22" s="25"/>
      <c r="B22" s="25"/>
      <c r="C22" s="25"/>
      <c r="D22" s="29"/>
      <c r="E22" s="29"/>
      <c r="F22" s="29"/>
      <c r="G22" s="29"/>
      <c r="H22" s="29"/>
      <c r="I22" s="30"/>
      <c r="J22" s="30"/>
      <c r="K22" s="25"/>
      <c r="L22" s="25"/>
    </row>
    <row r="23" spans="1:12" ht="16.5" customHeight="1">
      <c r="A23" s="25"/>
      <c r="B23" s="25"/>
      <c r="C23" s="25"/>
      <c r="D23" s="29"/>
      <c r="E23" s="29"/>
      <c r="F23" s="29"/>
      <c r="G23" s="29"/>
      <c r="H23" s="29"/>
      <c r="I23" s="30"/>
      <c r="J23" s="30"/>
      <c r="K23" s="25"/>
      <c r="L23" s="25"/>
    </row>
    <row r="24" spans="1:12" ht="16.5" customHeight="1">
      <c r="A24" s="25"/>
      <c r="B24" s="25"/>
      <c r="C24" s="25"/>
      <c r="D24" s="29"/>
      <c r="E24" s="29"/>
      <c r="F24" s="29"/>
      <c r="G24" s="29"/>
      <c r="H24" s="29"/>
      <c r="I24" s="30"/>
      <c r="J24" s="30"/>
      <c r="K24" s="25"/>
      <c r="L24" s="25"/>
    </row>
    <row r="25" spans="1:12" s="102" customFormat="1" ht="18" customHeight="1">
      <c r="A25" s="68" t="str">
        <f>A11</f>
        <v>3 months ended</v>
      </c>
      <c r="B25" s="68"/>
      <c r="C25" s="68"/>
      <c r="D25" s="90"/>
      <c r="E25" s="90"/>
      <c r="F25" s="90"/>
      <c r="G25" s="90"/>
      <c r="H25" s="90"/>
      <c r="I25" s="91"/>
      <c r="J25" s="91"/>
      <c r="K25" s="68"/>
      <c r="L25" s="68"/>
    </row>
    <row r="26" spans="1:12" s="102" customFormat="1" ht="18" customHeight="1">
      <c r="A26" s="92" t="s">
        <v>104</v>
      </c>
      <c r="B26" s="68"/>
      <c r="C26" s="68"/>
      <c r="D26" s="90"/>
      <c r="E26" s="90"/>
      <c r="F26" s="90"/>
      <c r="G26" s="90"/>
      <c r="H26" s="90"/>
      <c r="I26" s="91"/>
      <c r="J26" s="91"/>
      <c r="K26" s="68"/>
      <c r="L26" s="68"/>
    </row>
    <row r="27" spans="1:12" s="102" customFormat="1" ht="13.5" customHeight="1">
      <c r="A27" s="68"/>
      <c r="B27" s="68"/>
      <c r="C27" s="68"/>
      <c r="D27" s="90"/>
      <c r="E27" s="90"/>
      <c r="F27" s="90"/>
      <c r="G27" s="90"/>
      <c r="H27" s="90"/>
      <c r="I27" s="91"/>
      <c r="J27" s="91"/>
      <c r="K27" s="68"/>
      <c r="L27" s="68"/>
    </row>
    <row r="28" spans="1:12" s="102" customFormat="1" ht="27" customHeight="1">
      <c r="A28" s="105" t="s">
        <v>32</v>
      </c>
      <c r="B28" s="105"/>
      <c r="C28" s="93"/>
      <c r="D28" s="91">
        <v>72469</v>
      </c>
      <c r="E28" s="91">
        <v>3457</v>
      </c>
      <c r="F28" s="91">
        <v>424</v>
      </c>
      <c r="G28" s="91">
        <v>34731</v>
      </c>
      <c r="H28" s="91">
        <v>111081</v>
      </c>
      <c r="I28" s="91">
        <v>13087</v>
      </c>
      <c r="J28" s="91">
        <v>124168</v>
      </c>
      <c r="K28" s="68"/>
      <c r="L28" s="68"/>
    </row>
    <row r="29" spans="1:12" s="102" customFormat="1" ht="13.5" customHeight="1">
      <c r="A29" s="68"/>
      <c r="B29" s="68"/>
      <c r="C29" s="68"/>
      <c r="D29" s="91"/>
      <c r="E29" s="91"/>
      <c r="F29" s="91"/>
      <c r="G29" s="91"/>
      <c r="H29" s="91"/>
      <c r="I29" s="91"/>
      <c r="J29" s="91"/>
      <c r="K29" s="68"/>
      <c r="L29" s="68"/>
    </row>
    <row r="30" spans="1:12" s="102" customFormat="1" ht="18" customHeight="1">
      <c r="A30" s="68" t="s">
        <v>89</v>
      </c>
      <c r="B30" s="68"/>
      <c r="C30" s="68"/>
      <c r="D30" s="91">
        <v>0</v>
      </c>
      <c r="E30" s="91">
        <v>0</v>
      </c>
      <c r="F30" s="91">
        <v>0</v>
      </c>
      <c r="G30" s="91"/>
      <c r="H30" s="91">
        <f>SUM(D30:G30)</f>
        <v>0</v>
      </c>
      <c r="I30" s="30">
        <v>4734</v>
      </c>
      <c r="J30" s="91">
        <f>SUM(H30:I30)</f>
        <v>4734</v>
      </c>
      <c r="K30" s="68"/>
      <c r="L30" s="68"/>
    </row>
    <row r="31" spans="1:12" s="102" customFormat="1" ht="13.5" customHeight="1">
      <c r="A31" s="68"/>
      <c r="B31" s="68"/>
      <c r="C31" s="68"/>
      <c r="D31" s="91"/>
      <c r="E31" s="91"/>
      <c r="F31" s="91"/>
      <c r="G31" s="91"/>
      <c r="H31" s="91"/>
      <c r="I31" s="91"/>
      <c r="J31" s="91"/>
      <c r="K31" s="68"/>
      <c r="L31" s="68"/>
    </row>
    <row r="32" spans="1:12" s="102" customFormat="1" ht="18" customHeight="1">
      <c r="A32" s="68" t="s">
        <v>94</v>
      </c>
      <c r="B32" s="68"/>
      <c r="C32" s="68"/>
      <c r="D32" s="91">
        <v>0</v>
      </c>
      <c r="E32" s="91">
        <v>0</v>
      </c>
      <c r="F32" s="91">
        <v>0</v>
      </c>
      <c r="G32" s="91">
        <f>IncStmt!I24</f>
        <v>1422</v>
      </c>
      <c r="H32" s="91">
        <f>SUM(D32:G32)</f>
        <v>1422</v>
      </c>
      <c r="I32" s="91">
        <f>IncStmt!I25</f>
        <v>173</v>
      </c>
      <c r="J32" s="91">
        <f>SUM(H32:I32)</f>
        <v>1595</v>
      </c>
      <c r="K32" s="68"/>
      <c r="L32" s="68"/>
    </row>
    <row r="33" spans="1:12" s="102" customFormat="1" ht="13.5" customHeight="1">
      <c r="A33" s="68"/>
      <c r="B33" s="68"/>
      <c r="C33" s="68"/>
      <c r="D33" s="91"/>
      <c r="E33" s="91"/>
      <c r="F33" s="91"/>
      <c r="G33" s="91"/>
      <c r="H33" s="91"/>
      <c r="I33" s="91"/>
      <c r="J33" s="91"/>
      <c r="K33" s="68"/>
      <c r="L33" s="68"/>
    </row>
    <row r="34" spans="1:12" s="102" customFormat="1" ht="30" customHeight="1">
      <c r="A34" s="105" t="s">
        <v>85</v>
      </c>
      <c r="B34" s="105"/>
      <c r="C34" s="68"/>
      <c r="D34" s="91">
        <v>0</v>
      </c>
      <c r="E34" s="91">
        <v>0</v>
      </c>
      <c r="F34" s="91">
        <v>0</v>
      </c>
      <c r="G34" s="94">
        <v>0</v>
      </c>
      <c r="H34" s="30"/>
      <c r="I34" s="30">
        <v>-88</v>
      </c>
      <c r="J34" s="91">
        <f>SUM(H34:I34)</f>
        <v>-88</v>
      </c>
      <c r="K34" s="68"/>
      <c r="L34" s="68"/>
    </row>
    <row r="35" spans="1:12" s="102" customFormat="1" ht="13.5" customHeight="1">
      <c r="A35" s="68"/>
      <c r="B35" s="68"/>
      <c r="C35" s="68"/>
      <c r="D35" s="91"/>
      <c r="E35" s="91"/>
      <c r="F35" s="91"/>
      <c r="G35" s="91"/>
      <c r="H35" s="91"/>
      <c r="I35" s="91"/>
      <c r="J35" s="91"/>
      <c r="K35" s="68"/>
      <c r="L35" s="68"/>
    </row>
    <row r="36" spans="1:12" s="102" customFormat="1" ht="27" customHeight="1" thickBot="1">
      <c r="A36" s="105" t="s">
        <v>98</v>
      </c>
      <c r="B36" s="105"/>
      <c r="C36" s="93"/>
      <c r="D36" s="95">
        <f aca="true" t="shared" si="1" ref="D36:J36">SUM(D28:D34)</f>
        <v>72469</v>
      </c>
      <c r="E36" s="95">
        <f t="shared" si="1"/>
        <v>3457</v>
      </c>
      <c r="F36" s="95">
        <f t="shared" si="1"/>
        <v>424</v>
      </c>
      <c r="G36" s="95">
        <f t="shared" si="1"/>
        <v>36153</v>
      </c>
      <c r="H36" s="95">
        <f t="shared" si="1"/>
        <v>112503</v>
      </c>
      <c r="I36" s="95">
        <f t="shared" si="1"/>
        <v>17906</v>
      </c>
      <c r="J36" s="95">
        <f t="shared" si="1"/>
        <v>130409</v>
      </c>
      <c r="K36" s="68"/>
      <c r="L36" s="68"/>
    </row>
    <row r="37" spans="1:12" ht="16.5" customHeight="1" thickTop="1">
      <c r="A37" s="25"/>
      <c r="B37" s="25"/>
      <c r="C37" s="25"/>
      <c r="D37" s="29"/>
      <c r="E37" s="29"/>
      <c r="F37" s="29"/>
      <c r="G37" s="29"/>
      <c r="H37" s="29"/>
      <c r="I37" s="30"/>
      <c r="J37" s="30"/>
      <c r="K37" s="25"/>
      <c r="L37" s="25"/>
    </row>
    <row r="38" spans="1:12" ht="16.5" customHeight="1">
      <c r="A38" s="25"/>
      <c r="B38" s="25"/>
      <c r="C38" s="25"/>
      <c r="D38" s="29"/>
      <c r="E38" s="29"/>
      <c r="F38" s="29"/>
      <c r="G38" s="29"/>
      <c r="H38" s="29"/>
      <c r="I38" s="30"/>
      <c r="J38" s="30"/>
      <c r="K38" s="25"/>
      <c r="L38" s="25"/>
    </row>
    <row r="39" spans="1:10" ht="16.5" customHeight="1">
      <c r="A39" s="25"/>
      <c r="B39" s="25"/>
      <c r="C39" s="25"/>
      <c r="D39" s="29"/>
      <c r="E39" s="29"/>
      <c r="F39" s="29"/>
      <c r="G39" s="29"/>
      <c r="H39" s="29"/>
      <c r="I39" s="30"/>
      <c r="J39" s="30"/>
    </row>
    <row r="40" spans="1:10" ht="16.5" customHeight="1">
      <c r="A40" s="25"/>
      <c r="B40" s="25"/>
      <c r="C40" s="25"/>
      <c r="D40" s="29"/>
      <c r="E40" s="29"/>
      <c r="F40" s="29"/>
      <c r="G40" s="29"/>
      <c r="H40" s="29"/>
      <c r="I40" s="30"/>
      <c r="J40" s="30"/>
    </row>
    <row r="41" spans="1:8" ht="16.5" customHeight="1">
      <c r="A41" s="25"/>
      <c r="B41" s="25"/>
      <c r="C41" s="25"/>
      <c r="D41" s="29"/>
      <c r="E41" s="29"/>
      <c r="F41" s="29"/>
      <c r="G41" s="29"/>
      <c r="H41" s="29"/>
    </row>
    <row r="42" spans="1:8" ht="16.5" customHeight="1">
      <c r="A42" s="25"/>
      <c r="B42" s="25"/>
      <c r="C42" s="25"/>
      <c r="D42" s="29"/>
      <c r="E42" s="29"/>
      <c r="F42" s="29"/>
      <c r="G42" s="29"/>
      <c r="H42" s="29"/>
    </row>
    <row r="43" spans="1:8" ht="16.5" customHeight="1">
      <c r="A43" s="25"/>
      <c r="B43" s="25"/>
      <c r="C43" s="25"/>
      <c r="D43" s="29"/>
      <c r="E43" s="29"/>
      <c r="F43" s="29"/>
      <c r="G43" s="29"/>
      <c r="H43" s="29"/>
    </row>
    <row r="44" spans="1:8" ht="16.5" customHeight="1">
      <c r="A44" s="25"/>
      <c r="B44" s="25"/>
      <c r="C44" s="25"/>
      <c r="D44" s="29"/>
      <c r="E44" s="29"/>
      <c r="F44" s="29"/>
      <c r="G44" s="29"/>
      <c r="H44" s="29"/>
    </row>
    <row r="45" spans="1:8" ht="16.5" customHeight="1">
      <c r="A45" s="25"/>
      <c r="B45" s="25"/>
      <c r="C45" s="25"/>
      <c r="D45" s="29"/>
      <c r="E45" s="29"/>
      <c r="F45" s="29"/>
      <c r="G45" s="29"/>
      <c r="H45" s="29"/>
    </row>
    <row r="46" spans="1:8" ht="16.5" customHeight="1">
      <c r="A46" s="25"/>
      <c r="B46" s="25"/>
      <c r="C46" s="25"/>
      <c r="D46" s="29"/>
      <c r="E46" s="29"/>
      <c r="F46" s="29"/>
      <c r="G46" s="29"/>
      <c r="H46" s="29"/>
    </row>
    <row r="47" spans="1:8" ht="16.5" customHeight="1">
      <c r="A47" s="25"/>
      <c r="B47" s="25"/>
      <c r="C47" s="25"/>
      <c r="D47" s="29"/>
      <c r="E47" s="29"/>
      <c r="F47" s="29"/>
      <c r="G47" s="29"/>
      <c r="H47" s="29"/>
    </row>
    <row r="48" spans="1:8" ht="16.5" customHeight="1">
      <c r="A48" s="25"/>
      <c r="B48" s="25"/>
      <c r="C48" s="25"/>
      <c r="D48" s="29"/>
      <c r="E48" s="29"/>
      <c r="F48" s="29"/>
      <c r="G48" s="29"/>
      <c r="H48" s="29"/>
    </row>
    <row r="49" spans="4:8" ht="16.5" customHeight="1">
      <c r="D49" s="103"/>
      <c r="E49" s="103"/>
      <c r="F49" s="103"/>
      <c r="G49" s="103"/>
      <c r="H49" s="103"/>
    </row>
    <row r="50" spans="4:8" ht="16.5" customHeight="1">
      <c r="D50" s="103"/>
      <c r="E50" s="103"/>
      <c r="F50" s="103"/>
      <c r="G50" s="103"/>
      <c r="H50" s="103"/>
    </row>
    <row r="51" spans="4:8" ht="16.5" customHeight="1">
      <c r="D51" s="103"/>
      <c r="E51" s="103"/>
      <c r="F51" s="103"/>
      <c r="G51" s="103"/>
      <c r="H51" s="103"/>
    </row>
    <row r="52" spans="4:8" ht="16.5" customHeight="1">
      <c r="D52" s="103"/>
      <c r="E52" s="103"/>
      <c r="F52" s="103"/>
      <c r="G52" s="103"/>
      <c r="H52" s="103"/>
    </row>
    <row r="53" spans="4:8" ht="16.5" customHeight="1">
      <c r="D53" s="103"/>
      <c r="E53" s="103"/>
      <c r="F53" s="103"/>
      <c r="G53" s="103"/>
      <c r="H53" s="103"/>
    </row>
    <row r="54" spans="4:8" ht="16.5" customHeight="1">
      <c r="D54" s="103"/>
      <c r="E54" s="103"/>
      <c r="F54" s="103"/>
      <c r="G54" s="103"/>
      <c r="H54" s="103"/>
    </row>
    <row r="55" spans="4:8" ht="16.5" customHeight="1">
      <c r="D55" s="103"/>
      <c r="E55" s="103"/>
      <c r="F55" s="103"/>
      <c r="G55" s="103"/>
      <c r="H55" s="103"/>
    </row>
    <row r="56" spans="4:8" ht="16.5" customHeight="1">
      <c r="D56" s="103"/>
      <c r="E56" s="103"/>
      <c r="F56" s="103"/>
      <c r="G56" s="103"/>
      <c r="H56" s="103"/>
    </row>
    <row r="57" spans="4:8" ht="12.75">
      <c r="D57" s="103"/>
      <c r="E57" s="103"/>
      <c r="F57" s="103"/>
      <c r="G57" s="103"/>
      <c r="H57" s="103"/>
    </row>
    <row r="58" spans="4:8" ht="12.75">
      <c r="D58" s="103"/>
      <c r="E58" s="103"/>
      <c r="F58" s="103"/>
      <c r="G58" s="103"/>
      <c r="H58" s="103"/>
    </row>
    <row r="59" spans="4:8" ht="12.75">
      <c r="D59" s="103"/>
      <c r="E59" s="103"/>
      <c r="F59" s="103"/>
      <c r="G59" s="103"/>
      <c r="H59" s="103"/>
    </row>
    <row r="60" spans="4:8" ht="12.75">
      <c r="D60" s="103"/>
      <c r="E60" s="103"/>
      <c r="F60" s="103"/>
      <c r="G60" s="103"/>
      <c r="H60" s="103"/>
    </row>
    <row r="61" spans="4:8" ht="12.75">
      <c r="D61" s="103"/>
      <c r="E61" s="103"/>
      <c r="F61" s="103"/>
      <c r="G61" s="103"/>
      <c r="H61" s="103"/>
    </row>
    <row r="62" spans="4:8" ht="12.75">
      <c r="D62" s="103"/>
      <c r="E62" s="103"/>
      <c r="F62" s="103"/>
      <c r="G62" s="103"/>
      <c r="H62" s="103"/>
    </row>
    <row r="63" spans="4:8" ht="12.75">
      <c r="D63" s="103"/>
      <c r="E63" s="103"/>
      <c r="F63" s="103"/>
      <c r="G63" s="103"/>
      <c r="H63" s="103"/>
    </row>
    <row r="64" spans="4:8" ht="12.75">
      <c r="D64" s="103"/>
      <c r="E64" s="103"/>
      <c r="F64" s="103"/>
      <c r="G64" s="103"/>
      <c r="H64" s="103"/>
    </row>
    <row r="65" spans="4:8" ht="12.75">
      <c r="D65" s="103"/>
      <c r="E65" s="103"/>
      <c r="F65" s="103"/>
      <c r="G65" s="103"/>
      <c r="H65" s="103"/>
    </row>
    <row r="66" spans="4:8" ht="12.75">
      <c r="D66" s="103"/>
      <c r="E66" s="103"/>
      <c r="F66" s="103"/>
      <c r="G66" s="103"/>
      <c r="H66" s="103"/>
    </row>
    <row r="67" spans="4:8" ht="12.75">
      <c r="D67" s="103"/>
      <c r="E67" s="103"/>
      <c r="F67" s="103"/>
      <c r="G67" s="103"/>
      <c r="H67" s="103"/>
    </row>
    <row r="68" spans="4:8" ht="12.75">
      <c r="D68" s="103"/>
      <c r="E68" s="103"/>
      <c r="F68" s="103"/>
      <c r="G68" s="103"/>
      <c r="H68" s="103"/>
    </row>
    <row r="69" spans="4:8" ht="12.75">
      <c r="D69" s="103"/>
      <c r="E69" s="103"/>
      <c r="F69" s="103"/>
      <c r="G69" s="103"/>
      <c r="H69" s="103"/>
    </row>
    <row r="70" spans="4:8" ht="12.75">
      <c r="D70" s="103"/>
      <c r="E70" s="103"/>
      <c r="F70" s="103"/>
      <c r="G70" s="103"/>
      <c r="H70" s="103"/>
    </row>
    <row r="71" spans="4:8" ht="12.75">
      <c r="D71" s="103"/>
      <c r="E71" s="103"/>
      <c r="F71" s="103"/>
      <c r="G71" s="103"/>
      <c r="H71" s="103"/>
    </row>
    <row r="72" spans="4:8" ht="12.75">
      <c r="D72" s="103"/>
      <c r="E72" s="103"/>
      <c r="F72" s="103"/>
      <c r="G72" s="103"/>
      <c r="H72" s="103"/>
    </row>
    <row r="73" spans="4:8" ht="12.75">
      <c r="D73" s="103"/>
      <c r="E73" s="103"/>
      <c r="F73" s="103"/>
      <c r="G73" s="103"/>
      <c r="H73" s="103"/>
    </row>
    <row r="74" spans="4:8" ht="12.75">
      <c r="D74" s="103"/>
      <c r="E74" s="103"/>
      <c r="F74" s="103"/>
      <c r="G74" s="103"/>
      <c r="H74" s="103"/>
    </row>
    <row r="75" spans="4:8" ht="12.75">
      <c r="D75" s="103"/>
      <c r="E75" s="103"/>
      <c r="F75" s="103"/>
      <c r="G75" s="103"/>
      <c r="H75" s="103"/>
    </row>
    <row r="76" spans="4:8" ht="12.75">
      <c r="D76" s="103"/>
      <c r="E76" s="103"/>
      <c r="F76" s="103"/>
      <c r="G76" s="103"/>
      <c r="H76" s="103"/>
    </row>
    <row r="77" spans="4:8" ht="12.75">
      <c r="D77" s="103"/>
      <c r="E77" s="103"/>
      <c r="F77" s="103"/>
      <c r="G77" s="103"/>
      <c r="H77" s="103"/>
    </row>
  </sheetData>
  <sheetProtection/>
  <mergeCells count="6">
    <mergeCell ref="A36:B36"/>
    <mergeCell ref="A14:B14"/>
    <mergeCell ref="A20:B20"/>
    <mergeCell ref="A28:B28"/>
    <mergeCell ref="A18:B18"/>
    <mergeCell ref="A34:B34"/>
  </mergeCells>
  <printOptions/>
  <pageMargins left="0.6" right="0.29" top="0.76" bottom="0.24" header="0.27" footer="0.24"/>
  <pageSetup fitToHeight="1" fitToWidth="1" horizontalDpi="600" verticalDpi="6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showGridLines="0" zoomScalePageLayoutView="0" workbookViewId="0" topLeftCell="A1">
      <selection activeCell="A1" sqref="A1"/>
    </sheetView>
  </sheetViews>
  <sheetFormatPr defaultColWidth="9.33203125" defaultRowHeight="12.75"/>
  <cols>
    <col min="1" max="1" width="2.83203125" style="0" customWidth="1"/>
    <col min="2" max="3" width="24.83203125" style="0" customWidth="1"/>
    <col min="5" max="5" width="13.83203125" style="50" customWidth="1"/>
    <col min="6" max="6" width="4.83203125" style="0" customWidth="1"/>
    <col min="7" max="7" width="13.83203125" style="80" customWidth="1"/>
  </cols>
  <sheetData>
    <row r="1" spans="1:4" ht="18" customHeight="1">
      <c r="A1" s="1" t="s">
        <v>44</v>
      </c>
      <c r="B1" s="11"/>
      <c r="C1" s="11"/>
      <c r="D1" s="37"/>
    </row>
    <row r="2" spans="1:4" ht="15.75" customHeight="1">
      <c r="A2" s="14" t="s">
        <v>109</v>
      </c>
      <c r="B2" s="11"/>
      <c r="C2" s="11"/>
      <c r="D2" s="37"/>
    </row>
    <row r="3" spans="1:4" ht="15.75" customHeight="1">
      <c r="A3" s="14"/>
      <c r="B3" s="11"/>
      <c r="C3" s="11"/>
      <c r="D3" s="37"/>
    </row>
    <row r="4" spans="1:7" ht="15.75">
      <c r="A4" s="31"/>
      <c r="B4" s="11"/>
      <c r="C4" s="11"/>
      <c r="D4" s="37"/>
      <c r="E4" s="98" t="s">
        <v>106</v>
      </c>
      <c r="G4" s="81" t="s">
        <v>81</v>
      </c>
    </row>
    <row r="5" spans="1:7" ht="15">
      <c r="A5" s="12"/>
      <c r="B5" s="12"/>
      <c r="C5" s="12"/>
      <c r="D5" s="15"/>
      <c r="E5" s="19" t="s">
        <v>107</v>
      </c>
      <c r="F5" s="20"/>
      <c r="G5" s="19" t="s">
        <v>110</v>
      </c>
    </row>
    <row r="6" spans="1:7" ht="15">
      <c r="A6" s="12"/>
      <c r="B6" s="12"/>
      <c r="C6" s="12"/>
      <c r="D6" s="15"/>
      <c r="E6" s="21" t="s">
        <v>35</v>
      </c>
      <c r="F6" s="22"/>
      <c r="G6" s="21" t="s">
        <v>35</v>
      </c>
    </row>
    <row r="7" spans="1:7" ht="6" customHeight="1">
      <c r="A7" s="12"/>
      <c r="B7" s="12"/>
      <c r="C7" s="12"/>
      <c r="D7" s="15"/>
      <c r="E7" s="99"/>
      <c r="F7" s="35"/>
      <c r="G7" s="82"/>
    </row>
    <row r="8" spans="1:7" ht="16.5" customHeight="1">
      <c r="A8" s="12" t="s">
        <v>86</v>
      </c>
      <c r="B8" s="12"/>
      <c r="C8" s="12"/>
      <c r="D8" s="15"/>
      <c r="E8" s="12"/>
      <c r="F8" s="15"/>
      <c r="G8" s="13"/>
    </row>
    <row r="9" spans="1:7" ht="6" customHeight="1">
      <c r="A9" s="12"/>
      <c r="B9" s="12"/>
      <c r="C9" s="12"/>
      <c r="D9" s="15"/>
      <c r="E9" s="85"/>
      <c r="F9" s="23"/>
      <c r="G9" s="83"/>
    </row>
    <row r="10" spans="1:7" ht="16.5" customHeight="1">
      <c r="A10" s="12" t="s">
        <v>79</v>
      </c>
      <c r="B10" s="12"/>
      <c r="C10" s="12"/>
      <c r="E10" s="85">
        <f>IncStmt!H19</f>
        <v>1469</v>
      </c>
      <c r="F10" s="23"/>
      <c r="G10" s="83">
        <f>IncStmt!I19</f>
        <v>2716</v>
      </c>
    </row>
    <row r="11" spans="1:7" ht="16.5" customHeight="1">
      <c r="A11" s="12" t="s">
        <v>21</v>
      </c>
      <c r="B11" s="12"/>
      <c r="C11" s="12"/>
      <c r="E11" s="85"/>
      <c r="F11" s="15"/>
      <c r="G11" s="83"/>
    </row>
    <row r="12" spans="1:7" ht="16.5" customHeight="1">
      <c r="A12" s="12"/>
      <c r="B12" s="12" t="s">
        <v>22</v>
      </c>
      <c r="C12" s="12"/>
      <c r="E12" s="85">
        <v>628</v>
      </c>
      <c r="F12" s="15"/>
      <c r="G12" s="85">
        <v>1110</v>
      </c>
    </row>
    <row r="13" spans="1:7" ht="16.5" customHeight="1">
      <c r="A13" s="12"/>
      <c r="B13" s="12" t="s">
        <v>23</v>
      </c>
      <c r="C13" s="12"/>
      <c r="E13" s="84">
        <v>-58</v>
      </c>
      <c r="F13" s="15"/>
      <c r="G13" s="84">
        <v>-61</v>
      </c>
    </row>
    <row r="14" spans="1:7" ht="16.5" customHeight="1">
      <c r="A14" s="12" t="s">
        <v>95</v>
      </c>
      <c r="B14" s="12"/>
      <c r="C14" s="12"/>
      <c r="E14" s="83">
        <f>SUM(E10:E13)</f>
        <v>2039</v>
      </c>
      <c r="F14" s="15"/>
      <c r="G14" s="83">
        <f>SUM(G10:G13)</f>
        <v>3765</v>
      </c>
    </row>
    <row r="15" spans="1:7" ht="6" customHeight="1">
      <c r="A15" s="12"/>
      <c r="B15" s="12"/>
      <c r="C15" s="12"/>
      <c r="E15" s="85"/>
      <c r="F15" s="15"/>
      <c r="G15" s="83"/>
    </row>
    <row r="16" spans="1:7" ht="16.5" customHeight="1">
      <c r="A16" s="12" t="s">
        <v>24</v>
      </c>
      <c r="B16" s="12"/>
      <c r="C16" s="12"/>
      <c r="E16" s="85">
        <v>-6771</v>
      </c>
      <c r="F16" s="15"/>
      <c r="G16" s="83">
        <v>-12956</v>
      </c>
    </row>
    <row r="17" spans="1:7" ht="16.5" customHeight="1">
      <c r="A17" s="12" t="s">
        <v>25</v>
      </c>
      <c r="B17" s="12"/>
      <c r="C17" s="12"/>
      <c r="E17" s="84">
        <v>7915</v>
      </c>
      <c r="F17" s="15"/>
      <c r="G17" s="84">
        <v>11318</v>
      </c>
    </row>
    <row r="18" spans="1:7" ht="16.5" customHeight="1">
      <c r="A18" s="12" t="s">
        <v>113</v>
      </c>
      <c r="B18" s="12"/>
      <c r="C18" s="12"/>
      <c r="E18" s="85">
        <f>SUM(E14:E17)</f>
        <v>3183</v>
      </c>
      <c r="F18" s="15"/>
      <c r="G18" s="85">
        <f>SUM(G14:G17)</f>
        <v>2127</v>
      </c>
    </row>
    <row r="19" spans="1:7" ht="16.5" customHeight="1">
      <c r="A19" s="12" t="s">
        <v>97</v>
      </c>
      <c r="B19" s="12"/>
      <c r="C19" s="12"/>
      <c r="E19" s="85">
        <v>-632</v>
      </c>
      <c r="F19" s="15"/>
      <c r="G19" s="83">
        <v>-230</v>
      </c>
    </row>
    <row r="20" spans="1:7" ht="18" customHeight="1">
      <c r="A20" s="12" t="s">
        <v>114</v>
      </c>
      <c r="B20" s="15"/>
      <c r="C20" s="12"/>
      <c r="E20" s="24">
        <f>SUM(E18:E19)</f>
        <v>2551</v>
      </c>
      <c r="F20" s="15"/>
      <c r="G20" s="24">
        <f>SUM(G18:G19)</f>
        <v>1897</v>
      </c>
    </row>
    <row r="21" spans="1:7" ht="12" customHeight="1">
      <c r="A21" s="12"/>
      <c r="B21" s="12"/>
      <c r="C21" s="12"/>
      <c r="E21" s="85"/>
      <c r="F21" s="15"/>
      <c r="G21" s="83"/>
    </row>
    <row r="22" spans="1:7" ht="16.5" customHeight="1">
      <c r="A22" s="12" t="s">
        <v>54</v>
      </c>
      <c r="B22" s="12"/>
      <c r="C22" s="12"/>
      <c r="E22" s="85"/>
      <c r="F22" s="15"/>
      <c r="G22" s="83"/>
    </row>
    <row r="23" spans="1:7" ht="16.5" customHeight="1">
      <c r="A23" s="12"/>
      <c r="B23" s="12" t="s">
        <v>26</v>
      </c>
      <c r="C23" s="12"/>
      <c r="E23" s="85">
        <v>0</v>
      </c>
      <c r="F23" s="15"/>
      <c r="G23" s="83">
        <v>-3355</v>
      </c>
    </row>
    <row r="24" spans="1:7" ht="16.5" customHeight="1">
      <c r="A24" s="13"/>
      <c r="B24" s="13" t="s">
        <v>9</v>
      </c>
      <c r="C24" s="12"/>
      <c r="E24" s="85">
        <v>-648</v>
      </c>
      <c r="F24" s="15"/>
      <c r="G24" s="85">
        <v>1728</v>
      </c>
    </row>
    <row r="25" spans="1:7" ht="18" customHeight="1">
      <c r="A25" s="12" t="s">
        <v>115</v>
      </c>
      <c r="B25" s="12"/>
      <c r="C25" s="12"/>
      <c r="E25" s="24">
        <f>SUM(E23:E24)</f>
        <v>-648</v>
      </c>
      <c r="F25" s="15"/>
      <c r="G25" s="24">
        <f>SUM(G23:G24)</f>
        <v>-1627</v>
      </c>
    </row>
    <row r="26" spans="1:7" ht="12" customHeight="1">
      <c r="A26" s="12"/>
      <c r="B26" s="12"/>
      <c r="C26" s="12"/>
      <c r="E26" s="85"/>
      <c r="F26" s="15"/>
      <c r="G26" s="83"/>
    </row>
    <row r="27" spans="1:7" ht="16.5" customHeight="1">
      <c r="A27" s="12" t="s">
        <v>27</v>
      </c>
      <c r="B27" s="12"/>
      <c r="C27" s="12"/>
      <c r="E27" s="85"/>
      <c r="F27" s="15"/>
      <c r="G27" s="83"/>
    </row>
    <row r="28" spans="1:7" ht="16.5" customHeight="1">
      <c r="A28" s="15"/>
      <c r="B28" s="12" t="s">
        <v>33</v>
      </c>
      <c r="C28" s="12"/>
      <c r="E28" s="12"/>
      <c r="F28" s="15"/>
      <c r="G28" s="13"/>
    </row>
    <row r="29" spans="1:7" ht="16.5" customHeight="1">
      <c r="A29" s="15"/>
      <c r="B29" s="12" t="s">
        <v>34</v>
      </c>
      <c r="C29" s="12"/>
      <c r="E29" s="85">
        <v>-89</v>
      </c>
      <c r="F29" s="15"/>
      <c r="G29" s="83">
        <v>-88</v>
      </c>
    </row>
    <row r="30" spans="1:7" ht="16.5" customHeight="1">
      <c r="A30" s="15"/>
      <c r="B30" s="12" t="s">
        <v>116</v>
      </c>
      <c r="C30" s="12"/>
      <c r="E30" s="85">
        <f>Bsheet!E47-Bsheet!G47</f>
        <v>-5000</v>
      </c>
      <c r="F30" s="15"/>
      <c r="G30" s="83">
        <v>30000</v>
      </c>
    </row>
    <row r="31" spans="1:7" ht="16.5" customHeight="1">
      <c r="A31" s="15"/>
      <c r="B31" s="12" t="s">
        <v>99</v>
      </c>
      <c r="C31" s="12"/>
      <c r="E31" s="85">
        <v>-42</v>
      </c>
      <c r="F31" s="15"/>
      <c r="G31" s="83">
        <v>0</v>
      </c>
    </row>
    <row r="32" spans="1:7" ht="16.5" customHeight="1">
      <c r="A32" s="15"/>
      <c r="B32" s="12" t="s">
        <v>112</v>
      </c>
      <c r="C32" s="12"/>
      <c r="E32" s="85">
        <v>112</v>
      </c>
      <c r="F32" s="15"/>
      <c r="G32" s="83">
        <v>299</v>
      </c>
    </row>
    <row r="33" spans="1:7" ht="16.5" customHeight="1">
      <c r="A33" s="15"/>
      <c r="B33" s="12" t="s">
        <v>28</v>
      </c>
      <c r="C33" s="12"/>
      <c r="E33" s="85">
        <v>1426</v>
      </c>
      <c r="F33" s="15"/>
      <c r="G33" s="84">
        <v>-19579</v>
      </c>
    </row>
    <row r="34" spans="1:7" ht="18" customHeight="1">
      <c r="A34" s="13" t="s">
        <v>117</v>
      </c>
      <c r="B34" s="13"/>
      <c r="C34" s="12"/>
      <c r="E34" s="24">
        <f>SUM(E29:E33)</f>
        <v>-3593</v>
      </c>
      <c r="F34" s="15"/>
      <c r="G34" s="24">
        <f>SUM(G29:G33)</f>
        <v>10632</v>
      </c>
    </row>
    <row r="35" spans="1:7" ht="12" customHeight="1">
      <c r="A35" s="12"/>
      <c r="B35" s="12"/>
      <c r="C35" s="12"/>
      <c r="E35" s="85"/>
      <c r="F35" s="15"/>
      <c r="G35" s="83"/>
    </row>
    <row r="36" spans="1:7" ht="15.75" customHeight="1">
      <c r="A36" s="12" t="s">
        <v>118</v>
      </c>
      <c r="B36" s="12"/>
      <c r="C36" s="12"/>
      <c r="E36" s="85">
        <f>E20+E25+E34</f>
        <v>-1690</v>
      </c>
      <c r="F36" s="15"/>
      <c r="G36" s="85">
        <f>G20+G25+G34</f>
        <v>10902</v>
      </c>
    </row>
    <row r="37" spans="1:7" ht="6" customHeight="1">
      <c r="A37" s="12"/>
      <c r="B37" s="12"/>
      <c r="C37" s="12"/>
      <c r="E37" s="85"/>
      <c r="F37" s="15"/>
      <c r="G37" s="83"/>
    </row>
    <row r="38" spans="1:7" ht="15.75" customHeight="1">
      <c r="A38" s="12" t="s">
        <v>50</v>
      </c>
      <c r="B38" s="12"/>
      <c r="C38" s="12"/>
      <c r="E38" s="85">
        <v>1554</v>
      </c>
      <c r="F38" s="15"/>
      <c r="G38" s="83">
        <v>-7261</v>
      </c>
    </row>
    <row r="39" spans="1:7" ht="6" customHeight="1">
      <c r="A39" s="13"/>
      <c r="B39" s="13"/>
      <c r="C39" s="12"/>
      <c r="E39" s="85"/>
      <c r="F39" s="15"/>
      <c r="G39" s="83"/>
    </row>
    <row r="40" spans="1:7" ht="15.75" customHeight="1" thickBot="1">
      <c r="A40" s="12" t="s">
        <v>51</v>
      </c>
      <c r="B40" s="12"/>
      <c r="C40" s="12"/>
      <c r="E40" s="86">
        <f>SUM(E36:E38)</f>
        <v>-136</v>
      </c>
      <c r="F40" s="15"/>
      <c r="G40" s="86">
        <f>SUM(G36:G38)</f>
        <v>3641</v>
      </c>
    </row>
    <row r="41" spans="1:7" ht="12.75" customHeight="1" thickTop="1">
      <c r="A41" s="13"/>
      <c r="B41" s="13"/>
      <c r="C41" s="12"/>
      <c r="D41" s="36"/>
      <c r="E41" s="57"/>
      <c r="F41" s="15"/>
      <c r="G41" s="13"/>
    </row>
    <row r="42" spans="1:4" ht="12.75" customHeight="1">
      <c r="A42" s="13"/>
      <c r="B42" s="13"/>
      <c r="C42" s="12"/>
      <c r="D42" s="23"/>
    </row>
    <row r="43" spans="1:4" ht="15">
      <c r="A43" s="13" t="s">
        <v>72</v>
      </c>
      <c r="B43" s="13"/>
      <c r="C43" s="12"/>
      <c r="D43" s="23"/>
    </row>
    <row r="44" spans="1:4" ht="7.5" customHeight="1">
      <c r="A44" s="13"/>
      <c r="B44" s="13"/>
      <c r="C44" s="12"/>
      <c r="D44" s="23"/>
    </row>
    <row r="45" spans="1:7" ht="15">
      <c r="A45" s="13"/>
      <c r="B45" s="13"/>
      <c r="C45" s="12"/>
      <c r="D45" s="23"/>
      <c r="E45" s="87" t="s">
        <v>108</v>
      </c>
      <c r="F45" s="15"/>
      <c r="G45" s="87" t="s">
        <v>111</v>
      </c>
    </row>
    <row r="46" spans="1:7" ht="15">
      <c r="A46" s="13"/>
      <c r="B46" s="13"/>
      <c r="C46" s="12"/>
      <c r="D46" s="23"/>
      <c r="E46" s="21" t="s">
        <v>35</v>
      </c>
      <c r="F46" s="22"/>
      <c r="G46" s="21" t="s">
        <v>35</v>
      </c>
    </row>
    <row r="47" spans="1:7" ht="6" customHeight="1">
      <c r="A47" s="12"/>
      <c r="B47" s="12"/>
      <c r="C47" s="12"/>
      <c r="D47" s="23"/>
      <c r="E47" s="12"/>
      <c r="F47" s="15"/>
      <c r="G47" s="12"/>
    </row>
    <row r="48" spans="1:7" ht="15.75" customHeight="1">
      <c r="A48" s="12"/>
      <c r="B48" s="12" t="s">
        <v>73</v>
      </c>
      <c r="C48" s="12"/>
      <c r="D48" s="23"/>
      <c r="E48" s="85">
        <f>Bsheet!E26</f>
        <v>6221</v>
      </c>
      <c r="F48" s="15"/>
      <c r="G48" s="83">
        <v>10377</v>
      </c>
    </row>
    <row r="49" spans="1:7" ht="15.75" customHeight="1">
      <c r="A49" s="12"/>
      <c r="B49" s="12" t="s">
        <v>74</v>
      </c>
      <c r="C49" s="12"/>
      <c r="D49" s="23"/>
      <c r="E49" s="85">
        <v>-6357</v>
      </c>
      <c r="F49" s="15"/>
      <c r="G49" s="88">
        <v>-6736</v>
      </c>
    </row>
    <row r="50" spans="1:7" ht="15.75" customHeight="1" thickBot="1">
      <c r="A50" s="15"/>
      <c r="B50" s="15"/>
      <c r="C50" s="15"/>
      <c r="D50" s="15"/>
      <c r="E50" s="89">
        <f>SUM(E48:E49)</f>
        <v>-136</v>
      </c>
      <c r="F50" s="15"/>
      <c r="G50" s="89">
        <f>SUM(G48:G49)</f>
        <v>3641</v>
      </c>
    </row>
    <row r="51" spans="1:6" ht="15" customHeight="1" thickTop="1">
      <c r="A51" s="15"/>
      <c r="B51" s="15"/>
      <c r="C51" s="15"/>
      <c r="D51" s="15"/>
      <c r="E51" s="12"/>
      <c r="F51" s="15"/>
    </row>
    <row r="52" spans="1:6" ht="15" customHeight="1">
      <c r="A52" s="15"/>
      <c r="B52" s="15"/>
      <c r="C52" s="15"/>
      <c r="D52" s="15"/>
      <c r="E52" s="12"/>
      <c r="F52" s="15"/>
    </row>
    <row r="53" spans="1:6" ht="15" customHeight="1">
      <c r="A53" s="15"/>
      <c r="B53" s="15"/>
      <c r="C53" s="15"/>
      <c r="D53" s="15"/>
      <c r="E53" s="12"/>
      <c r="F53" s="15"/>
    </row>
    <row r="54" ht="5.25" customHeight="1">
      <c r="E54" s="100"/>
    </row>
  </sheetData>
  <sheetProtection/>
  <printOptions/>
  <pageMargins left="0.75" right="0.5" top="0.75" bottom="0.24" header="0.75" footer="0.2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ipmuda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Chanwy</dc:creator>
  <cp:keywords/>
  <dc:description/>
  <cp:lastModifiedBy>CSD</cp:lastModifiedBy>
  <cp:lastPrinted>2008-05-23T10:32:15Z</cp:lastPrinted>
  <dcterms:created xsi:type="dcterms:W3CDTF">2002-09-04T06:28:17Z</dcterms:created>
  <dcterms:modified xsi:type="dcterms:W3CDTF">2008-05-27T11:06:20Z</dcterms:modified>
  <cp:category/>
  <cp:version/>
  <cp:contentType/>
  <cp:contentStatus/>
</cp:coreProperties>
</file>