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3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'Bsheet'!$A$1:$H$54</definedName>
    <definedName name="_xlnm.Print_Area" localSheetId="3">'CshFlw'!$A$1:$G$56</definedName>
    <definedName name="_xlnm.Print_Area" localSheetId="2">'Equity'!$A$1:$J$62</definedName>
    <definedName name="_xlnm.Print_Area" localSheetId="0">'IncStmt'!$A$1:$I$35</definedName>
  </definedNames>
  <calcPr fullCalcOnLoad="1"/>
</workbook>
</file>

<file path=xl/sharedStrings.xml><?xml version="1.0" encoding="utf-8"?>
<sst xmlns="http://schemas.openxmlformats.org/spreadsheetml/2006/main" count="167" uniqueCount="126">
  <si>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</si>
  <si>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</si>
  <si>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</si>
  <si>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</si>
  <si>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</si>
  <si>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</si>
  <si>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</si>
  <si>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</si>
  <si>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</si>
  <si>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</si>
  <si>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</si>
  <si>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</si>
  <si>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</si>
  <si>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</si>
  <si>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</si>
  <si>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</si>
  <si>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</si>
  <si>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</si>
  <si>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</si>
  <si>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</si>
  <si>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</si>
  <si>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</si>
  <si>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Proceeds from exercise of ESOS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</si>
  <si>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</si>
  <si>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</si>
  <si>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</si>
  <si>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</si>
  <si>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</si>
  <si>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</si>
  <si>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</si>
  <si>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</si>
  <si>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</si>
  <si>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</si>
  <si>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</si>
  <si>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</si>
  <si>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</si>
  <si>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</si>
  <si>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</si>
  <si>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</si>
  <si>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</si>
  <si>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</si>
  <si>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</si>
  <si>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</si>
  <si>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</si>
  <si>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</si>
  <si>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</si>
  <si>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</si>
  <si>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</si>
  <si>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</si>
  <si>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</si>
  <si>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</si>
  <si>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</si>
  <si>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</si>
  <si>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</si>
  <si>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</si>
  <si>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</si>
  <si>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Transfer to deferred tax assets</t>
  </si>
  <si>
    <t>Other deferred liabilities</t>
  </si>
  <si>
    <t>Cash flows used in investing activities</t>
  </si>
  <si>
    <t>Hire purchase financing</t>
  </si>
  <si>
    <t>1.1.2006 to</t>
  </si>
  <si>
    <t>Year 2005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</si>
  <si>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</si>
  <si>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</si>
  <si>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</si>
  <si>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</si>
  <si>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</si>
  <si>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</si>
  <si>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</si>
  <si>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</si>
  <si>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</si>
  <si>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</si>
  <si>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</si>
  <si>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</si>
  <si>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</si>
  <si>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</si>
  <si>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</si>
  <si>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</si>
  <si>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</si>
  <si>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</si>
  <si>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</si>
  <si>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</si>
  <si>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</si>
  <si>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</si>
  <si>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</si>
  <si>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Impairment loss on land and buildings</t>
  </si>
  <si>
    <t>Profit from operations</t>
  </si>
  <si>
    <t>Profit before taxation</t>
  </si>
  <si>
    <t>Profit after taxation</t>
  </si>
  <si>
    <t>Balance at end of the financial period</t>
  </si>
  <si>
    <t>Profit for the period</t>
  </si>
  <si>
    <t>1.1.2007 to</t>
  </si>
  <si>
    <t>Proceeds from commercial papers</t>
  </si>
  <si>
    <t>Net increase/(decrease) in cash and cash equivalents</t>
  </si>
  <si>
    <t>Share of results of associates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</si>
  <si>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</si>
  <si>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</si>
  <si>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</si>
  <si>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</si>
  <si>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Cash flows from/(used in) operations</t>
  </si>
  <si>
    <t>Net cash generated from/(used in) operating activities</t>
  </si>
  <si>
    <t>Net cash (used in)/from investing activities</t>
  </si>
  <si>
    <t>Net cash from/(used in) financing activities</t>
  </si>
  <si>
    <t>Impairment of goodwill</t>
  </si>
  <si>
    <t>Development Expenditure</t>
  </si>
  <si>
    <t>Acquisition of subsidiaries</t>
  </si>
  <si>
    <t>Effects of adopting FRS 140</t>
  </si>
  <si>
    <t>Other</t>
  </si>
  <si>
    <t>N/A</t>
  </si>
  <si>
    <t>NET CURRENT ASSETS</t>
  </si>
  <si>
    <t>FINANCED BY:</t>
  </si>
  <si>
    <t>Goodwill</t>
  </si>
  <si>
    <t xml:space="preserve"> -  Diluted (sen)</t>
  </si>
  <si>
    <t>Condensed Consolidated Cash Flow Statements for the period ended 30 June 2007</t>
  </si>
  <si>
    <t>30.6.2007</t>
  </si>
  <si>
    <t>30.6.2006</t>
  </si>
  <si>
    <t>Condensed Consolidated Statements of Changes in Equity for the period ended 30 June 2007</t>
  </si>
  <si>
    <t>6 months ended</t>
  </si>
  <si>
    <t>30 June 2007</t>
  </si>
  <si>
    <t>30 June 2006</t>
  </si>
  <si>
    <t>Condensed Consolidated Balance Sheets as at 30 June 2007</t>
  </si>
  <si>
    <t>Condensed Consolidated Income Statements for the second quarter ended 30 June 2007</t>
  </si>
  <si>
    <t>As at 30.6.2007</t>
  </si>
  <si>
    <t>As at 30.6.2006</t>
  </si>
  <si>
    <t>Operating profit before working capital changes</t>
  </si>
  <si>
    <t>Taxation refunded/(paid)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</si>
</sst>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5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6" fillId="0" borderId="2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5" applyNumberFormat="1" applyFont="1" applyFill="1" applyAlignment="1">
      <alignment vertical="center"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center" vertical="top"/>
    </xf>
    <xf numFmtId="166" fontId="3" fillId="0" borderId="0" xfId="15" applyNumberFormat="1" applyFont="1" applyAlignment="1">
      <alignment/>
    </xf>
    <xf numFmtId="166" fontId="3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Border="1" applyAlignment="1">
      <alignment vertical="center"/>
    </xf>
    <xf numFmtId="166" fontId="6" fillId="0" borderId="0" xfId="0" applyNumberFormat="1" applyFont="1" applyBorder="1" applyAlignment="1">
      <alignment/>
    </xf>
    <xf numFmtId="43" fontId="6" fillId="0" borderId="0" xfId="15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3" fontId="2" fillId="0" borderId="0" xfId="15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 applyProtection="1">
      <alignment vertical="center"/>
      <protection/>
    </xf>
    <xf numFmtId="43" fontId="2" fillId="0" borderId="0" xfId="15" applyFont="1" applyBorder="1" applyAlignment="1" applyProtection="1">
      <alignment vertical="center"/>
      <protection/>
    </xf>
    <xf numFmtId="43" fontId="6" fillId="0" borderId="0" xfId="15" applyFont="1" applyBorder="1" applyAlignment="1" applyProtection="1" quotePrefix="1">
      <alignment vertical="center"/>
      <protection/>
    </xf>
    <xf numFmtId="41" fontId="6" fillId="0" borderId="0" xfId="0" applyNumberFormat="1" applyFont="1" applyBorder="1" applyAlignment="1">
      <alignment/>
    </xf>
    <xf numFmtId="43" fontId="2" fillId="0" borderId="0" xfId="15" applyFont="1" applyBorder="1" applyAlignment="1">
      <alignment vertical="center"/>
    </xf>
    <xf numFmtId="0" fontId="7" fillId="0" borderId="0" xfId="0" applyFont="1" applyAlignment="1">
      <alignment horizontal="center"/>
    </xf>
    <xf numFmtId="166" fontId="6" fillId="0" borderId="3" xfId="0" applyNumberFormat="1" applyFont="1" applyBorder="1" applyAlignment="1">
      <alignment/>
    </xf>
    <xf numFmtId="43" fontId="6" fillId="0" borderId="0" xfId="15" applyFont="1" applyAlignment="1">
      <alignment horizontal="right"/>
    </xf>
    <xf numFmtId="41" fontId="6" fillId="0" borderId="4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0" fillId="0" borderId="0" xfId="15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28575</xdr:rowOff>
    </xdr:from>
    <xdr:to>
      <xdr:col>8</xdr:col>
      <xdr:colOff>914400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05827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6</xdr:col>
      <xdr:colOff>876300</xdr:colOff>
      <xdr:row>53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153650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2006.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38100</xdr:rowOff>
    </xdr:from>
    <xdr:to>
      <xdr:col>9</xdr:col>
      <xdr:colOff>695325</xdr:colOff>
      <xdr:row>60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1258550"/>
          <a:ext cx="6667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2006.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104775</xdr:colOff>
      <xdr:row>4</xdr:row>
      <xdr:rowOff>123825</xdr:rowOff>
    </xdr:from>
    <xdr:to>
      <xdr:col>3</xdr:col>
      <xdr:colOff>609600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695450" y="1076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114300</xdr:rowOff>
    </xdr:from>
    <xdr:to>
      <xdr:col>7</xdr:col>
      <xdr:colOff>647700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657725" y="106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104775</xdr:rowOff>
    </xdr:from>
    <xdr:to>
      <xdr:col>4</xdr:col>
      <xdr:colOff>238125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390775" y="126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523875</xdr:colOff>
      <xdr:row>5</xdr:row>
      <xdr:rowOff>114300</xdr:rowOff>
    </xdr:from>
    <xdr:to>
      <xdr:col>5</xdr:col>
      <xdr:colOff>685800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581400" y="1276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7</xdr:col>
      <xdr:colOff>0</xdr:colOff>
      <xdr:row>55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000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2006.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msb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Dilutn"/>
      <sheetName val="QShares"/>
      <sheetName val="ShPrice"/>
      <sheetName val="Seg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workbookViewId="0" topLeftCell="A21">
      <selection activeCell="I31" sqref="I3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46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121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11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58" t="s">
        <v>6</v>
      </c>
      <c r="F5" s="58"/>
      <c r="G5" s="59"/>
      <c r="H5" s="58" t="s">
        <v>7</v>
      </c>
      <c r="I5" s="58"/>
    </row>
    <row r="6" spans="1:9" ht="18.75" customHeight="1">
      <c r="A6" s="2"/>
      <c r="B6" s="2"/>
      <c r="C6" s="2"/>
      <c r="D6" s="2"/>
      <c r="E6" s="53" t="s">
        <v>41</v>
      </c>
      <c r="F6" s="53" t="s">
        <v>44</v>
      </c>
      <c r="G6" s="38"/>
      <c r="H6" s="53" t="s">
        <v>41</v>
      </c>
      <c r="I6" s="53" t="s">
        <v>44</v>
      </c>
    </row>
    <row r="7" spans="1:9" ht="18.75" customHeight="1">
      <c r="A7" s="2"/>
      <c r="B7" s="2"/>
      <c r="C7" s="2"/>
      <c r="D7" s="2"/>
      <c r="E7" s="53" t="s">
        <v>42</v>
      </c>
      <c r="F7" s="53" t="s">
        <v>45</v>
      </c>
      <c r="G7" s="38"/>
      <c r="H7" s="53" t="s">
        <v>42</v>
      </c>
      <c r="I7" s="53" t="s">
        <v>45</v>
      </c>
    </row>
    <row r="8" spans="1:9" ht="18.75" customHeight="1">
      <c r="A8" s="2"/>
      <c r="B8" s="2"/>
      <c r="C8" s="2"/>
      <c r="D8" s="2"/>
      <c r="E8" s="53" t="s">
        <v>43</v>
      </c>
      <c r="F8" s="53" t="s">
        <v>43</v>
      </c>
      <c r="G8" s="38"/>
      <c r="H8" s="53" t="s">
        <v>51</v>
      </c>
      <c r="I8" s="53" t="s">
        <v>52</v>
      </c>
    </row>
    <row r="9" spans="1:9" ht="18.75" customHeight="1">
      <c r="A9" s="2"/>
      <c r="B9" s="2"/>
      <c r="C9" s="2"/>
      <c r="D9" s="2"/>
      <c r="E9" s="54">
        <v>39263</v>
      </c>
      <c r="F9" s="54">
        <v>38898</v>
      </c>
      <c r="G9" s="37"/>
      <c r="H9" s="54">
        <f>E9</f>
        <v>39263</v>
      </c>
      <c r="I9" s="54">
        <f>F9</f>
        <v>38898</v>
      </c>
    </row>
    <row r="10" spans="1:9" ht="18.75" customHeight="1">
      <c r="A10" s="2"/>
      <c r="B10" s="2"/>
      <c r="C10" s="2"/>
      <c r="D10" s="2"/>
      <c r="E10" s="53" t="s">
        <v>37</v>
      </c>
      <c r="F10" s="53" t="s">
        <v>37</v>
      </c>
      <c r="G10" s="38"/>
      <c r="H10" s="53" t="s">
        <v>37</v>
      </c>
      <c r="I10" s="53" t="s">
        <v>37</v>
      </c>
    </row>
    <row r="11" spans="1:9" ht="10.5" customHeight="1">
      <c r="A11" s="2"/>
      <c r="B11" s="2"/>
      <c r="C11" s="2"/>
      <c r="D11" s="2"/>
      <c r="E11" s="79"/>
      <c r="F11" s="79"/>
      <c r="G11" s="79"/>
      <c r="H11" s="79"/>
      <c r="I11" s="79"/>
    </row>
    <row r="12" spans="1:9" ht="25.5" customHeight="1">
      <c r="A12" s="33" t="s">
        <v>2</v>
      </c>
      <c r="B12" s="33"/>
      <c r="C12" s="33"/>
      <c r="D12" s="33"/>
      <c r="E12" s="55">
        <v>154383</v>
      </c>
      <c r="F12" s="55">
        <v>94998</v>
      </c>
      <c r="G12" s="55"/>
      <c r="H12" s="55">
        <v>294546</v>
      </c>
      <c r="I12" s="55">
        <v>193197</v>
      </c>
    </row>
    <row r="13" spans="1:9" ht="25.5" customHeight="1">
      <c r="A13" s="33" t="s">
        <v>3</v>
      </c>
      <c r="B13" s="33"/>
      <c r="C13" s="33"/>
      <c r="D13" s="33"/>
      <c r="E13" s="55">
        <v>-151075</v>
      </c>
      <c r="F13" s="55">
        <v>-95680</v>
      </c>
      <c r="G13" s="55"/>
      <c r="H13" s="55">
        <v>-287930</v>
      </c>
      <c r="I13" s="55">
        <v>-194998</v>
      </c>
    </row>
    <row r="14" spans="1:9" ht="25.5" customHeight="1">
      <c r="A14" s="33" t="s">
        <v>0</v>
      </c>
      <c r="B14" s="33"/>
      <c r="C14" s="33"/>
      <c r="D14" s="33"/>
      <c r="E14" s="56">
        <v>1354</v>
      </c>
      <c r="F14" s="56">
        <v>1859</v>
      </c>
      <c r="G14" s="55"/>
      <c r="H14" s="56">
        <v>2320</v>
      </c>
      <c r="I14" s="56">
        <v>3995</v>
      </c>
    </row>
    <row r="15" spans="1:9" ht="25.5" customHeight="1">
      <c r="A15" s="33" t="s">
        <v>86</v>
      </c>
      <c r="B15" s="33"/>
      <c r="C15" s="33"/>
      <c r="D15" s="33"/>
      <c r="E15" s="55">
        <f>SUM(E12:E14)</f>
        <v>4662</v>
      </c>
      <c r="F15" s="55">
        <f>SUM(F12:F14)</f>
        <v>1177</v>
      </c>
      <c r="G15" s="55"/>
      <c r="H15" s="55">
        <f>SUM(H12:H14)</f>
        <v>8936</v>
      </c>
      <c r="I15" s="55">
        <f>SUM(I12:I14)</f>
        <v>2194</v>
      </c>
    </row>
    <row r="16" spans="1:9" ht="25.5" customHeight="1">
      <c r="A16" s="33" t="s">
        <v>1</v>
      </c>
      <c r="B16" s="33"/>
      <c r="C16" s="33"/>
      <c r="D16" s="33"/>
      <c r="E16" s="55">
        <v>-1055</v>
      </c>
      <c r="F16" s="55">
        <v>-908</v>
      </c>
      <c r="G16" s="55"/>
      <c r="H16" s="55">
        <v>-2112</v>
      </c>
      <c r="I16" s="55">
        <v>-1719</v>
      </c>
    </row>
    <row r="17" spans="1:9" ht="25.5" customHeight="1">
      <c r="A17" s="33" t="s">
        <v>103</v>
      </c>
      <c r="B17" s="33"/>
      <c r="C17" s="33"/>
      <c r="D17" s="33"/>
      <c r="E17" s="55">
        <v>-500</v>
      </c>
      <c r="F17" s="55">
        <v>0</v>
      </c>
      <c r="G17" s="55"/>
      <c r="H17" s="55">
        <v>-1000</v>
      </c>
      <c r="I17" s="55">
        <v>0</v>
      </c>
    </row>
    <row r="18" spans="1:9" ht="25.5" customHeight="1" hidden="1">
      <c r="A18" s="33" t="s">
        <v>85</v>
      </c>
      <c r="B18" s="33"/>
      <c r="C18" s="33"/>
      <c r="D18" s="33"/>
      <c r="E18" s="55">
        <v>0</v>
      </c>
      <c r="F18" s="55">
        <v>0</v>
      </c>
      <c r="G18" s="55"/>
      <c r="H18" s="55">
        <v>0</v>
      </c>
      <c r="I18" s="55">
        <v>0</v>
      </c>
    </row>
    <row r="19" spans="1:9" ht="25.5" customHeight="1">
      <c r="A19" s="60" t="s">
        <v>94</v>
      </c>
      <c r="B19" s="60"/>
      <c r="C19" s="60"/>
      <c r="D19" s="52"/>
      <c r="E19" s="56">
        <v>27</v>
      </c>
      <c r="F19" s="56">
        <v>-5</v>
      </c>
      <c r="G19" s="55"/>
      <c r="H19" s="56">
        <v>27</v>
      </c>
      <c r="I19" s="56">
        <v>-11</v>
      </c>
    </row>
    <row r="20" spans="1:9" ht="26.25" customHeight="1">
      <c r="A20" s="33" t="s">
        <v>87</v>
      </c>
      <c r="B20" s="33"/>
      <c r="C20" s="33"/>
      <c r="D20" s="33"/>
      <c r="E20" s="55">
        <f>SUM(E15:E19)</f>
        <v>3134</v>
      </c>
      <c r="F20" s="55">
        <f>SUM(F15:F19)</f>
        <v>264</v>
      </c>
      <c r="G20" s="55"/>
      <c r="H20" s="55">
        <f>SUM(H15:H19)</f>
        <v>5851</v>
      </c>
      <c r="I20" s="55">
        <f>SUM(I15:I19)</f>
        <v>464</v>
      </c>
    </row>
    <row r="21" spans="1:9" ht="26.25" customHeight="1">
      <c r="A21" s="33" t="s">
        <v>4</v>
      </c>
      <c r="B21" s="33"/>
      <c r="C21" s="33"/>
      <c r="D21" s="33"/>
      <c r="E21" s="56">
        <v>-1343</v>
      </c>
      <c r="F21" s="56">
        <v>-192</v>
      </c>
      <c r="G21" s="55"/>
      <c r="H21" s="56">
        <v>-2465</v>
      </c>
      <c r="I21" s="56">
        <v>243</v>
      </c>
    </row>
    <row r="22" spans="1:9" ht="26.25" customHeight="1" thickBot="1">
      <c r="A22" s="33" t="s">
        <v>88</v>
      </c>
      <c r="B22" s="33"/>
      <c r="C22" s="33"/>
      <c r="D22" s="33"/>
      <c r="E22" s="57">
        <f>SUM(E20:E21)</f>
        <v>1791</v>
      </c>
      <c r="F22" s="57">
        <f>SUM(F20:F21)</f>
        <v>72</v>
      </c>
      <c r="G22" s="55"/>
      <c r="H22" s="57">
        <f>SUM(H20:H21)</f>
        <v>3386</v>
      </c>
      <c r="I22" s="57">
        <f>SUM(I20:I21)</f>
        <v>707</v>
      </c>
    </row>
    <row r="23" spans="1:9" ht="15" customHeight="1" thickTop="1">
      <c r="A23" s="33"/>
      <c r="B23" s="33"/>
      <c r="C23" s="33"/>
      <c r="D23" s="33"/>
      <c r="E23" s="55"/>
      <c r="F23" s="55"/>
      <c r="G23" s="55"/>
      <c r="H23" s="55"/>
      <c r="I23" s="55"/>
    </row>
    <row r="24" spans="1:9" ht="26.25" customHeight="1">
      <c r="A24" s="33" t="s">
        <v>63</v>
      </c>
      <c r="B24" s="33"/>
      <c r="C24" s="33"/>
      <c r="D24" s="33"/>
      <c r="E24" s="55"/>
      <c r="F24" s="55"/>
      <c r="G24" s="55"/>
      <c r="H24" s="55"/>
      <c r="I24" s="55"/>
    </row>
    <row r="25" spans="1:9" ht="26.25" customHeight="1">
      <c r="A25" s="33" t="s">
        <v>95</v>
      </c>
      <c r="B25" s="33"/>
      <c r="C25" s="33"/>
      <c r="D25" s="33"/>
      <c r="E25" s="55">
        <v>1461</v>
      </c>
      <c r="F25" s="55">
        <v>-112</v>
      </c>
      <c r="G25" s="55"/>
      <c r="H25" s="55">
        <v>2883</v>
      </c>
      <c r="I25" s="55">
        <v>366</v>
      </c>
    </row>
    <row r="26" spans="1:9" ht="26.25" customHeight="1">
      <c r="A26" s="33" t="s">
        <v>5</v>
      </c>
      <c r="B26" s="33"/>
      <c r="C26" s="33"/>
      <c r="D26" s="33"/>
      <c r="E26" s="55">
        <v>330</v>
      </c>
      <c r="F26" s="55">
        <v>184</v>
      </c>
      <c r="G26" s="55"/>
      <c r="H26" s="55">
        <v>503</v>
      </c>
      <c r="I26" s="55">
        <v>341</v>
      </c>
    </row>
    <row r="27" spans="1:9" ht="26.25" customHeight="1" thickBot="1">
      <c r="A27" s="33"/>
      <c r="B27" s="33"/>
      <c r="C27" s="33"/>
      <c r="D27" s="33"/>
      <c r="E27" s="57">
        <f>SUM(E25:E26)</f>
        <v>1791</v>
      </c>
      <c r="F27" s="57">
        <f>SUM(F25:F26)</f>
        <v>72</v>
      </c>
      <c r="G27" s="55"/>
      <c r="H27" s="57">
        <f>SUM(H25:H26)</f>
        <v>3386</v>
      </c>
      <c r="I27" s="57">
        <f>SUM(I25:I26)</f>
        <v>707</v>
      </c>
    </row>
    <row r="28" spans="1:10" ht="15" customHeight="1" thickTop="1">
      <c r="A28" s="16"/>
      <c r="B28" s="16"/>
      <c r="C28" s="16"/>
      <c r="D28" s="16"/>
      <c r="E28" s="70"/>
      <c r="F28" s="70"/>
      <c r="G28" s="70"/>
      <c r="H28" s="70"/>
      <c r="I28" s="70"/>
      <c r="J28" s="73"/>
    </row>
    <row r="29" spans="1:9" ht="36" customHeight="1">
      <c r="A29" s="99" t="s">
        <v>96</v>
      </c>
      <c r="B29" s="99"/>
      <c r="C29" s="99"/>
      <c r="D29" s="16"/>
      <c r="E29" s="16"/>
      <c r="F29" s="16"/>
      <c r="G29" s="16"/>
      <c r="H29" s="16"/>
      <c r="I29" s="16"/>
    </row>
    <row r="30" spans="1:9" ht="26.25" customHeight="1">
      <c r="A30" s="16" t="s">
        <v>84</v>
      </c>
      <c r="B30" s="16"/>
      <c r="C30" s="16"/>
      <c r="D30" s="16"/>
      <c r="E30" s="35">
        <v>2.02</v>
      </c>
      <c r="F30" s="35">
        <v>-0.16</v>
      </c>
      <c r="G30" s="36"/>
      <c r="H30" s="35">
        <v>3.98</v>
      </c>
      <c r="I30" s="35">
        <v>0.5</v>
      </c>
    </row>
    <row r="31" spans="1:9" ht="18" customHeight="1">
      <c r="A31" s="16" t="s">
        <v>112</v>
      </c>
      <c r="B31" s="16"/>
      <c r="C31" s="16"/>
      <c r="D31" s="16"/>
      <c r="E31" s="94" t="s">
        <v>108</v>
      </c>
      <c r="F31" s="35">
        <v>-0.16</v>
      </c>
      <c r="G31" s="16"/>
      <c r="H31" s="94" t="s">
        <v>108</v>
      </c>
      <c r="I31" s="35">
        <v>0.5</v>
      </c>
    </row>
    <row r="32" spans="1:9" ht="18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8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8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8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8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8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8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8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ht="18" customHeight="1"/>
    <row r="41" ht="18" customHeight="1"/>
    <row r="42" ht="18" customHeight="1"/>
    <row r="43" ht="18" customHeight="1"/>
    <row r="44" ht="18" customHeight="1"/>
  </sheetData>
  <mergeCells count="1">
    <mergeCell ref="A29:C29"/>
  </mergeCells>
  <printOptions/>
  <pageMargins left="0.7" right="0.5" top="0.75" bottom="0.5" header="0.7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workbookViewId="0" topLeftCell="A2">
      <selection activeCell="E19" sqref="E19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73" customWidth="1"/>
    <col min="7" max="7" width="15.33203125" style="0" customWidth="1"/>
    <col min="9" max="9" width="11.5" style="0" bestFit="1" customWidth="1"/>
  </cols>
  <sheetData>
    <row r="1" ht="18" customHeight="1">
      <c r="A1" s="1" t="s">
        <v>46</v>
      </c>
    </row>
    <row r="2" ht="18" customHeight="1">
      <c r="A2" s="10" t="s">
        <v>120</v>
      </c>
    </row>
    <row r="3" ht="9.75" customHeight="1">
      <c r="A3" s="6"/>
    </row>
    <row r="4" spans="1:7" ht="17.25" customHeight="1">
      <c r="A4" s="6"/>
      <c r="E4" s="11" t="s">
        <v>49</v>
      </c>
      <c r="F4" s="96"/>
      <c r="G4" s="11" t="s">
        <v>10</v>
      </c>
    </row>
    <row r="5" spans="1:7" ht="17.25" customHeight="1">
      <c r="A5" s="7"/>
      <c r="E5" s="11" t="s">
        <v>50</v>
      </c>
      <c r="F5" s="96"/>
      <c r="G5" s="11" t="s">
        <v>32</v>
      </c>
    </row>
    <row r="6" spans="5:7" ht="17.25" customHeight="1">
      <c r="E6" s="43">
        <v>39263</v>
      </c>
      <c r="F6" s="97"/>
      <c r="G6" s="43">
        <v>39082</v>
      </c>
    </row>
    <row r="7" spans="5:7" ht="17.25" customHeight="1">
      <c r="E7" s="44" t="s">
        <v>11</v>
      </c>
      <c r="F7" s="97"/>
      <c r="G7" s="44" t="s">
        <v>62</v>
      </c>
    </row>
    <row r="8" spans="5:7" ht="17.25" customHeight="1">
      <c r="E8" s="44" t="s">
        <v>37</v>
      </c>
      <c r="F8" s="60"/>
      <c r="G8" s="44" t="s">
        <v>37</v>
      </c>
    </row>
    <row r="9" spans="5:7" ht="9.75" customHeight="1">
      <c r="E9" s="44"/>
      <c r="F9" s="60"/>
      <c r="G9" s="44"/>
    </row>
    <row r="10" spans="1:8" ht="15.75" customHeight="1">
      <c r="A10" s="85" t="s">
        <v>76</v>
      </c>
      <c r="B10" s="86"/>
      <c r="C10" s="16"/>
      <c r="D10" s="16"/>
      <c r="E10" s="16"/>
      <c r="F10" s="70"/>
      <c r="G10" s="16"/>
      <c r="H10" s="16"/>
    </row>
    <row r="11" spans="1:9" ht="15.75" customHeight="1">
      <c r="A11" s="81" t="s">
        <v>8</v>
      </c>
      <c r="B11" s="86"/>
      <c r="C11" s="16"/>
      <c r="D11" s="16"/>
      <c r="E11" s="39">
        <v>39012</v>
      </c>
      <c r="F11" s="90"/>
      <c r="G11" s="39">
        <v>34858</v>
      </c>
      <c r="H11" s="16"/>
      <c r="I11" s="63"/>
    </row>
    <row r="12" spans="1:9" ht="15.75" customHeight="1">
      <c r="A12" s="81" t="s">
        <v>83</v>
      </c>
      <c r="B12" s="86"/>
      <c r="C12" s="16"/>
      <c r="D12" s="16"/>
      <c r="E12" s="39">
        <v>17523</v>
      </c>
      <c r="F12" s="90"/>
      <c r="G12" s="39">
        <v>13950</v>
      </c>
      <c r="H12" s="16"/>
      <c r="I12" s="63"/>
    </row>
    <row r="13" spans="1:9" ht="15.75" customHeight="1">
      <c r="A13" s="81" t="s">
        <v>82</v>
      </c>
      <c r="B13" s="86"/>
      <c r="C13" s="16"/>
      <c r="D13" s="16"/>
      <c r="E13" s="39">
        <v>13170</v>
      </c>
      <c r="F13" s="90"/>
      <c r="G13" s="39">
        <v>12079</v>
      </c>
      <c r="H13" s="16"/>
      <c r="I13" s="63"/>
    </row>
    <row r="14" spans="1:9" ht="15.75" customHeight="1">
      <c r="A14" s="87" t="s">
        <v>38</v>
      </c>
      <c r="B14" s="86"/>
      <c r="C14" s="16"/>
      <c r="D14" s="16"/>
      <c r="E14" s="39">
        <v>1882</v>
      </c>
      <c r="F14" s="90"/>
      <c r="G14" s="39">
        <v>1856</v>
      </c>
      <c r="H14" s="16"/>
      <c r="I14" s="63"/>
    </row>
    <row r="15" spans="1:9" ht="15.75" customHeight="1">
      <c r="A15" s="87" t="s">
        <v>9</v>
      </c>
      <c r="B15" s="86"/>
      <c r="C15" s="16"/>
      <c r="D15" s="16"/>
      <c r="E15" s="39">
        <v>999</v>
      </c>
      <c r="F15" s="90"/>
      <c r="G15" s="39">
        <v>893</v>
      </c>
      <c r="H15" s="16"/>
      <c r="I15" s="63"/>
    </row>
    <row r="16" spans="1:9" ht="15.75" customHeight="1">
      <c r="A16" s="87" t="s">
        <v>111</v>
      </c>
      <c r="B16" s="86"/>
      <c r="C16" s="16"/>
      <c r="D16" s="16"/>
      <c r="E16" s="39">
        <v>568</v>
      </c>
      <c r="F16" s="90"/>
      <c r="G16" s="39">
        <v>0</v>
      </c>
      <c r="H16" s="16"/>
      <c r="I16" s="63"/>
    </row>
    <row r="17" spans="1:9" ht="15.75" customHeight="1">
      <c r="A17" s="87" t="s">
        <v>55</v>
      </c>
      <c r="B17" s="86"/>
      <c r="C17" s="16"/>
      <c r="D17" s="16"/>
      <c r="E17" s="39">
        <v>1450</v>
      </c>
      <c r="F17" s="90"/>
      <c r="G17" s="39">
        <v>1499</v>
      </c>
      <c r="H17" s="16"/>
      <c r="I17" s="63"/>
    </row>
    <row r="18" spans="1:9" ht="15.75" customHeight="1">
      <c r="A18" s="87"/>
      <c r="B18" s="86"/>
      <c r="C18" s="16"/>
      <c r="D18" s="16"/>
      <c r="E18" s="40">
        <f>SUM(E11:E17)</f>
        <v>74604</v>
      </c>
      <c r="F18" s="90"/>
      <c r="G18" s="40">
        <f>SUM(G11:G17)</f>
        <v>65135</v>
      </c>
      <c r="H18" s="16"/>
      <c r="I18" s="63"/>
    </row>
    <row r="19" spans="1:9" ht="6.75" customHeight="1">
      <c r="A19" s="61"/>
      <c r="B19" s="86"/>
      <c r="C19" s="16"/>
      <c r="D19" s="16"/>
      <c r="E19" s="39"/>
      <c r="F19" s="90"/>
      <c r="G19" s="39"/>
      <c r="H19" s="16"/>
      <c r="I19" s="63"/>
    </row>
    <row r="20" spans="1:9" ht="15.75" customHeight="1">
      <c r="A20" s="88" t="s">
        <v>12</v>
      </c>
      <c r="B20" s="86"/>
      <c r="C20" s="16"/>
      <c r="D20" s="16"/>
      <c r="E20" s="39"/>
      <c r="F20" s="90"/>
      <c r="G20" s="39"/>
      <c r="H20" s="16"/>
      <c r="I20" s="63"/>
    </row>
    <row r="21" spans="1:9" ht="15.75" customHeight="1">
      <c r="A21" s="87" t="s">
        <v>104</v>
      </c>
      <c r="B21" s="86"/>
      <c r="C21" s="16"/>
      <c r="D21" s="16"/>
      <c r="E21" s="39">
        <v>9954</v>
      </c>
      <c r="F21" s="90"/>
      <c r="G21" s="39">
        <v>7269</v>
      </c>
      <c r="H21" s="16"/>
      <c r="I21" s="63"/>
    </row>
    <row r="22" spans="1:9" ht="15.75" customHeight="1">
      <c r="A22" s="86" t="s">
        <v>13</v>
      </c>
      <c r="B22" s="20"/>
      <c r="C22" s="16"/>
      <c r="D22" s="16"/>
      <c r="E22" s="39">
        <v>25489</v>
      </c>
      <c r="F22" s="90"/>
      <c r="G22" s="39">
        <v>23478</v>
      </c>
      <c r="H22" s="16"/>
      <c r="I22" s="63"/>
    </row>
    <row r="23" spans="1:10" ht="15.75" customHeight="1">
      <c r="A23" s="87" t="s">
        <v>39</v>
      </c>
      <c r="B23" s="20"/>
      <c r="C23" s="16"/>
      <c r="D23" s="16"/>
      <c r="E23" s="39">
        <v>237523</v>
      </c>
      <c r="F23" s="90"/>
      <c r="G23" s="39">
        <v>193014</v>
      </c>
      <c r="H23" s="16"/>
      <c r="I23" s="63"/>
      <c r="J23" s="19"/>
    </row>
    <row r="24" spans="1:10" ht="15.75" customHeight="1">
      <c r="A24" s="87" t="s">
        <v>47</v>
      </c>
      <c r="B24" s="20"/>
      <c r="C24" s="16"/>
      <c r="D24" s="16"/>
      <c r="E24" s="39">
        <v>946</v>
      </c>
      <c r="F24" s="90"/>
      <c r="G24" s="39">
        <v>1943</v>
      </c>
      <c r="H24" s="16"/>
      <c r="I24" s="63"/>
      <c r="J24" s="19"/>
    </row>
    <row r="25" spans="1:9" ht="15.75" customHeight="1">
      <c r="A25" s="86" t="s">
        <v>14</v>
      </c>
      <c r="B25" s="20"/>
      <c r="C25" s="16"/>
      <c r="D25" s="16"/>
      <c r="E25" s="39">
        <v>5223</v>
      </c>
      <c r="F25" s="90"/>
      <c r="G25" s="39">
        <v>8297</v>
      </c>
      <c r="H25" s="16"/>
      <c r="I25" s="63"/>
    </row>
    <row r="26" spans="1:9" ht="15.75" customHeight="1">
      <c r="A26" s="86" t="s">
        <v>15</v>
      </c>
      <c r="B26" s="20"/>
      <c r="C26" s="16"/>
      <c r="D26" s="16"/>
      <c r="E26" s="39">
        <v>12205</v>
      </c>
      <c r="F26" s="90"/>
      <c r="G26" s="39">
        <v>370</v>
      </c>
      <c r="H26" s="16"/>
      <c r="I26" s="63"/>
    </row>
    <row r="27" spans="1:9" ht="15.75" customHeight="1">
      <c r="A27" s="86"/>
      <c r="B27" s="87"/>
      <c r="C27" s="16"/>
      <c r="D27" s="16"/>
      <c r="E27" s="40">
        <f>SUM(E21:E26)</f>
        <v>291340</v>
      </c>
      <c r="F27" s="90"/>
      <c r="G27" s="40">
        <f>SUM(G21:G26)</f>
        <v>234371</v>
      </c>
      <c r="H27" s="16"/>
      <c r="I27" s="63"/>
    </row>
    <row r="28" spans="1:9" ht="6.75" customHeight="1">
      <c r="A28" s="61"/>
      <c r="B28" s="86"/>
      <c r="C28" s="16"/>
      <c r="D28" s="16"/>
      <c r="E28" s="39"/>
      <c r="F28" s="90"/>
      <c r="G28" s="39"/>
      <c r="H28" s="16"/>
      <c r="I28" s="63"/>
    </row>
    <row r="29" spans="1:9" ht="15.75" customHeight="1">
      <c r="A29" s="88" t="s">
        <v>16</v>
      </c>
      <c r="B29" s="86"/>
      <c r="C29" s="16"/>
      <c r="D29" s="16"/>
      <c r="E29" s="39"/>
      <c r="F29" s="90"/>
      <c r="G29" s="39"/>
      <c r="H29" s="16"/>
      <c r="I29" s="63"/>
    </row>
    <row r="30" spans="1:9" ht="15.75" customHeight="1">
      <c r="A30" s="87" t="s">
        <v>40</v>
      </c>
      <c r="C30" s="16"/>
      <c r="D30" s="16"/>
      <c r="E30" s="39">
        <v>127045</v>
      </c>
      <c r="F30" s="90"/>
      <c r="G30" s="39">
        <v>86447</v>
      </c>
      <c r="H30" s="16"/>
      <c r="I30" s="63"/>
    </row>
    <row r="31" spans="1:9" ht="15.75" customHeight="1">
      <c r="A31" s="87" t="s">
        <v>17</v>
      </c>
      <c r="C31" s="16"/>
      <c r="D31" s="16"/>
      <c r="E31" s="39">
        <v>74995</v>
      </c>
      <c r="F31" s="90"/>
      <c r="G31" s="39">
        <v>88296</v>
      </c>
      <c r="H31" s="16"/>
      <c r="I31" s="63"/>
    </row>
    <row r="32" spans="1:9" ht="15.75" customHeight="1">
      <c r="A32" s="86" t="s">
        <v>4</v>
      </c>
      <c r="C32" s="16"/>
      <c r="D32" s="16"/>
      <c r="E32" s="39">
        <v>3687</v>
      </c>
      <c r="F32" s="90"/>
      <c r="G32" s="39">
        <v>214</v>
      </c>
      <c r="H32" s="16"/>
      <c r="I32" s="63"/>
    </row>
    <row r="33" spans="1:9" ht="15.75" customHeight="1">
      <c r="A33" s="87"/>
      <c r="B33" s="86"/>
      <c r="C33" s="16"/>
      <c r="D33" s="16"/>
      <c r="E33" s="40">
        <f>SUM(E30:E32)</f>
        <v>205727</v>
      </c>
      <c r="F33" s="90"/>
      <c r="G33" s="40">
        <f>SUM(G30:G32)</f>
        <v>174957</v>
      </c>
      <c r="H33" s="16"/>
      <c r="I33" s="63"/>
    </row>
    <row r="34" spans="1:9" ht="18.75" customHeight="1">
      <c r="A34" s="85" t="s">
        <v>109</v>
      </c>
      <c r="B34" s="87"/>
      <c r="C34" s="16"/>
      <c r="D34" s="16"/>
      <c r="E34" s="95">
        <f>E27-E33</f>
        <v>85613</v>
      </c>
      <c r="F34" s="90"/>
      <c r="G34" s="95">
        <f>G27-G33</f>
        <v>59414</v>
      </c>
      <c r="H34" s="16"/>
      <c r="I34" s="63"/>
    </row>
    <row r="35" spans="1:9" ht="18.75" customHeight="1" thickBot="1">
      <c r="A35" s="85"/>
      <c r="B35" s="87"/>
      <c r="C35" s="16"/>
      <c r="D35" s="16"/>
      <c r="E35" s="42">
        <f>E18+E34</f>
        <v>160217</v>
      </c>
      <c r="F35" s="90"/>
      <c r="G35" s="42">
        <f>G18+G34</f>
        <v>124549</v>
      </c>
      <c r="H35" s="16"/>
      <c r="I35" s="63"/>
    </row>
    <row r="36" spans="1:9" ht="15.75" customHeight="1" thickTop="1">
      <c r="A36" s="61"/>
      <c r="B36" s="86"/>
      <c r="C36" s="16"/>
      <c r="D36" s="16"/>
      <c r="E36" s="39"/>
      <c r="F36" s="90"/>
      <c r="G36" s="39"/>
      <c r="H36" s="16"/>
      <c r="I36" s="63"/>
    </row>
    <row r="37" spans="1:9" ht="15.75" customHeight="1">
      <c r="A37" s="91" t="s">
        <v>110</v>
      </c>
      <c r="B37" s="86"/>
      <c r="C37" s="16"/>
      <c r="D37" s="16"/>
      <c r="E37" s="39"/>
      <c r="F37" s="90"/>
      <c r="G37" s="39"/>
      <c r="H37" s="16"/>
      <c r="I37" s="63"/>
    </row>
    <row r="38" spans="1:9" ht="15.75" customHeight="1">
      <c r="A38" s="91" t="s">
        <v>71</v>
      </c>
      <c r="B38" s="86"/>
      <c r="C38" s="16"/>
      <c r="D38" s="16"/>
      <c r="E38" s="39"/>
      <c r="F38" s="90"/>
      <c r="G38" s="39"/>
      <c r="H38" s="16"/>
      <c r="I38" s="63"/>
    </row>
    <row r="39" spans="1:9" ht="15.75" customHeight="1">
      <c r="A39" s="87" t="s">
        <v>20</v>
      </c>
      <c r="B39" s="86"/>
      <c r="C39" s="16"/>
      <c r="D39" s="16"/>
      <c r="E39" s="39">
        <v>72469</v>
      </c>
      <c r="F39" s="90"/>
      <c r="G39" s="39">
        <v>72469</v>
      </c>
      <c r="H39" s="16"/>
      <c r="I39" s="63"/>
    </row>
    <row r="40" spans="1:9" ht="15.75" customHeight="1">
      <c r="A40" s="87" t="s">
        <v>19</v>
      </c>
      <c r="B40" s="86"/>
      <c r="C40" s="16"/>
      <c r="D40" s="16"/>
      <c r="E40" s="39">
        <v>3457</v>
      </c>
      <c r="F40" s="90"/>
      <c r="G40" s="39">
        <v>3457</v>
      </c>
      <c r="H40" s="16"/>
      <c r="I40" s="63"/>
    </row>
    <row r="41" spans="1:9" ht="15.75" customHeight="1">
      <c r="A41" s="87" t="s">
        <v>18</v>
      </c>
      <c r="B41" s="86"/>
      <c r="C41" s="16"/>
      <c r="D41" s="16"/>
      <c r="E41" s="41">
        <v>38044</v>
      </c>
      <c r="F41" s="90"/>
      <c r="G41" s="41">
        <v>35155</v>
      </c>
      <c r="H41" s="16"/>
      <c r="I41" s="63"/>
    </row>
    <row r="42" spans="1:9" ht="15.75" customHeight="1">
      <c r="A42" s="87" t="s">
        <v>75</v>
      </c>
      <c r="B42" s="86"/>
      <c r="C42" s="16"/>
      <c r="D42" s="16"/>
      <c r="E42" s="39">
        <f>SUM(E39:E41)</f>
        <v>113970</v>
      </c>
      <c r="F42" s="90"/>
      <c r="G42" s="39">
        <f>SUM(G39:G41)</f>
        <v>111081</v>
      </c>
      <c r="H42" s="16"/>
      <c r="I42" s="63"/>
    </row>
    <row r="43" spans="1:9" ht="15.75" customHeight="1">
      <c r="A43" s="61" t="s">
        <v>5</v>
      </c>
      <c r="B43" s="86"/>
      <c r="C43" s="16"/>
      <c r="D43" s="16"/>
      <c r="E43" s="41">
        <v>18236</v>
      </c>
      <c r="F43" s="90"/>
      <c r="G43" s="41">
        <v>13087</v>
      </c>
      <c r="H43" s="16"/>
      <c r="I43" s="63"/>
    </row>
    <row r="44" spans="2:9" ht="15" customHeight="1">
      <c r="B44" s="86"/>
      <c r="C44" s="16"/>
      <c r="D44" s="16"/>
      <c r="E44" s="40">
        <f>SUM(E42:E43)</f>
        <v>132206</v>
      </c>
      <c r="F44" s="90"/>
      <c r="G44" s="40">
        <f>SUM(G42:G43)</f>
        <v>124168</v>
      </c>
      <c r="H44" s="16"/>
      <c r="I44" s="63"/>
    </row>
    <row r="45" spans="1:9" ht="6.75" customHeight="1">
      <c r="A45" s="86"/>
      <c r="B45" s="86"/>
      <c r="C45" s="16"/>
      <c r="D45" s="16"/>
      <c r="E45" s="39"/>
      <c r="F45" s="90"/>
      <c r="G45" s="39"/>
      <c r="H45" s="16"/>
      <c r="I45" s="63"/>
    </row>
    <row r="46" spans="1:9" ht="15.75" customHeight="1">
      <c r="A46" s="85" t="s">
        <v>77</v>
      </c>
      <c r="B46" s="86"/>
      <c r="C46" s="16"/>
      <c r="D46" s="16"/>
      <c r="E46" s="39"/>
      <c r="F46" s="90"/>
      <c r="G46" s="39"/>
      <c r="H46" s="16"/>
      <c r="I46" s="63"/>
    </row>
    <row r="47" spans="1:9" ht="15.75" customHeight="1">
      <c r="A47" s="86" t="s">
        <v>57</v>
      </c>
      <c r="B47" s="86"/>
      <c r="C47" s="16"/>
      <c r="D47" s="16"/>
      <c r="E47" s="39">
        <v>27818</v>
      </c>
      <c r="F47" s="90"/>
      <c r="G47" s="39">
        <v>230</v>
      </c>
      <c r="H47" s="16"/>
      <c r="I47" s="63"/>
    </row>
    <row r="48" spans="1:9" ht="15.75" customHeight="1">
      <c r="A48" s="86" t="s">
        <v>78</v>
      </c>
      <c r="B48" s="86"/>
      <c r="C48" s="16"/>
      <c r="D48" s="16"/>
      <c r="E48" s="39">
        <v>193</v>
      </c>
      <c r="F48" s="90"/>
      <c r="G48" s="39">
        <v>151</v>
      </c>
      <c r="H48" s="16"/>
      <c r="I48" s="63"/>
    </row>
    <row r="49" spans="1:9" ht="15" customHeight="1">
      <c r="A49" s="89"/>
      <c r="B49" s="86"/>
      <c r="C49" s="16"/>
      <c r="D49" s="16"/>
      <c r="E49" s="40">
        <f>SUM(E47:E48)</f>
        <v>28011</v>
      </c>
      <c r="F49" s="90"/>
      <c r="G49" s="40">
        <f>SUM(G47:G48)</f>
        <v>381</v>
      </c>
      <c r="H49" s="16"/>
      <c r="I49" s="63"/>
    </row>
    <row r="50" spans="1:7" ht="18.75" customHeight="1" thickBot="1">
      <c r="A50" s="91"/>
      <c r="B50" s="16"/>
      <c r="C50" s="16"/>
      <c r="D50" s="16"/>
      <c r="E50" s="42">
        <f>E44+E49</f>
        <v>160217</v>
      </c>
      <c r="F50" s="90"/>
      <c r="G50" s="42">
        <f>G44+G49</f>
        <v>124549</v>
      </c>
    </row>
    <row r="51" spans="1:7" ht="15.75" customHeight="1" thickTop="1">
      <c r="A51" s="91"/>
      <c r="B51" s="16"/>
      <c r="C51" s="16"/>
      <c r="D51" s="16"/>
      <c r="E51" s="90"/>
      <c r="F51" s="70"/>
      <c r="G51" s="90"/>
    </row>
    <row r="52" spans="1:7" ht="15.75" customHeight="1">
      <c r="A52" s="91"/>
      <c r="B52" s="16"/>
      <c r="C52" s="16"/>
      <c r="D52" s="16"/>
      <c r="E52" s="90"/>
      <c r="F52" s="70"/>
      <c r="G52" s="90"/>
    </row>
    <row r="53" ht="16.5" customHeight="1">
      <c r="A53" s="8"/>
    </row>
    <row r="54" ht="16.5" customHeight="1">
      <c r="A54" s="8"/>
    </row>
    <row r="55" ht="16.5" customHeight="1">
      <c r="A55" s="7"/>
    </row>
    <row r="56" ht="16.5" customHeight="1">
      <c r="A56" s="7"/>
    </row>
    <row r="57" spans="1:5" ht="16.5" customHeight="1">
      <c r="A57" s="7"/>
      <c r="E57" s="19"/>
    </row>
    <row r="58" spans="1:7" ht="16.5" customHeight="1">
      <c r="A58" s="7"/>
      <c r="E58" s="19">
        <f>E35-E50</f>
        <v>0</v>
      </c>
      <c r="G58" s="19">
        <f>G35-G50</f>
        <v>0</v>
      </c>
    </row>
    <row r="59" spans="1:7" ht="16.5" customHeight="1">
      <c r="A59" s="7"/>
      <c r="E59" s="20"/>
      <c r="F59" s="98"/>
      <c r="G59" s="20"/>
    </row>
    <row r="60" ht="16.5" customHeight="1">
      <c r="A60" s="5"/>
    </row>
    <row r="61" ht="16.5" customHeight="1">
      <c r="A61" s="5"/>
    </row>
    <row r="62" ht="16.5" customHeight="1">
      <c r="A62" s="9"/>
    </row>
    <row r="63" ht="16.5" customHeight="1">
      <c r="A63" s="9"/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printOptions/>
  <pageMargins left="0.75" right="0.28" top="0.5" bottom="0.24" header="0.6" footer="0.2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workbookViewId="0" topLeftCell="A3">
      <selection activeCell="J37" sqref="J37"/>
    </sheetView>
  </sheetViews>
  <sheetFormatPr defaultColWidth="9.33203125" defaultRowHeight="12.75"/>
  <cols>
    <col min="1" max="2" width="12.5" style="2" customWidth="1"/>
    <col min="3" max="3" width="2.83203125" style="2" customWidth="1"/>
    <col min="4" max="10" width="12.83203125" style="2" customWidth="1"/>
    <col min="11" max="16384" width="9.33203125" style="2" customWidth="1"/>
  </cols>
  <sheetData>
    <row r="1" ht="21" customHeight="1">
      <c r="A1" s="1" t="s">
        <v>46</v>
      </c>
    </row>
    <row r="2" ht="21" customHeight="1">
      <c r="A2" s="17" t="s">
        <v>116</v>
      </c>
    </row>
    <row r="3" ht="16.5" customHeight="1">
      <c r="A3" s="2" t="s">
        <v>11</v>
      </c>
    </row>
    <row r="4" ht="16.5" customHeight="1"/>
    <row r="5" spans="4:10" ht="16.5" customHeight="1">
      <c r="D5" s="82" t="s">
        <v>70</v>
      </c>
      <c r="E5" s="82"/>
      <c r="F5" s="82"/>
      <c r="G5" s="82"/>
      <c r="H5" s="82"/>
      <c r="I5" s="83" t="s">
        <v>64</v>
      </c>
      <c r="J5" s="83" t="s">
        <v>31</v>
      </c>
    </row>
    <row r="6" spans="1:10" ht="16.5" customHeight="1">
      <c r="A6" s="33"/>
      <c r="B6" s="33"/>
      <c r="C6" s="33"/>
      <c r="D6" s="84"/>
      <c r="E6" s="82" t="s">
        <v>74</v>
      </c>
      <c r="F6" s="82"/>
      <c r="G6" s="83" t="s">
        <v>73</v>
      </c>
      <c r="H6" s="83"/>
      <c r="I6" s="83" t="s">
        <v>65</v>
      </c>
      <c r="J6" s="83" t="s">
        <v>66</v>
      </c>
    </row>
    <row r="7" spans="1:12" ht="16.5" customHeight="1">
      <c r="A7" s="33"/>
      <c r="B7" s="33"/>
      <c r="C7" s="33"/>
      <c r="D7" s="44" t="s">
        <v>67</v>
      </c>
      <c r="E7" s="44" t="s">
        <v>67</v>
      </c>
      <c r="F7" s="44" t="s">
        <v>107</v>
      </c>
      <c r="G7" s="44" t="s">
        <v>68</v>
      </c>
      <c r="H7" s="44"/>
      <c r="I7" s="44"/>
      <c r="J7" s="44"/>
      <c r="K7" s="33"/>
      <c r="L7" s="33"/>
    </row>
    <row r="8" spans="1:12" ht="16.5" customHeight="1">
      <c r="A8" s="33"/>
      <c r="B8" s="33"/>
      <c r="C8" s="33"/>
      <c r="D8" s="44" t="s">
        <v>30</v>
      </c>
      <c r="E8" s="44" t="s">
        <v>72</v>
      </c>
      <c r="F8" s="44" t="s">
        <v>18</v>
      </c>
      <c r="G8" s="44" t="s">
        <v>69</v>
      </c>
      <c r="H8" s="44" t="s">
        <v>31</v>
      </c>
      <c r="I8" s="44"/>
      <c r="J8" s="44"/>
      <c r="K8" s="33"/>
      <c r="L8" s="33"/>
    </row>
    <row r="9" spans="1:12" ht="16.5" customHeight="1">
      <c r="A9" s="33"/>
      <c r="B9" s="33"/>
      <c r="C9" s="33"/>
      <c r="D9" s="44" t="s">
        <v>37</v>
      </c>
      <c r="E9" s="44" t="s">
        <v>37</v>
      </c>
      <c r="F9" s="44" t="s">
        <v>37</v>
      </c>
      <c r="G9" s="44" t="s">
        <v>37</v>
      </c>
      <c r="H9" s="44" t="s">
        <v>37</v>
      </c>
      <c r="I9" s="44" t="s">
        <v>37</v>
      </c>
      <c r="J9" s="44" t="s">
        <v>37</v>
      </c>
      <c r="K9" s="33"/>
      <c r="L9" s="33"/>
    </row>
    <row r="10" spans="1:12" ht="16.5" customHeight="1">
      <c r="A10" s="33"/>
      <c r="B10" s="33"/>
      <c r="C10" s="33"/>
      <c r="D10" s="44"/>
      <c r="E10" s="44"/>
      <c r="F10" s="44"/>
      <c r="G10" s="44"/>
      <c r="H10" s="44"/>
      <c r="I10" s="33"/>
      <c r="J10" s="33"/>
      <c r="K10" s="33"/>
      <c r="L10" s="33"/>
    </row>
    <row r="11" spans="1:12" ht="18" customHeight="1">
      <c r="A11" s="33" t="s">
        <v>117</v>
      </c>
      <c r="B11" s="33"/>
      <c r="C11" s="33"/>
      <c r="D11" s="45"/>
      <c r="E11" s="45"/>
      <c r="F11" s="45"/>
      <c r="G11" s="45"/>
      <c r="H11" s="45"/>
      <c r="I11" s="33"/>
      <c r="J11" s="33"/>
      <c r="K11" s="33"/>
      <c r="L11" s="33"/>
    </row>
    <row r="12" spans="1:12" ht="18" customHeight="1">
      <c r="A12" s="46" t="s">
        <v>118</v>
      </c>
      <c r="B12" s="33"/>
      <c r="C12" s="33"/>
      <c r="D12" s="45"/>
      <c r="E12" s="45"/>
      <c r="F12" s="45"/>
      <c r="G12" s="45"/>
      <c r="H12" s="45"/>
      <c r="I12" s="33"/>
      <c r="J12" s="33"/>
      <c r="K12" s="33"/>
      <c r="L12" s="33"/>
    </row>
    <row r="13" spans="1:12" ht="13.5" customHeight="1">
      <c r="A13" s="33"/>
      <c r="B13" s="33"/>
      <c r="C13" s="33"/>
      <c r="D13" s="47"/>
      <c r="E13" s="47"/>
      <c r="F13" s="47"/>
      <c r="G13" s="47"/>
      <c r="H13" s="47"/>
      <c r="I13" s="33"/>
      <c r="J13" s="33"/>
      <c r="K13" s="33"/>
      <c r="L13" s="33"/>
    </row>
    <row r="14" spans="1:12" ht="27" customHeight="1">
      <c r="A14" s="100" t="s">
        <v>33</v>
      </c>
      <c r="B14" s="100"/>
      <c r="C14" s="48"/>
      <c r="D14" s="49">
        <v>72469</v>
      </c>
      <c r="E14" s="49">
        <v>3457</v>
      </c>
      <c r="F14" s="49">
        <v>424</v>
      </c>
      <c r="G14" s="49">
        <v>34731</v>
      </c>
      <c r="H14" s="49">
        <f>SUM(D14:G14)</f>
        <v>111081</v>
      </c>
      <c r="I14" s="49">
        <v>13087</v>
      </c>
      <c r="J14" s="49">
        <f>SUM(H14:I14)</f>
        <v>124168</v>
      </c>
      <c r="K14" s="33"/>
      <c r="L14" s="33"/>
    </row>
    <row r="15" spans="1:12" ht="13.5" customHeight="1">
      <c r="A15" s="33"/>
      <c r="B15" s="33"/>
      <c r="C15" s="33"/>
      <c r="D15" s="49"/>
      <c r="E15" s="49"/>
      <c r="F15" s="49"/>
      <c r="G15" s="49"/>
      <c r="H15" s="49"/>
      <c r="I15" s="49"/>
      <c r="J15" s="49"/>
      <c r="K15" s="33"/>
      <c r="L15" s="33"/>
    </row>
    <row r="16" spans="1:12" ht="18" customHeight="1">
      <c r="A16" s="33" t="s">
        <v>105</v>
      </c>
      <c r="B16" s="33"/>
      <c r="C16" s="33"/>
      <c r="D16" s="49">
        <v>0</v>
      </c>
      <c r="E16" s="49">
        <v>0</v>
      </c>
      <c r="F16" s="49">
        <v>0</v>
      </c>
      <c r="G16" s="49">
        <v>0</v>
      </c>
      <c r="H16" s="49">
        <f aca="true" t="shared" si="0" ref="H16:H24">SUM(D16:G16)</f>
        <v>0</v>
      </c>
      <c r="I16" s="49">
        <v>4734</v>
      </c>
      <c r="J16" s="49">
        <f aca="true" t="shared" si="1" ref="J16:J24">SUM(H16:I16)</f>
        <v>4734</v>
      </c>
      <c r="K16" s="33"/>
      <c r="L16" s="33"/>
    </row>
    <row r="17" spans="1:12" ht="13.5" customHeight="1">
      <c r="A17" s="33"/>
      <c r="B17" s="33"/>
      <c r="C17" s="33"/>
      <c r="D17" s="49"/>
      <c r="E17" s="49"/>
      <c r="F17" s="49"/>
      <c r="G17" s="49"/>
      <c r="H17" s="49"/>
      <c r="I17" s="49"/>
      <c r="J17" s="49"/>
      <c r="K17" s="33"/>
      <c r="L17" s="33"/>
    </row>
    <row r="18" spans="1:12" ht="18" customHeight="1">
      <c r="A18" s="33" t="s">
        <v>48</v>
      </c>
      <c r="B18" s="33"/>
      <c r="C18" s="33"/>
      <c r="D18" s="49">
        <v>0</v>
      </c>
      <c r="E18" s="49">
        <v>0</v>
      </c>
      <c r="F18" s="49">
        <v>6</v>
      </c>
      <c r="G18" s="49">
        <v>0</v>
      </c>
      <c r="H18" s="49">
        <f t="shared" si="0"/>
        <v>6</v>
      </c>
      <c r="I18" s="49">
        <v>0</v>
      </c>
      <c r="J18" s="49">
        <f t="shared" si="1"/>
        <v>6</v>
      </c>
      <c r="K18" s="33"/>
      <c r="L18" s="33"/>
    </row>
    <row r="19" spans="1:12" ht="13.5" customHeight="1">
      <c r="A19" s="33"/>
      <c r="B19" s="33"/>
      <c r="C19" s="33"/>
      <c r="D19" s="49"/>
      <c r="E19" s="49"/>
      <c r="F19" s="49"/>
      <c r="G19" s="49"/>
      <c r="H19" s="49"/>
      <c r="I19" s="49"/>
      <c r="J19" s="49"/>
      <c r="K19" s="33"/>
      <c r="L19" s="33"/>
    </row>
    <row r="20" spans="1:12" ht="18" customHeight="1">
      <c r="A20" s="33" t="s">
        <v>90</v>
      </c>
      <c r="B20" s="33"/>
      <c r="C20" s="33"/>
      <c r="D20" s="49">
        <v>0</v>
      </c>
      <c r="E20" s="49">
        <v>0</v>
      </c>
      <c r="F20" s="49">
        <v>0</v>
      </c>
      <c r="G20" s="49">
        <v>2883</v>
      </c>
      <c r="H20" s="49">
        <f t="shared" si="0"/>
        <v>2883</v>
      </c>
      <c r="I20" s="49">
        <v>503</v>
      </c>
      <c r="J20" s="49">
        <f t="shared" si="1"/>
        <v>3386</v>
      </c>
      <c r="K20" s="33"/>
      <c r="L20" s="33"/>
    </row>
    <row r="21" spans="1:12" ht="13.5" customHeight="1">
      <c r="A21" s="33"/>
      <c r="B21" s="33"/>
      <c r="C21" s="33"/>
      <c r="D21" s="49"/>
      <c r="E21" s="49"/>
      <c r="F21" s="49"/>
      <c r="G21" s="49"/>
      <c r="H21" s="49"/>
      <c r="I21" s="49"/>
      <c r="J21" s="49"/>
      <c r="K21" s="33"/>
      <c r="L21" s="33"/>
    </row>
    <row r="22" spans="1:12" ht="18" customHeight="1" hidden="1">
      <c r="A22" s="33" t="s">
        <v>56</v>
      </c>
      <c r="B22" s="33"/>
      <c r="C22" s="33"/>
      <c r="D22" s="68">
        <v>0</v>
      </c>
      <c r="E22" s="68">
        <v>0</v>
      </c>
      <c r="F22" s="49">
        <v>0</v>
      </c>
      <c r="G22" s="68">
        <v>0</v>
      </c>
      <c r="H22" s="49">
        <f t="shared" si="0"/>
        <v>0</v>
      </c>
      <c r="I22" s="49"/>
      <c r="J22" s="49">
        <f t="shared" si="1"/>
        <v>0</v>
      </c>
      <c r="K22" s="33"/>
      <c r="L22" s="33"/>
    </row>
    <row r="23" spans="1:12" ht="13.5" customHeight="1" hidden="1">
      <c r="A23" s="33"/>
      <c r="B23" s="33"/>
      <c r="C23" s="33"/>
      <c r="D23" s="68"/>
      <c r="E23" s="68"/>
      <c r="F23" s="68"/>
      <c r="G23" s="68"/>
      <c r="H23" s="49"/>
      <c r="I23" s="49"/>
      <c r="J23" s="49"/>
      <c r="K23" s="33"/>
      <c r="L23" s="33"/>
    </row>
    <row r="24" spans="1:12" ht="30" customHeight="1">
      <c r="A24" s="100" t="s">
        <v>97</v>
      </c>
      <c r="B24" s="100"/>
      <c r="D24" s="49">
        <v>0</v>
      </c>
      <c r="E24" s="49">
        <v>0</v>
      </c>
      <c r="F24" s="49">
        <v>0</v>
      </c>
      <c r="G24" s="34">
        <v>0</v>
      </c>
      <c r="H24" s="49">
        <f t="shared" si="0"/>
        <v>0</v>
      </c>
      <c r="I24" s="49">
        <v>-88</v>
      </c>
      <c r="J24" s="49">
        <f t="shared" si="1"/>
        <v>-88</v>
      </c>
      <c r="K24" s="33"/>
      <c r="L24" s="33"/>
    </row>
    <row r="25" spans="1:12" ht="13.5" customHeight="1">
      <c r="A25" s="33"/>
      <c r="B25" s="33"/>
      <c r="C25" s="33"/>
      <c r="D25" s="49"/>
      <c r="E25" s="49"/>
      <c r="F25" s="49"/>
      <c r="G25" s="49"/>
      <c r="H25" s="49"/>
      <c r="I25" s="49"/>
      <c r="J25" s="49"/>
      <c r="K25" s="33"/>
      <c r="L25" s="33"/>
    </row>
    <row r="26" spans="1:12" ht="27" customHeight="1" thickBot="1">
      <c r="A26" s="100" t="s">
        <v>89</v>
      </c>
      <c r="B26" s="100"/>
      <c r="C26" s="48"/>
      <c r="D26" s="50">
        <f>SUM(D14:D25)</f>
        <v>72469</v>
      </c>
      <c r="E26" s="50">
        <f aca="true" t="shared" si="2" ref="E26:J26">SUM(E14:E25)</f>
        <v>3457</v>
      </c>
      <c r="F26" s="50">
        <f t="shared" si="2"/>
        <v>430</v>
      </c>
      <c r="G26" s="50">
        <f t="shared" si="2"/>
        <v>37614</v>
      </c>
      <c r="H26" s="50">
        <f t="shared" si="2"/>
        <v>113970</v>
      </c>
      <c r="I26" s="50">
        <f t="shared" si="2"/>
        <v>18236</v>
      </c>
      <c r="J26" s="50">
        <f t="shared" si="2"/>
        <v>132206</v>
      </c>
      <c r="K26" s="33"/>
      <c r="L26" s="33"/>
    </row>
    <row r="27" spans="1:12" ht="16.5" customHeight="1" thickTop="1">
      <c r="A27" s="33"/>
      <c r="B27" s="33"/>
      <c r="C27" s="33"/>
      <c r="D27" s="47"/>
      <c r="E27" s="47"/>
      <c r="F27" s="47"/>
      <c r="G27" s="81"/>
      <c r="H27" s="81"/>
      <c r="I27" s="49"/>
      <c r="J27" s="49"/>
      <c r="K27" s="33"/>
      <c r="L27" s="33"/>
    </row>
    <row r="28" spans="1:12" ht="16.5" customHeight="1">
      <c r="A28" s="33"/>
      <c r="B28" s="33"/>
      <c r="C28" s="33"/>
      <c r="D28" s="47"/>
      <c r="E28" s="47"/>
      <c r="F28" s="47"/>
      <c r="G28" s="47"/>
      <c r="H28" s="47"/>
      <c r="I28" s="49"/>
      <c r="J28" s="49"/>
      <c r="K28" s="33"/>
      <c r="L28" s="33"/>
    </row>
    <row r="29" spans="1:12" ht="16.5" customHeight="1">
      <c r="A29" s="33"/>
      <c r="B29" s="33"/>
      <c r="C29" s="33"/>
      <c r="D29" s="47"/>
      <c r="E29" s="47"/>
      <c r="F29" s="47"/>
      <c r="G29" s="47"/>
      <c r="H29" s="47"/>
      <c r="I29" s="49"/>
      <c r="J29" s="49"/>
      <c r="K29" s="33"/>
      <c r="L29" s="33"/>
    </row>
    <row r="30" spans="1:12" ht="16.5" customHeight="1">
      <c r="A30" s="33"/>
      <c r="B30" s="33"/>
      <c r="C30" s="33"/>
      <c r="D30" s="47"/>
      <c r="E30" s="47"/>
      <c r="F30" s="47"/>
      <c r="G30" s="47"/>
      <c r="H30" s="47"/>
      <c r="I30" s="49"/>
      <c r="J30" s="49"/>
      <c r="K30" s="33"/>
      <c r="L30" s="33"/>
    </row>
    <row r="31" spans="1:12" ht="16.5" customHeight="1">
      <c r="A31" s="33"/>
      <c r="B31" s="33"/>
      <c r="C31" s="33"/>
      <c r="D31" s="47"/>
      <c r="E31" s="47"/>
      <c r="F31" s="47"/>
      <c r="G31" s="47"/>
      <c r="H31" s="47"/>
      <c r="I31" s="49"/>
      <c r="J31" s="49"/>
      <c r="K31" s="33"/>
      <c r="L31" s="33"/>
    </row>
    <row r="32" spans="1:12" ht="18" customHeight="1">
      <c r="A32" s="33" t="str">
        <f>A11</f>
        <v>6 months ended</v>
      </c>
      <c r="B32" s="33"/>
      <c r="C32" s="33"/>
      <c r="D32" s="47"/>
      <c r="E32" s="47"/>
      <c r="F32" s="47"/>
      <c r="G32" s="47"/>
      <c r="H32" s="47"/>
      <c r="I32" s="49"/>
      <c r="J32" s="49"/>
      <c r="K32" s="33"/>
      <c r="L32" s="33"/>
    </row>
    <row r="33" spans="1:12" ht="18" customHeight="1">
      <c r="A33" s="46" t="s">
        <v>119</v>
      </c>
      <c r="B33" s="33"/>
      <c r="C33" s="33"/>
      <c r="D33" s="47"/>
      <c r="E33" s="47"/>
      <c r="F33" s="47"/>
      <c r="G33" s="47"/>
      <c r="H33" s="47"/>
      <c r="I33" s="49"/>
      <c r="J33" s="49"/>
      <c r="K33" s="33"/>
      <c r="L33" s="33"/>
    </row>
    <row r="34" spans="1:12" ht="13.5" customHeight="1">
      <c r="A34" s="33"/>
      <c r="B34" s="33"/>
      <c r="C34" s="33"/>
      <c r="D34" s="47"/>
      <c r="E34" s="47"/>
      <c r="F34" s="47"/>
      <c r="G34" s="47"/>
      <c r="H34" s="47"/>
      <c r="I34" s="49"/>
      <c r="J34" s="49"/>
      <c r="K34" s="33"/>
      <c r="L34" s="33"/>
    </row>
    <row r="35" spans="1:12" ht="27" customHeight="1">
      <c r="A35" s="100" t="s">
        <v>33</v>
      </c>
      <c r="B35" s="100"/>
      <c r="C35" s="48"/>
      <c r="D35" s="68">
        <v>72469</v>
      </c>
      <c r="E35" s="68">
        <v>3457</v>
      </c>
      <c r="F35" s="68">
        <v>1607</v>
      </c>
      <c r="G35" s="68">
        <v>30114</v>
      </c>
      <c r="H35" s="49">
        <f>SUM(D35:G35)</f>
        <v>107647</v>
      </c>
      <c r="I35" s="49">
        <v>12796</v>
      </c>
      <c r="J35" s="49">
        <f>SUM(H35:I35)</f>
        <v>120443</v>
      </c>
      <c r="K35" s="33"/>
      <c r="L35" s="33"/>
    </row>
    <row r="36" spans="1:12" ht="13.5" customHeight="1">
      <c r="A36" s="33"/>
      <c r="B36" s="33"/>
      <c r="C36" s="33"/>
      <c r="D36" s="68"/>
      <c r="E36" s="68"/>
      <c r="F36" s="68"/>
      <c r="G36" s="68"/>
      <c r="H36" s="49"/>
      <c r="I36" s="49"/>
      <c r="J36" s="49"/>
      <c r="K36" s="33"/>
      <c r="L36" s="33"/>
    </row>
    <row r="37" spans="1:12" ht="18" customHeight="1">
      <c r="A37" s="33" t="s">
        <v>106</v>
      </c>
      <c r="B37" s="33"/>
      <c r="C37" s="33"/>
      <c r="D37" s="68">
        <v>0</v>
      </c>
      <c r="E37" s="68">
        <v>0</v>
      </c>
      <c r="F37" s="68">
        <v>-1173</v>
      </c>
      <c r="G37" s="68">
        <v>3203</v>
      </c>
      <c r="H37" s="49">
        <f aca="true" t="shared" si="3" ref="H37:H47">SUM(D37:G37)</f>
        <v>2030</v>
      </c>
      <c r="I37" s="49">
        <v>9</v>
      </c>
      <c r="J37" s="49">
        <f aca="true" t="shared" si="4" ref="J37:J47">SUM(H37:I37)</f>
        <v>2039</v>
      </c>
      <c r="K37" s="33"/>
      <c r="L37" s="33"/>
    </row>
    <row r="38" spans="1:12" ht="13.5" customHeight="1" hidden="1">
      <c r="A38" s="33"/>
      <c r="B38" s="33"/>
      <c r="C38" s="33"/>
      <c r="D38" s="68"/>
      <c r="E38" s="68"/>
      <c r="F38" s="68"/>
      <c r="G38" s="68"/>
      <c r="H38" s="49"/>
      <c r="I38" s="49"/>
      <c r="J38" s="49"/>
      <c r="K38" s="33"/>
      <c r="L38" s="33"/>
    </row>
    <row r="39" spans="1:12" ht="18" customHeight="1" hidden="1">
      <c r="A39" s="33" t="s">
        <v>48</v>
      </c>
      <c r="B39" s="33"/>
      <c r="C39" s="33"/>
      <c r="D39" s="68">
        <v>0</v>
      </c>
      <c r="E39" s="68">
        <v>0</v>
      </c>
      <c r="F39" s="49">
        <v>0</v>
      </c>
      <c r="G39" s="68">
        <v>0</v>
      </c>
      <c r="H39" s="49">
        <f t="shared" si="3"/>
        <v>0</v>
      </c>
      <c r="I39" s="49">
        <v>0</v>
      </c>
      <c r="J39" s="49">
        <f t="shared" si="4"/>
        <v>0</v>
      </c>
      <c r="K39" s="33"/>
      <c r="L39" s="33"/>
    </row>
    <row r="40" spans="1:12" ht="13.5" customHeight="1" hidden="1">
      <c r="A40" s="33"/>
      <c r="B40" s="33"/>
      <c r="C40" s="33"/>
      <c r="D40" s="68"/>
      <c r="E40" s="68"/>
      <c r="F40" s="68"/>
      <c r="G40" s="68"/>
      <c r="H40" s="49"/>
      <c r="I40" s="49"/>
      <c r="J40" s="49"/>
      <c r="K40" s="33"/>
      <c r="L40" s="33"/>
    </row>
    <row r="41" spans="1:12" ht="16.5" customHeight="1" hidden="1">
      <c r="A41" s="33" t="s">
        <v>56</v>
      </c>
      <c r="B41" s="33"/>
      <c r="C41" s="33"/>
      <c r="D41" s="68">
        <v>0</v>
      </c>
      <c r="E41" s="68">
        <v>0</v>
      </c>
      <c r="F41" s="49">
        <v>0</v>
      </c>
      <c r="G41" s="68">
        <v>0</v>
      </c>
      <c r="H41" s="49">
        <f t="shared" si="3"/>
        <v>0</v>
      </c>
      <c r="I41" s="49"/>
      <c r="J41" s="49">
        <f t="shared" si="4"/>
        <v>0</v>
      </c>
      <c r="K41" s="33"/>
      <c r="L41" s="33"/>
    </row>
    <row r="42" spans="1:12" ht="13.5" customHeight="1">
      <c r="A42" s="33"/>
      <c r="B42" s="33"/>
      <c r="C42" s="33"/>
      <c r="D42" s="68"/>
      <c r="E42" s="68"/>
      <c r="F42" s="68"/>
      <c r="G42" s="68"/>
      <c r="H42" s="49"/>
      <c r="I42" s="49"/>
      <c r="J42" s="49"/>
      <c r="K42" s="33"/>
      <c r="L42" s="33"/>
    </row>
    <row r="43" spans="1:12" ht="18" customHeight="1">
      <c r="A43" s="33" t="s">
        <v>90</v>
      </c>
      <c r="B43" s="33"/>
      <c r="C43" s="33"/>
      <c r="D43" s="68">
        <v>0</v>
      </c>
      <c r="E43" s="68">
        <v>0</v>
      </c>
      <c r="F43" s="68">
        <v>0</v>
      </c>
      <c r="G43" s="68">
        <v>366</v>
      </c>
      <c r="H43" s="49">
        <f t="shared" si="3"/>
        <v>366</v>
      </c>
      <c r="I43" s="49">
        <v>341</v>
      </c>
      <c r="J43" s="49">
        <f t="shared" si="4"/>
        <v>707</v>
      </c>
      <c r="K43" s="33"/>
      <c r="L43" s="33"/>
    </row>
    <row r="44" spans="1:12" ht="13.5" customHeight="1" hidden="1">
      <c r="A44" s="33"/>
      <c r="B44" s="33"/>
      <c r="C44" s="33"/>
      <c r="D44" s="68"/>
      <c r="E44" s="68"/>
      <c r="F44" s="68"/>
      <c r="G44" s="68"/>
      <c r="H44" s="49"/>
      <c r="I44" s="49"/>
      <c r="J44" s="49"/>
      <c r="K44" s="33"/>
      <c r="L44" s="33"/>
    </row>
    <row r="45" spans="1:12" ht="18" customHeight="1" hidden="1">
      <c r="A45" s="33" t="s">
        <v>56</v>
      </c>
      <c r="B45" s="33"/>
      <c r="C45" s="33"/>
      <c r="D45" s="68">
        <v>0</v>
      </c>
      <c r="E45" s="68">
        <v>0</v>
      </c>
      <c r="F45" s="68">
        <v>0</v>
      </c>
      <c r="G45" s="68">
        <v>0</v>
      </c>
      <c r="H45" s="49">
        <f t="shared" si="3"/>
        <v>0</v>
      </c>
      <c r="I45" s="49"/>
      <c r="J45" s="49">
        <f t="shared" si="4"/>
        <v>0</v>
      </c>
      <c r="K45" s="33"/>
      <c r="L45" s="33"/>
    </row>
    <row r="46" spans="1:12" ht="13.5" customHeight="1">
      <c r="A46" s="33"/>
      <c r="B46" s="33"/>
      <c r="C46" s="33"/>
      <c r="D46" s="68"/>
      <c r="E46" s="68"/>
      <c r="F46" s="68"/>
      <c r="G46" s="68"/>
      <c r="H46" s="68"/>
      <c r="I46" s="49"/>
      <c r="J46" s="49"/>
      <c r="K46" s="33"/>
      <c r="L46" s="33"/>
    </row>
    <row r="47" spans="1:12" ht="30" customHeight="1">
      <c r="A47" s="100" t="s">
        <v>97</v>
      </c>
      <c r="B47" s="100"/>
      <c r="C47" s="33"/>
      <c r="D47" s="68">
        <v>0</v>
      </c>
      <c r="E47" s="68">
        <v>0</v>
      </c>
      <c r="F47" s="68">
        <v>0</v>
      </c>
      <c r="G47" s="34">
        <v>0</v>
      </c>
      <c r="H47" s="49">
        <f t="shared" si="3"/>
        <v>0</v>
      </c>
      <c r="I47" s="49">
        <v>-110</v>
      </c>
      <c r="J47" s="49">
        <f t="shared" si="4"/>
        <v>-110</v>
      </c>
      <c r="K47" s="33"/>
      <c r="L47" s="33"/>
    </row>
    <row r="48" spans="1:12" ht="13.5" customHeight="1">
      <c r="A48" s="33"/>
      <c r="B48" s="33"/>
      <c r="C48" s="33"/>
      <c r="D48" s="68"/>
      <c r="E48" s="68"/>
      <c r="F48" s="68"/>
      <c r="G48" s="68"/>
      <c r="H48" s="68"/>
      <c r="I48" s="49"/>
      <c r="J48" s="49"/>
      <c r="K48" s="33"/>
      <c r="L48" s="33"/>
    </row>
    <row r="49" spans="1:12" ht="27" customHeight="1" thickBot="1">
      <c r="A49" s="100" t="s">
        <v>89</v>
      </c>
      <c r="B49" s="100"/>
      <c r="C49" s="48"/>
      <c r="D49" s="50">
        <f>SUM(D35:D47)</f>
        <v>72469</v>
      </c>
      <c r="E49" s="50">
        <f aca="true" t="shared" si="5" ref="E49:J49">SUM(E35:E47)</f>
        <v>3457</v>
      </c>
      <c r="F49" s="50">
        <f t="shared" si="5"/>
        <v>434</v>
      </c>
      <c r="G49" s="50">
        <f t="shared" si="5"/>
        <v>33683</v>
      </c>
      <c r="H49" s="50">
        <f t="shared" si="5"/>
        <v>110043</v>
      </c>
      <c r="I49" s="50">
        <f t="shared" si="5"/>
        <v>13036</v>
      </c>
      <c r="J49" s="50">
        <f t="shared" si="5"/>
        <v>123079</v>
      </c>
      <c r="K49" s="33"/>
      <c r="L49" s="33"/>
    </row>
    <row r="50" spans="1:12" ht="16.5" customHeight="1" thickTop="1">
      <c r="A50" s="33"/>
      <c r="B50" s="33"/>
      <c r="C50" s="33"/>
      <c r="D50" s="47"/>
      <c r="E50" s="47"/>
      <c r="F50" s="47"/>
      <c r="G50" s="47"/>
      <c r="H50" s="47"/>
      <c r="I50" s="49"/>
      <c r="J50" s="49"/>
      <c r="K50" s="33"/>
      <c r="L50" s="33"/>
    </row>
    <row r="51" spans="1:12" ht="16.5" customHeight="1">
      <c r="A51" s="33"/>
      <c r="B51" s="33"/>
      <c r="C51" s="33"/>
      <c r="D51" s="47"/>
      <c r="E51" s="47"/>
      <c r="F51" s="47"/>
      <c r="G51" s="47"/>
      <c r="H51" s="47"/>
      <c r="I51" s="49"/>
      <c r="J51" s="49"/>
      <c r="K51" s="33"/>
      <c r="L51" s="33"/>
    </row>
    <row r="52" spans="1:10" ht="16.5" customHeight="1">
      <c r="A52" s="33"/>
      <c r="B52" s="33"/>
      <c r="C52" s="33"/>
      <c r="D52" s="47"/>
      <c r="E52" s="47"/>
      <c r="F52" s="47"/>
      <c r="G52" s="47"/>
      <c r="H52" s="47"/>
      <c r="I52" s="49"/>
      <c r="J52" s="49"/>
    </row>
    <row r="53" spans="1:10" ht="16.5" customHeight="1">
      <c r="A53" s="33"/>
      <c r="B53" s="33"/>
      <c r="C53" s="33"/>
      <c r="D53" s="47"/>
      <c r="E53" s="47"/>
      <c r="F53" s="47"/>
      <c r="G53" s="47"/>
      <c r="H53" s="47"/>
      <c r="I53" s="49"/>
      <c r="J53" s="49"/>
    </row>
    <row r="54" spans="1:10" ht="16.5" customHeight="1">
      <c r="A54" s="33"/>
      <c r="B54" s="33"/>
      <c r="C54" s="33"/>
      <c r="D54" s="47"/>
      <c r="E54" s="47"/>
      <c r="F54" s="47"/>
      <c r="G54" s="47"/>
      <c r="H54" s="47"/>
      <c r="I54" s="49"/>
      <c r="J54" s="49"/>
    </row>
    <row r="55" spans="1:10" ht="16.5" customHeight="1">
      <c r="A55" s="33"/>
      <c r="B55" s="33"/>
      <c r="C55" s="33"/>
      <c r="D55" s="47"/>
      <c r="E55" s="47"/>
      <c r="F55" s="47"/>
      <c r="G55" s="47"/>
      <c r="H55" s="47"/>
      <c r="I55" s="49"/>
      <c r="J55" s="49"/>
    </row>
    <row r="56" spans="1:8" ht="16.5" customHeight="1">
      <c r="A56" s="33"/>
      <c r="B56" s="33"/>
      <c r="C56" s="33"/>
      <c r="D56" s="47"/>
      <c r="E56" s="47"/>
      <c r="F56" s="47"/>
      <c r="G56" s="47"/>
      <c r="H56" s="47"/>
    </row>
    <row r="57" spans="1:8" ht="16.5" customHeight="1">
      <c r="A57" s="33"/>
      <c r="B57" s="33"/>
      <c r="C57" s="33"/>
      <c r="D57" s="47"/>
      <c r="E57" s="47"/>
      <c r="F57" s="47"/>
      <c r="G57" s="47"/>
      <c r="H57" s="47"/>
    </row>
    <row r="58" spans="1:8" ht="16.5" customHeight="1">
      <c r="A58" s="33"/>
      <c r="B58" s="33"/>
      <c r="C58" s="33"/>
      <c r="D58" s="47"/>
      <c r="E58" s="47"/>
      <c r="F58" s="47"/>
      <c r="G58" s="47"/>
      <c r="H58" s="47"/>
    </row>
    <row r="59" spans="1:8" ht="16.5" customHeight="1">
      <c r="A59" s="33"/>
      <c r="B59" s="33"/>
      <c r="C59" s="33"/>
      <c r="D59" s="47"/>
      <c r="E59" s="47"/>
      <c r="F59" s="47"/>
      <c r="G59" s="47"/>
      <c r="H59" s="47"/>
    </row>
    <row r="60" spans="1:8" ht="16.5" customHeight="1">
      <c r="A60" s="33"/>
      <c r="B60" s="33"/>
      <c r="C60" s="33"/>
      <c r="D60" s="47"/>
      <c r="E60" s="47"/>
      <c r="F60" s="47"/>
      <c r="G60" s="47"/>
      <c r="H60" s="47"/>
    </row>
    <row r="61" spans="1:8" ht="16.5" customHeight="1">
      <c r="A61" s="33"/>
      <c r="B61" s="33"/>
      <c r="C61" s="33"/>
      <c r="D61" s="47"/>
      <c r="E61" s="47"/>
      <c r="F61" s="47"/>
      <c r="G61" s="47"/>
      <c r="H61" s="47"/>
    </row>
    <row r="62" spans="1:8" ht="16.5" customHeight="1">
      <c r="A62" s="33"/>
      <c r="B62" s="33"/>
      <c r="C62" s="33"/>
      <c r="D62" s="47"/>
      <c r="E62" s="47"/>
      <c r="F62" s="47"/>
      <c r="G62" s="47"/>
      <c r="H62" s="47"/>
    </row>
    <row r="63" spans="1:8" ht="16.5" customHeight="1">
      <c r="A63" s="33"/>
      <c r="B63" s="33"/>
      <c r="C63" s="33"/>
      <c r="D63" s="47"/>
      <c r="E63" s="47"/>
      <c r="F63" s="47"/>
      <c r="G63" s="47"/>
      <c r="H63" s="47"/>
    </row>
    <row r="64" spans="1:8" ht="16.5" customHeight="1">
      <c r="A64" s="33"/>
      <c r="B64" s="33"/>
      <c r="C64" s="33"/>
      <c r="D64" s="47"/>
      <c r="E64" s="47"/>
      <c r="F64" s="47"/>
      <c r="G64" s="47"/>
      <c r="H64" s="47"/>
    </row>
    <row r="65" spans="4:8" ht="16.5" customHeight="1">
      <c r="D65" s="18"/>
      <c r="E65" s="18"/>
      <c r="F65" s="18"/>
      <c r="G65" s="18"/>
      <c r="H65" s="18"/>
    </row>
    <row r="66" spans="4:8" ht="16.5" customHeight="1">
      <c r="D66" s="18"/>
      <c r="E66" s="18"/>
      <c r="F66" s="18"/>
      <c r="G66" s="18"/>
      <c r="H66" s="18"/>
    </row>
    <row r="67" spans="4:8" ht="16.5" customHeight="1">
      <c r="D67" s="18"/>
      <c r="E67" s="18"/>
      <c r="F67" s="18"/>
      <c r="G67" s="18"/>
      <c r="H67" s="18"/>
    </row>
    <row r="68" spans="4:8" ht="16.5" customHeight="1">
      <c r="D68" s="18"/>
      <c r="E68" s="18"/>
      <c r="F68" s="18"/>
      <c r="G68" s="18"/>
      <c r="H68" s="18"/>
    </row>
    <row r="69" spans="4:8" ht="16.5" customHeight="1">
      <c r="D69" s="18"/>
      <c r="E69" s="18"/>
      <c r="F69" s="18"/>
      <c r="G69" s="18"/>
      <c r="H69" s="18"/>
    </row>
    <row r="70" spans="4:8" ht="16.5" customHeight="1">
      <c r="D70" s="18"/>
      <c r="E70" s="18"/>
      <c r="F70" s="18"/>
      <c r="G70" s="18"/>
      <c r="H70" s="18"/>
    </row>
    <row r="71" spans="4:8" ht="16.5" customHeight="1">
      <c r="D71" s="18"/>
      <c r="E71" s="18"/>
      <c r="F71" s="18"/>
      <c r="G71" s="18"/>
      <c r="H71" s="18"/>
    </row>
    <row r="72" spans="4:8" ht="16.5" customHeight="1">
      <c r="D72" s="18"/>
      <c r="E72" s="18"/>
      <c r="F72" s="18"/>
      <c r="G72" s="18"/>
      <c r="H72" s="18"/>
    </row>
    <row r="73" spans="4:8" ht="12.75">
      <c r="D73" s="18"/>
      <c r="E73" s="18"/>
      <c r="F73" s="18"/>
      <c r="G73" s="18"/>
      <c r="H73" s="18"/>
    </row>
    <row r="74" spans="4:8" ht="12.75">
      <c r="D74" s="18"/>
      <c r="E74" s="18"/>
      <c r="F74" s="18"/>
      <c r="G74" s="18"/>
      <c r="H74" s="18"/>
    </row>
    <row r="75" spans="4:8" ht="12.75">
      <c r="D75" s="18"/>
      <c r="E75" s="18"/>
      <c r="F75" s="18"/>
      <c r="G75" s="18"/>
      <c r="H75" s="18"/>
    </row>
    <row r="76" spans="4:8" ht="12.75">
      <c r="D76" s="18"/>
      <c r="E76" s="18"/>
      <c r="F76" s="18"/>
      <c r="G76" s="18"/>
      <c r="H76" s="18"/>
    </row>
    <row r="77" spans="4:8" ht="12.75">
      <c r="D77" s="18"/>
      <c r="E77" s="18"/>
      <c r="F77" s="18"/>
      <c r="G77" s="18"/>
      <c r="H77" s="18"/>
    </row>
    <row r="78" spans="4:8" ht="12.75">
      <c r="D78" s="18"/>
      <c r="E78" s="18"/>
      <c r="F78" s="18"/>
      <c r="G78" s="18"/>
      <c r="H78" s="18"/>
    </row>
    <row r="79" spans="4:8" ht="12.75">
      <c r="D79" s="18"/>
      <c r="E79" s="18"/>
      <c r="F79" s="18"/>
      <c r="G79" s="18"/>
      <c r="H79" s="18"/>
    </row>
    <row r="80" spans="4:8" ht="12.75">
      <c r="D80" s="18"/>
      <c r="E80" s="18"/>
      <c r="F80" s="18"/>
      <c r="G80" s="18"/>
      <c r="H80" s="18"/>
    </row>
    <row r="81" spans="4:8" ht="12.75">
      <c r="D81" s="18"/>
      <c r="E81" s="18"/>
      <c r="F81" s="18"/>
      <c r="G81" s="18"/>
      <c r="H81" s="18"/>
    </row>
    <row r="82" spans="4:8" ht="12.75">
      <c r="D82" s="18"/>
      <c r="E82" s="18"/>
      <c r="F82" s="18"/>
      <c r="G82" s="18"/>
      <c r="H82" s="18"/>
    </row>
    <row r="83" spans="4:8" ht="12.75">
      <c r="D83" s="18"/>
      <c r="E83" s="18"/>
      <c r="F83" s="18"/>
      <c r="G83" s="18"/>
      <c r="H83" s="18"/>
    </row>
    <row r="84" spans="4:8" ht="12.75">
      <c r="D84" s="18"/>
      <c r="E84" s="18"/>
      <c r="F84" s="18"/>
      <c r="G84" s="18"/>
      <c r="H84" s="18"/>
    </row>
    <row r="85" spans="4:8" ht="12.75">
      <c r="D85" s="18"/>
      <c r="E85" s="18"/>
      <c r="F85" s="18"/>
      <c r="G85" s="18"/>
      <c r="H85" s="18"/>
    </row>
    <row r="86" spans="4:8" ht="12.75">
      <c r="D86" s="18"/>
      <c r="E86" s="18"/>
      <c r="F86" s="18"/>
      <c r="G86" s="18"/>
      <c r="H86" s="18"/>
    </row>
    <row r="87" spans="4:8" ht="12.75">
      <c r="D87" s="18"/>
      <c r="E87" s="18"/>
      <c r="F87" s="18"/>
      <c r="G87" s="18"/>
      <c r="H87" s="18"/>
    </row>
    <row r="88" spans="4:8" ht="12.75">
      <c r="D88" s="18"/>
      <c r="E88" s="18"/>
      <c r="F88" s="18"/>
      <c r="G88" s="18"/>
      <c r="H88" s="18"/>
    </row>
    <row r="89" spans="4:8" ht="12.75">
      <c r="D89" s="18"/>
      <c r="E89" s="18"/>
      <c r="F89" s="18"/>
      <c r="G89" s="18"/>
      <c r="H89" s="18"/>
    </row>
    <row r="90" spans="4:8" ht="12.75">
      <c r="D90" s="18"/>
      <c r="E90" s="18"/>
      <c r="F90" s="18"/>
      <c r="G90" s="18"/>
      <c r="H90" s="18"/>
    </row>
    <row r="91" spans="4:8" ht="12.75">
      <c r="D91" s="18"/>
      <c r="E91" s="18"/>
      <c r="F91" s="18"/>
      <c r="G91" s="18"/>
      <c r="H91" s="18"/>
    </row>
    <row r="92" spans="4:8" ht="12.75">
      <c r="D92" s="18"/>
      <c r="E92" s="18"/>
      <c r="F92" s="18"/>
      <c r="G92" s="18"/>
      <c r="H92" s="18"/>
    </row>
    <row r="93" spans="4:8" ht="12.75">
      <c r="D93" s="18"/>
      <c r="E93" s="18"/>
      <c r="F93" s="18"/>
      <c r="G93" s="18"/>
      <c r="H93" s="18"/>
    </row>
  </sheetData>
  <mergeCells count="6">
    <mergeCell ref="A49:B49"/>
    <mergeCell ref="A14:B14"/>
    <mergeCell ref="A26:B26"/>
    <mergeCell ref="A35:B35"/>
    <mergeCell ref="A24:B24"/>
    <mergeCell ref="A47:B47"/>
  </mergeCells>
  <printOptions/>
  <pageMargins left="0.6" right="0.29" top="0.76" bottom="0.24" header="0.27" footer="0.24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workbookViewId="0" topLeftCell="A36">
      <selection activeCell="E50" sqref="D50:E50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0" customWidth="1"/>
    <col min="6" max="6" width="5.83203125" style="0" customWidth="1"/>
    <col min="7" max="7" width="13.83203125" style="66" customWidth="1"/>
    <col min="8" max="8" width="16.33203125" style="0" hidden="1" customWidth="1"/>
  </cols>
  <sheetData>
    <row r="1" spans="1:4" ht="18" customHeight="1">
      <c r="A1" s="1" t="s">
        <v>46</v>
      </c>
      <c r="B1" s="12"/>
      <c r="C1" s="12"/>
      <c r="D1" s="66"/>
    </row>
    <row r="2" spans="1:4" ht="15.75" customHeight="1">
      <c r="A2" s="15" t="s">
        <v>113</v>
      </c>
      <c r="B2" s="12"/>
      <c r="C2" s="12"/>
      <c r="D2" s="66"/>
    </row>
    <row r="3" spans="1:4" ht="15.75" customHeight="1">
      <c r="A3" s="15"/>
      <c r="B3" s="12"/>
      <c r="C3" s="12"/>
      <c r="D3" s="66"/>
    </row>
    <row r="4" spans="1:8" ht="15.75">
      <c r="A4" s="51"/>
      <c r="B4" s="12"/>
      <c r="C4" s="12"/>
      <c r="D4" s="66"/>
      <c r="E4" s="67" t="s">
        <v>91</v>
      </c>
      <c r="G4" s="74" t="s">
        <v>60</v>
      </c>
      <c r="H4" s="78" t="s">
        <v>61</v>
      </c>
    </row>
    <row r="5" spans="1:7" ht="15">
      <c r="A5" s="13"/>
      <c r="B5" s="13"/>
      <c r="C5" s="13"/>
      <c r="D5" s="16"/>
      <c r="E5" s="22" t="s">
        <v>114</v>
      </c>
      <c r="F5" s="23"/>
      <c r="G5" s="22" t="s">
        <v>115</v>
      </c>
    </row>
    <row r="6" spans="1:7" ht="15">
      <c r="A6" s="13"/>
      <c r="B6" s="13"/>
      <c r="C6" s="13"/>
      <c r="D6" s="16"/>
      <c r="E6" s="24" t="s">
        <v>37</v>
      </c>
      <c r="F6" s="25"/>
      <c r="G6" s="24" t="s">
        <v>37</v>
      </c>
    </row>
    <row r="7" spans="1:7" ht="7.5" customHeight="1">
      <c r="A7" s="13"/>
      <c r="B7" s="13"/>
      <c r="C7" s="13"/>
      <c r="D7" s="16"/>
      <c r="E7" s="62"/>
      <c r="F7" s="62"/>
      <c r="G7" s="75"/>
    </row>
    <row r="8" spans="1:8" ht="16.5" customHeight="1">
      <c r="A8" s="13" t="s">
        <v>98</v>
      </c>
      <c r="B8" s="13"/>
      <c r="C8" s="13"/>
      <c r="D8" s="16"/>
      <c r="E8" s="16"/>
      <c r="F8" s="16"/>
      <c r="G8" s="70"/>
      <c r="H8" s="65"/>
    </row>
    <row r="9" spans="1:8" ht="6" customHeight="1">
      <c r="A9" s="13"/>
      <c r="B9" s="13"/>
      <c r="C9" s="13"/>
      <c r="D9" s="16"/>
      <c r="E9" s="26"/>
      <c r="F9" s="26"/>
      <c r="G9" s="29"/>
      <c r="H9" s="65"/>
    </row>
    <row r="10" spans="1:8" ht="16.5" customHeight="1">
      <c r="A10" s="13" t="s">
        <v>87</v>
      </c>
      <c r="B10" s="13"/>
      <c r="C10" s="13"/>
      <c r="E10" s="27">
        <v>5851</v>
      </c>
      <c r="F10" s="26"/>
      <c r="G10" s="69">
        <v>464</v>
      </c>
      <c r="H10" s="76">
        <v>6035097</v>
      </c>
    </row>
    <row r="11" spans="1:8" ht="16.5" customHeight="1">
      <c r="A11" s="13" t="s">
        <v>21</v>
      </c>
      <c r="B11" s="13"/>
      <c r="C11" s="13"/>
      <c r="E11" s="26"/>
      <c r="F11" s="16"/>
      <c r="G11" s="29"/>
      <c r="H11" s="76"/>
    </row>
    <row r="12" spans="1:8" ht="16.5" customHeight="1">
      <c r="A12" s="13"/>
      <c r="B12" s="13" t="s">
        <v>23</v>
      </c>
      <c r="C12" s="13"/>
      <c r="E12" s="26">
        <v>2865</v>
      </c>
      <c r="F12" s="16"/>
      <c r="G12" s="29">
        <v>-281</v>
      </c>
      <c r="H12" s="76">
        <v>4053607</v>
      </c>
    </row>
    <row r="13" spans="1:8" ht="16.5" customHeight="1">
      <c r="A13" s="13"/>
      <c r="B13" s="13" t="s">
        <v>24</v>
      </c>
      <c r="C13" s="13"/>
      <c r="E13" s="28">
        <v>-112</v>
      </c>
      <c r="F13" s="16"/>
      <c r="G13" s="28">
        <v>-61</v>
      </c>
      <c r="H13" s="76">
        <v>-178720</v>
      </c>
    </row>
    <row r="14" spans="1:8" ht="16.5" customHeight="1">
      <c r="A14" s="13" t="s">
        <v>124</v>
      </c>
      <c r="B14" s="13"/>
      <c r="C14" s="13"/>
      <c r="E14" s="29">
        <f>SUM(E10:E13)</f>
        <v>8604</v>
      </c>
      <c r="F14" s="16"/>
      <c r="G14" s="29">
        <f>SUM(G10:G13)</f>
        <v>122</v>
      </c>
      <c r="H14" s="76">
        <v>9909984</v>
      </c>
    </row>
    <row r="15" spans="1:8" ht="6" customHeight="1">
      <c r="A15" s="13"/>
      <c r="B15" s="13"/>
      <c r="C15" s="13"/>
      <c r="E15" s="26"/>
      <c r="F15" s="16"/>
      <c r="G15" s="29"/>
      <c r="H15" s="76"/>
    </row>
    <row r="16" spans="1:8" ht="16.5" customHeight="1">
      <c r="A16" s="13" t="s">
        <v>25</v>
      </c>
      <c r="B16" s="13"/>
      <c r="C16" s="13"/>
      <c r="E16" s="26">
        <v>-32970</v>
      </c>
      <c r="F16" s="16"/>
      <c r="G16" s="29">
        <v>-9916</v>
      </c>
      <c r="H16" s="76">
        <v>-14529645</v>
      </c>
    </row>
    <row r="17" spans="1:8" ht="16.5" customHeight="1">
      <c r="A17" s="13" t="s">
        <v>26</v>
      </c>
      <c r="B17" s="13"/>
      <c r="C17" s="13"/>
      <c r="E17" s="28">
        <v>26931</v>
      </c>
      <c r="F17" s="16"/>
      <c r="G17" s="28">
        <v>6678</v>
      </c>
      <c r="H17" s="76">
        <v>-9075643</v>
      </c>
    </row>
    <row r="18" spans="1:8" ht="16.5" customHeight="1">
      <c r="A18" s="13" t="s">
        <v>99</v>
      </c>
      <c r="B18" s="13"/>
      <c r="C18" s="13"/>
      <c r="E18" s="26">
        <f>SUM(E14:E17)</f>
        <v>2565</v>
      </c>
      <c r="F18" s="16"/>
      <c r="G18" s="26">
        <f>SUM(G14:G17)</f>
        <v>-3116</v>
      </c>
      <c r="H18" s="76">
        <v>-13695304</v>
      </c>
    </row>
    <row r="19" spans="1:8" ht="16.5" customHeight="1">
      <c r="A19" s="13" t="s">
        <v>125</v>
      </c>
      <c r="B19" s="13"/>
      <c r="C19" s="13"/>
      <c r="E19" s="26">
        <v>119</v>
      </c>
      <c r="F19" s="16"/>
      <c r="G19" s="29">
        <v>-403</v>
      </c>
      <c r="H19" s="76">
        <v>-2462375</v>
      </c>
    </row>
    <row r="20" spans="1:8" ht="18" customHeight="1">
      <c r="A20" s="13" t="s">
        <v>100</v>
      </c>
      <c r="B20" s="16"/>
      <c r="C20" s="13"/>
      <c r="E20" s="30">
        <f>SUM(E18:E19)</f>
        <v>2684</v>
      </c>
      <c r="F20" s="16"/>
      <c r="G20" s="30">
        <f>SUM(G18:G19)</f>
        <v>-3519</v>
      </c>
      <c r="H20" s="76">
        <v>-16157679</v>
      </c>
    </row>
    <row r="21" spans="1:8" ht="12" customHeight="1">
      <c r="A21" s="13"/>
      <c r="B21" s="13"/>
      <c r="C21" s="13"/>
      <c r="E21" s="26"/>
      <c r="F21" s="16"/>
      <c r="G21" s="29"/>
      <c r="H21" s="76"/>
    </row>
    <row r="22" spans="1:8" ht="16.5" customHeight="1">
      <c r="A22" s="13" t="s">
        <v>58</v>
      </c>
      <c r="B22" s="13"/>
      <c r="C22" s="13"/>
      <c r="E22" s="26"/>
      <c r="F22" s="16"/>
      <c r="G22" s="29"/>
      <c r="H22" s="76"/>
    </row>
    <row r="23" spans="1:8" ht="16.5" customHeight="1">
      <c r="A23" s="13"/>
      <c r="B23" s="13" t="s">
        <v>27</v>
      </c>
      <c r="C23" s="13"/>
      <c r="E23" s="26">
        <v>-3355</v>
      </c>
      <c r="F23" s="16"/>
      <c r="G23" s="29">
        <v>1</v>
      </c>
      <c r="H23" s="76">
        <v>4060</v>
      </c>
    </row>
    <row r="24" spans="1:8" ht="16.5" customHeight="1">
      <c r="A24" s="14"/>
      <c r="B24" s="14" t="s">
        <v>9</v>
      </c>
      <c r="C24" s="13"/>
      <c r="E24" s="26">
        <v>888</v>
      </c>
      <c r="F24" s="16"/>
      <c r="G24" s="26">
        <v>1900</v>
      </c>
      <c r="H24" s="76">
        <v>-3073802</v>
      </c>
    </row>
    <row r="25" spans="1:8" ht="18" customHeight="1">
      <c r="A25" s="13" t="s">
        <v>101</v>
      </c>
      <c r="B25" s="13"/>
      <c r="C25" s="13"/>
      <c r="E25" s="31">
        <f>SUM(E23:E24)</f>
        <v>-2467</v>
      </c>
      <c r="F25" s="16"/>
      <c r="G25" s="31">
        <f>SUM(G23:G24)</f>
        <v>1901</v>
      </c>
      <c r="H25" s="76">
        <v>-3069742</v>
      </c>
    </row>
    <row r="26" spans="1:8" ht="12" customHeight="1">
      <c r="A26" s="13"/>
      <c r="B26" s="13"/>
      <c r="C26" s="13"/>
      <c r="E26" s="26"/>
      <c r="F26" s="16"/>
      <c r="G26" s="29"/>
      <c r="H26" s="76"/>
    </row>
    <row r="27" spans="1:8" ht="16.5" customHeight="1">
      <c r="A27" s="13" t="s">
        <v>28</v>
      </c>
      <c r="B27" s="13"/>
      <c r="C27" s="13"/>
      <c r="E27" s="26"/>
      <c r="F27" s="16"/>
      <c r="G27" s="29"/>
      <c r="H27" s="76"/>
    </row>
    <row r="28" spans="1:8" ht="16.5" customHeight="1" hidden="1">
      <c r="A28" s="16"/>
      <c r="B28" s="13" t="s">
        <v>22</v>
      </c>
      <c r="C28" s="13"/>
      <c r="E28" s="26">
        <v>0</v>
      </c>
      <c r="F28" s="16"/>
      <c r="G28" s="29">
        <v>0</v>
      </c>
      <c r="H28" s="76">
        <v>0</v>
      </c>
    </row>
    <row r="29" spans="1:8" ht="16.5" customHeight="1" hidden="1">
      <c r="A29" s="16"/>
      <c r="B29" s="13" t="s">
        <v>36</v>
      </c>
      <c r="C29" s="13"/>
      <c r="E29" s="26">
        <v>0</v>
      </c>
      <c r="F29" s="16"/>
      <c r="G29" s="29">
        <v>0</v>
      </c>
      <c r="H29" s="76">
        <v>-1565341</v>
      </c>
    </row>
    <row r="30" spans="1:8" ht="16.5" customHeight="1">
      <c r="A30" s="16"/>
      <c r="B30" s="13" t="s">
        <v>34</v>
      </c>
      <c r="C30" s="13"/>
      <c r="E30" s="16"/>
      <c r="F30" s="16"/>
      <c r="G30" s="70"/>
      <c r="H30" s="76"/>
    </row>
    <row r="31" spans="1:8" ht="16.5" customHeight="1">
      <c r="A31" s="16"/>
      <c r="B31" s="13" t="s">
        <v>35</v>
      </c>
      <c r="C31" s="13"/>
      <c r="E31" s="26">
        <v>-88</v>
      </c>
      <c r="F31" s="16"/>
      <c r="G31" s="29">
        <v>-110</v>
      </c>
      <c r="H31" s="76">
        <v>-660480</v>
      </c>
    </row>
    <row r="32" spans="1:8" ht="16.5" customHeight="1">
      <c r="A32" s="16"/>
      <c r="B32" s="13" t="s">
        <v>92</v>
      </c>
      <c r="C32" s="13"/>
      <c r="E32" s="26">
        <v>30000</v>
      </c>
      <c r="F32" s="16"/>
      <c r="G32" s="29">
        <v>0</v>
      </c>
      <c r="H32" s="76">
        <v>-5000000</v>
      </c>
    </row>
    <row r="33" spans="1:8" ht="16.5" customHeight="1">
      <c r="A33" s="16"/>
      <c r="B33" s="13" t="s">
        <v>59</v>
      </c>
      <c r="C33" s="13"/>
      <c r="E33" s="26">
        <v>456</v>
      </c>
      <c r="F33" s="16"/>
      <c r="G33" s="29">
        <v>-388</v>
      </c>
      <c r="H33" s="76"/>
    </row>
    <row r="34" spans="1:8" ht="16.5" customHeight="1">
      <c r="A34" s="16"/>
      <c r="B34" s="13" t="s">
        <v>29</v>
      </c>
      <c r="C34" s="13"/>
      <c r="E34" s="26">
        <v>-15809</v>
      </c>
      <c r="F34" s="16"/>
      <c r="G34" s="28">
        <v>-831</v>
      </c>
      <c r="H34" s="76">
        <v>25764337</v>
      </c>
    </row>
    <row r="35" spans="1:8" ht="18" customHeight="1">
      <c r="A35" s="14" t="s">
        <v>102</v>
      </c>
      <c r="B35" s="14"/>
      <c r="C35" s="13"/>
      <c r="E35" s="30">
        <f>SUM(E31:E34)</f>
        <v>14559</v>
      </c>
      <c r="F35" s="16"/>
      <c r="G35" s="30">
        <f>SUM(G31:G34)</f>
        <v>-1329</v>
      </c>
      <c r="H35" s="76">
        <v>18538516</v>
      </c>
    </row>
    <row r="36" spans="1:8" ht="12" customHeight="1">
      <c r="A36" s="13"/>
      <c r="B36" s="13"/>
      <c r="C36" s="13"/>
      <c r="E36" s="26"/>
      <c r="F36" s="16"/>
      <c r="G36" s="29"/>
      <c r="H36" s="76"/>
    </row>
    <row r="37" spans="1:8" ht="18" customHeight="1">
      <c r="A37" s="13" t="s">
        <v>93</v>
      </c>
      <c r="B37" s="13"/>
      <c r="C37" s="13"/>
      <c r="E37" s="26">
        <f>E20+E25+E35</f>
        <v>14776</v>
      </c>
      <c r="F37" s="16"/>
      <c r="G37" s="26">
        <f>G20+G25+G35</f>
        <v>-2947</v>
      </c>
      <c r="H37" s="76">
        <v>-688905</v>
      </c>
    </row>
    <row r="38" spans="1:8" ht="6" customHeight="1">
      <c r="A38" s="13"/>
      <c r="B38" s="13"/>
      <c r="C38" s="13"/>
      <c r="E38" s="26"/>
      <c r="F38" s="16"/>
      <c r="G38" s="29"/>
      <c r="H38" s="76"/>
    </row>
    <row r="39" spans="1:8" ht="18" customHeight="1">
      <c r="A39" s="13" t="s">
        <v>53</v>
      </c>
      <c r="B39" s="13"/>
      <c r="C39" s="13"/>
      <c r="E39" s="26">
        <v>-7261</v>
      </c>
      <c r="F39" s="16"/>
      <c r="G39" s="29">
        <v>-2493</v>
      </c>
      <c r="H39" s="76">
        <v>1729572</v>
      </c>
    </row>
    <row r="40" spans="1:8" ht="6" customHeight="1">
      <c r="A40" s="14"/>
      <c r="B40" s="14"/>
      <c r="C40" s="13"/>
      <c r="E40" s="26"/>
      <c r="F40" s="16"/>
      <c r="G40" s="29"/>
      <c r="H40" s="76"/>
    </row>
    <row r="41" spans="1:8" ht="18" customHeight="1" thickBot="1">
      <c r="A41" s="13" t="s">
        <v>54</v>
      </c>
      <c r="B41" s="13"/>
      <c r="C41" s="13"/>
      <c r="E41" s="32">
        <f>SUM(E37:E39)</f>
        <v>7515</v>
      </c>
      <c r="F41" s="16"/>
      <c r="G41" s="32">
        <f>SUM(G37:G39)</f>
        <v>-5440</v>
      </c>
      <c r="H41" s="77">
        <v>1040667</v>
      </c>
    </row>
    <row r="42" spans="1:8" ht="12.75" customHeight="1" thickTop="1">
      <c r="A42" s="14"/>
      <c r="B42" s="14"/>
      <c r="C42" s="13"/>
      <c r="D42" s="64"/>
      <c r="E42" s="39"/>
      <c r="F42" s="16"/>
      <c r="G42" s="70"/>
      <c r="H42" s="70"/>
    </row>
    <row r="43" spans="1:8" ht="12.75" customHeight="1">
      <c r="A43" s="14"/>
      <c r="B43" s="14"/>
      <c r="C43" s="13"/>
      <c r="D43" s="26"/>
      <c r="H43" s="71"/>
    </row>
    <row r="44" spans="1:8" ht="15">
      <c r="A44" s="14" t="s">
        <v>79</v>
      </c>
      <c r="B44" s="14"/>
      <c r="C44" s="13"/>
      <c r="D44" s="26"/>
      <c r="H44" s="71"/>
    </row>
    <row r="45" spans="1:8" ht="7.5" customHeight="1">
      <c r="A45" s="14"/>
      <c r="B45" s="14"/>
      <c r="C45" s="13"/>
      <c r="D45" s="26"/>
      <c r="H45" s="71"/>
    </row>
    <row r="46" spans="1:8" ht="15">
      <c r="A46" s="14"/>
      <c r="B46" s="14"/>
      <c r="C46" s="13"/>
      <c r="D46" s="26"/>
      <c r="E46" s="92" t="s">
        <v>122</v>
      </c>
      <c r="F46" s="16"/>
      <c r="G46" s="92" t="s">
        <v>123</v>
      </c>
      <c r="H46" s="71"/>
    </row>
    <row r="47" spans="1:8" ht="15">
      <c r="A47" s="14"/>
      <c r="B47" s="14"/>
      <c r="C47" s="13"/>
      <c r="D47" s="26"/>
      <c r="E47" s="24" t="s">
        <v>37</v>
      </c>
      <c r="F47" s="25"/>
      <c r="G47" s="24" t="s">
        <v>37</v>
      </c>
      <c r="H47" s="71"/>
    </row>
    <row r="48" spans="1:8" ht="7.5" customHeight="1">
      <c r="A48" s="13"/>
      <c r="B48" s="13"/>
      <c r="C48" s="13"/>
      <c r="D48" s="26"/>
      <c r="E48" s="16"/>
      <c r="F48" s="16"/>
      <c r="G48" s="16"/>
      <c r="H48" s="72"/>
    </row>
    <row r="49" spans="1:8" ht="15.75" customHeight="1">
      <c r="A49" s="13"/>
      <c r="B49" s="13" t="s">
        <v>80</v>
      </c>
      <c r="C49" s="13"/>
      <c r="D49" s="26"/>
      <c r="E49" s="26">
        <v>12205</v>
      </c>
      <c r="F49" s="16"/>
      <c r="G49" s="29">
        <v>1741</v>
      </c>
      <c r="H49" s="72"/>
    </row>
    <row r="50" spans="1:8" ht="15.75" customHeight="1">
      <c r="A50" s="13"/>
      <c r="B50" s="13" t="s">
        <v>81</v>
      </c>
      <c r="C50" s="13"/>
      <c r="D50" s="26"/>
      <c r="E50" s="26">
        <v>-4690</v>
      </c>
      <c r="F50" s="16"/>
      <c r="G50" s="80">
        <v>-7181</v>
      </c>
      <c r="H50" s="72"/>
    </row>
    <row r="51" spans="1:8" ht="15.75" customHeight="1" thickBot="1">
      <c r="A51" s="16"/>
      <c r="B51" s="16"/>
      <c r="C51" s="16"/>
      <c r="D51" s="16"/>
      <c r="E51" s="93">
        <f>SUM(E49:E50)</f>
        <v>7515</v>
      </c>
      <c r="F51" s="16"/>
      <c r="G51" s="93">
        <f>SUM(G49:G50)</f>
        <v>-5440</v>
      </c>
      <c r="H51" s="73"/>
    </row>
    <row r="52" spans="1:8" ht="15" customHeight="1" thickTop="1">
      <c r="A52" s="16"/>
      <c r="B52" s="16"/>
      <c r="C52" s="16"/>
      <c r="D52" s="16"/>
      <c r="E52" s="16"/>
      <c r="F52" s="16"/>
      <c r="H52" s="73"/>
    </row>
    <row r="53" spans="1:8" ht="15" customHeight="1">
      <c r="A53" s="16"/>
      <c r="B53" s="16"/>
      <c r="C53" s="16"/>
      <c r="D53" s="16"/>
      <c r="E53" s="16"/>
      <c r="F53" s="16"/>
      <c r="H53" s="73"/>
    </row>
    <row r="54" spans="1:8" ht="15" customHeight="1">
      <c r="A54" s="16"/>
      <c r="B54" s="16"/>
      <c r="C54" s="16"/>
      <c r="D54" s="16"/>
      <c r="E54" s="16"/>
      <c r="F54" s="16"/>
      <c r="H54" s="73"/>
    </row>
    <row r="55" spans="1:8" ht="15" customHeight="1">
      <c r="A55" s="16"/>
      <c r="B55" s="16"/>
      <c r="C55" s="16"/>
      <c r="D55" s="16"/>
      <c r="E55" s="16"/>
      <c r="F55" s="16"/>
      <c r="H55" s="73"/>
    </row>
    <row r="56" ht="6" customHeight="1">
      <c r="E56" s="21"/>
    </row>
  </sheetData>
  <printOptions/>
  <pageMargins left="0.75" right="0.5" top="0.75" bottom="0.24" header="0.75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User</cp:lastModifiedBy>
  <cp:lastPrinted>2007-05-18T07:33:51Z</cp:lastPrinted>
  <dcterms:created xsi:type="dcterms:W3CDTF">2002-09-04T06:28:17Z</dcterms:created>
  <dcterms:modified xsi:type="dcterms:W3CDTF">2007-08-27T06:23:34Z</dcterms:modified>
  <cp:category/>
  <cp:version/>
  <cp:contentType/>
  <cp:contentStatus/>
</cp:coreProperties>
</file>