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0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'Bsheet'!$A$1:$H$43</definedName>
    <definedName name="_xlnm.Print_Area" localSheetId="3">'CshFlw'!$A$1:$H$53</definedName>
    <definedName name="_xlnm.Print_Area" localSheetId="0">'IncStmt'!$A$1:$I$31</definedName>
  </definedNames>
  <calcPr fullCalcOnLoad="1"/>
</workbook>
</file>

<file path=xl/sharedStrings.xml><?xml version="1.0" encoding="utf-8"?>
<sst xmlns="http://schemas.openxmlformats.org/spreadsheetml/2006/main" count="134" uniqueCount="96">
  <si>
    <t>Other operating income</t>
  </si>
  <si>
    <t>Profit from operations</t>
  </si>
  <si>
    <t>Finance costs</t>
  </si>
  <si>
    <t>Profit before taxation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</si>
  <si>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</si>
  <si>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</si>
  <si>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</si>
  <si>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</si>
  <si>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</si>
  <si>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</si>
  <si>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</si>
  <si>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Profit after taxation</t>
  </si>
  <si>
    <t>Property, plant and equipment</t>
  </si>
  <si>
    <t>Other investments</t>
  </si>
  <si>
    <t>AS AT PRECEDING</t>
  </si>
  <si>
    <t>(Unaudited)</t>
  </si>
  <si>
    <t>(Audited)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</si>
  <si>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</si>
  <si>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</si>
  <si>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</si>
  <si>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</si>
  <si>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</si>
  <si>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</si>
  <si>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Net current assets</t>
  </si>
  <si>
    <t>Share Capital</t>
  </si>
  <si>
    <t>Reserves</t>
  </si>
  <si>
    <t>Share premium</t>
  </si>
  <si>
    <t>Share capital</t>
  </si>
  <si>
    <t>Capital and reserves</t>
  </si>
  <si>
    <t>Commercial papers</t>
  </si>
  <si>
    <t>Adjustments for:-</t>
  </si>
  <si>
    <t>Operating profit before working capital changes</t>
  </si>
  <si>
    <t>Cash flows from operations</t>
  </si>
  <si>
    <t>Taxation paid</t>
  </si>
  <si>
    <t>Net cash used in operating activities</t>
  </si>
  <si>
    <t>Net cash from investing activities</t>
  </si>
  <si>
    <t>Proceeds from exercise of ESOS</t>
  </si>
  <si>
    <t>Net cash from financing activities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</si>
  <si>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</si>
  <si>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</si>
  <si>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</si>
  <si>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</si>
  <si>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</si>
  <si>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Cash flows from investing activities</t>
  </si>
  <si>
    <t>Equity investments</t>
  </si>
  <si>
    <t>Cash flows from financing activities</t>
  </si>
  <si>
    <t>Short term bank borrowings</t>
  </si>
  <si>
    <t>Net increase in cash and cash equivalents</t>
  </si>
  <si>
    <t>attributable to</t>
  </si>
  <si>
    <t>Capital</t>
  </si>
  <si>
    <t>Retained Profits</t>
  </si>
  <si>
    <t>Total</t>
  </si>
  <si>
    <t>Share options exercised</t>
  </si>
  <si>
    <t>Net profit after taxation</t>
  </si>
  <si>
    <t>Dividends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</si>
  <si>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</si>
  <si>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</si>
  <si>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</si>
  <si>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</si>
  <si>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</si>
  <si>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RM'000</t>
  </si>
  <si>
    <t>Earnings per ordinary share (sen)</t>
  </si>
  <si>
    <t xml:space="preserve"> -  Basic</t>
  </si>
  <si>
    <t xml:space="preserve"> -  Diluted</t>
  </si>
  <si>
    <t>Investments  in associated companies</t>
  </si>
  <si>
    <t>Trade and other receivables</t>
  </si>
  <si>
    <t>Trade and other payables</t>
  </si>
  <si>
    <t>Deferred taxation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</si>
  <si>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</si>
  <si>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</si>
  <si>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</si>
  <si>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</si>
  <si>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</si>
  <si>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</si>
  <si>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Redemption of bonds</t>
  </si>
  <si>
    <t>Taxation recoverable</t>
  </si>
  <si>
    <t>Exchange fluctuation reserve</t>
  </si>
  <si>
    <t>Balance at end of the financial period</t>
  </si>
  <si>
    <t>1.1.2002 to</t>
  </si>
  <si>
    <t>1.1.2003 to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</si>
  <si>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</si>
  <si>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</si>
  <si>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</si>
  <si>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</si>
  <si>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</si>
  <si>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</si>
  <si>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Condensed Consolidated Income Statements for the third quarter ended 30 September 2003</t>
  </si>
  <si>
    <t>Condensed Consolidated Balance Sheet as at 30 September 2003</t>
  </si>
  <si>
    <t>Condensed Consolidated Statements of Changes in Equity for the 9 months ended 30 September 2003</t>
  </si>
  <si>
    <t>9 months ended</t>
  </si>
  <si>
    <t>30 September 2003</t>
  </si>
  <si>
    <t>30 September 2002</t>
  </si>
  <si>
    <t>Condensed Consolidated Cash Flow Statement for the 9 months ended 30 September 2003</t>
  </si>
  <si>
    <t>30.9.2003</t>
  </si>
  <si>
    <t>30.9.2002</t>
  </si>
  <si>
    <t>Repayment of commercial papers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</si>
</sst>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4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6" fillId="0" borderId="0" xfId="15" applyNumberFormat="1" applyFont="1" applyBorder="1" applyAlignment="1" applyProtection="1">
      <alignment vertical="center"/>
      <protection/>
    </xf>
    <xf numFmtId="0" fontId="6" fillId="0" borderId="0" xfId="15" applyNumberFormat="1" applyFont="1" applyBorder="1" applyAlignment="1">
      <alignment vertical="center"/>
    </xf>
    <xf numFmtId="41" fontId="6" fillId="0" borderId="2" xfId="0" applyNumberFormat="1" applyFont="1" applyBorder="1" applyAlignment="1">
      <alignment/>
    </xf>
    <xf numFmtId="0" fontId="6" fillId="0" borderId="0" xfId="15" applyNumberFormat="1" applyFont="1" applyBorder="1" applyAlignment="1" applyProtection="1" quotePrefix="1">
      <alignment vertical="center"/>
      <protection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5" applyNumberFormat="1" applyFont="1" applyFill="1" applyAlignment="1">
      <alignment vertical="center"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Border="1" applyAlignment="1">
      <alignment vertical="center"/>
    </xf>
    <xf numFmtId="166" fontId="6" fillId="0" borderId="0" xfId="0" applyNumberFormat="1" applyFont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28575</xdr:rowOff>
    </xdr:from>
    <xdr:to>
      <xdr:col>8</xdr:col>
      <xdr:colOff>914400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62012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2002.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876300</xdr:colOff>
      <xdr:row>41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439150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0</xdr:rowOff>
    </xdr:from>
    <xdr:to>
      <xdr:col>8</xdr:col>
      <xdr:colOff>0</xdr:colOff>
      <xdr:row>46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410700"/>
          <a:ext cx="59912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2002.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38100</xdr:rowOff>
    </xdr:from>
    <xdr:to>
      <xdr:col>7</xdr:col>
      <xdr:colOff>0</xdr:colOff>
      <xdr:row>51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72450"/>
          <a:ext cx="543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 Statement should be read in conjunction with the Annual Financial Statements for the year ended 31 December 2002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KLSE3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Dilutn"/>
      <sheetName val="QShares"/>
      <sheetName val="ShPrice"/>
      <sheetName val="IncSt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 topLeftCell="A1">
      <selection activeCell="C13" sqref="C13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73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86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15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5" t="s">
        <v>9</v>
      </c>
      <c r="F5" s="65"/>
      <c r="G5" s="66"/>
      <c r="H5" s="65" t="s">
        <v>10</v>
      </c>
      <c r="I5" s="65"/>
    </row>
    <row r="6" spans="1:9" ht="18.75" customHeight="1">
      <c r="A6" s="2"/>
      <c r="B6" s="2"/>
      <c r="C6" s="2"/>
      <c r="D6" s="2"/>
      <c r="E6" s="60" t="s">
        <v>68</v>
      </c>
      <c r="F6" s="60" t="s">
        <v>71</v>
      </c>
      <c r="G6" s="40"/>
      <c r="H6" s="60" t="s">
        <v>68</v>
      </c>
      <c r="I6" s="60" t="s">
        <v>71</v>
      </c>
    </row>
    <row r="7" spans="1:9" ht="18.75" customHeight="1">
      <c r="A7" s="2"/>
      <c r="B7" s="2"/>
      <c r="C7" s="2"/>
      <c r="D7" s="2"/>
      <c r="E7" s="60" t="s">
        <v>69</v>
      </c>
      <c r="F7" s="60" t="s">
        <v>72</v>
      </c>
      <c r="G7" s="40"/>
      <c r="H7" s="60" t="s">
        <v>69</v>
      </c>
      <c r="I7" s="60" t="s">
        <v>72</v>
      </c>
    </row>
    <row r="8" spans="1:9" ht="18.75" customHeight="1">
      <c r="A8" s="2"/>
      <c r="B8" s="2"/>
      <c r="C8" s="2"/>
      <c r="D8" s="2"/>
      <c r="E8" s="60" t="s">
        <v>70</v>
      </c>
      <c r="F8" s="60" t="s">
        <v>70</v>
      </c>
      <c r="G8" s="40"/>
      <c r="H8" s="60" t="s">
        <v>82</v>
      </c>
      <c r="I8" s="60" t="s">
        <v>83</v>
      </c>
    </row>
    <row r="9" spans="1:9" ht="18.75" customHeight="1">
      <c r="A9" s="2"/>
      <c r="B9" s="2"/>
      <c r="C9" s="2"/>
      <c r="D9" s="2"/>
      <c r="E9" s="61">
        <v>37894</v>
      </c>
      <c r="F9" s="61">
        <v>37529</v>
      </c>
      <c r="G9" s="39"/>
      <c r="H9" s="61">
        <f>E9</f>
        <v>37894</v>
      </c>
      <c r="I9" s="61">
        <f>F9</f>
        <v>37529</v>
      </c>
    </row>
    <row r="10" spans="1:9" ht="18.75" customHeight="1">
      <c r="A10" s="2"/>
      <c r="B10" s="2"/>
      <c r="C10" s="2"/>
      <c r="D10" s="2"/>
      <c r="E10" s="60" t="s">
        <v>60</v>
      </c>
      <c r="F10" s="60" t="s">
        <v>60</v>
      </c>
      <c r="G10" s="40"/>
      <c r="H10" s="60" t="s">
        <v>60</v>
      </c>
      <c r="I10" s="60" t="s">
        <v>60</v>
      </c>
    </row>
    <row r="11" spans="1:9" ht="10.5" customHeight="1">
      <c r="A11" s="2"/>
      <c r="B11" s="2"/>
      <c r="C11" s="2"/>
      <c r="D11" s="2"/>
      <c r="E11" s="85"/>
      <c r="F11" s="85"/>
      <c r="G11" s="85"/>
      <c r="H11" s="85"/>
      <c r="I11" s="85"/>
    </row>
    <row r="12" spans="1:9" ht="27" customHeight="1">
      <c r="A12" s="34" t="s">
        <v>5</v>
      </c>
      <c r="B12" s="34"/>
      <c r="C12" s="34"/>
      <c r="D12" s="34"/>
      <c r="E12" s="62">
        <v>91259</v>
      </c>
      <c r="F12" s="62">
        <v>91534</v>
      </c>
      <c r="G12" s="62"/>
      <c r="H12" s="62">
        <v>256204</v>
      </c>
      <c r="I12" s="62">
        <v>316018</v>
      </c>
    </row>
    <row r="13" spans="1:9" ht="27" customHeight="1">
      <c r="A13" s="34" t="s">
        <v>6</v>
      </c>
      <c r="B13" s="34"/>
      <c r="C13" s="34"/>
      <c r="D13" s="34"/>
      <c r="E13" s="62">
        <v>-89430</v>
      </c>
      <c r="F13" s="62">
        <v>-91646</v>
      </c>
      <c r="G13" s="62"/>
      <c r="H13" s="62">
        <v>-251957</v>
      </c>
      <c r="I13" s="62">
        <v>-311316</v>
      </c>
    </row>
    <row r="14" spans="1:9" ht="27" customHeight="1">
      <c r="A14" s="34" t="s">
        <v>0</v>
      </c>
      <c r="B14" s="34"/>
      <c r="C14" s="34"/>
      <c r="D14" s="34"/>
      <c r="E14" s="63">
        <v>1090</v>
      </c>
      <c r="F14" s="63">
        <v>2579</v>
      </c>
      <c r="G14" s="62"/>
      <c r="H14" s="63">
        <v>3355</v>
      </c>
      <c r="I14" s="63">
        <v>4502</v>
      </c>
    </row>
    <row r="15" spans="1:9" ht="27" customHeight="1">
      <c r="A15" s="34" t="s">
        <v>1</v>
      </c>
      <c r="B15" s="34"/>
      <c r="C15" s="34"/>
      <c r="D15" s="34"/>
      <c r="E15" s="62">
        <f>SUM(E12:E14)</f>
        <v>2919</v>
      </c>
      <c r="F15" s="62">
        <f>SUM(F12:F14)</f>
        <v>2467</v>
      </c>
      <c r="G15" s="62"/>
      <c r="H15" s="62">
        <f>SUM(H12:H14)</f>
        <v>7602</v>
      </c>
      <c r="I15" s="62">
        <f>SUM(I12:I14)</f>
        <v>9204</v>
      </c>
    </row>
    <row r="16" spans="1:9" ht="27" customHeight="1">
      <c r="A16" s="34" t="s">
        <v>2</v>
      </c>
      <c r="B16" s="34"/>
      <c r="C16" s="34"/>
      <c r="D16" s="34"/>
      <c r="E16" s="62">
        <v>-776</v>
      </c>
      <c r="F16" s="62">
        <v>-785</v>
      </c>
      <c r="G16" s="62"/>
      <c r="H16" s="62">
        <v>-2221</v>
      </c>
      <c r="I16" s="62">
        <v>-2209</v>
      </c>
    </row>
    <row r="17" spans="1:9" ht="42" customHeight="1">
      <c r="A17" s="87" t="s">
        <v>4</v>
      </c>
      <c r="B17" s="87"/>
      <c r="C17" s="87"/>
      <c r="D17" s="59"/>
      <c r="E17" s="63">
        <v>-1</v>
      </c>
      <c r="F17" s="63">
        <v>-31</v>
      </c>
      <c r="G17" s="62"/>
      <c r="H17" s="63">
        <v>-67</v>
      </c>
      <c r="I17" s="63">
        <v>-49</v>
      </c>
    </row>
    <row r="18" spans="1:9" ht="27" customHeight="1">
      <c r="A18" s="34" t="s">
        <v>3</v>
      </c>
      <c r="B18" s="34"/>
      <c r="C18" s="34"/>
      <c r="D18" s="34"/>
      <c r="E18" s="62">
        <f>SUM(E15:E17)</f>
        <v>2142</v>
      </c>
      <c r="F18" s="62">
        <f>SUM(F15:F17)</f>
        <v>1651</v>
      </c>
      <c r="G18" s="62"/>
      <c r="H18" s="62">
        <f>SUM(H15:H17)</f>
        <v>5314</v>
      </c>
      <c r="I18" s="62">
        <f>SUM(I15:I17)</f>
        <v>6946</v>
      </c>
    </row>
    <row r="19" spans="1:9" ht="27" customHeight="1">
      <c r="A19" s="34" t="s">
        <v>7</v>
      </c>
      <c r="B19" s="34"/>
      <c r="C19" s="34"/>
      <c r="D19" s="34"/>
      <c r="E19" s="63">
        <v>-772</v>
      </c>
      <c r="F19" s="63">
        <v>-749</v>
      </c>
      <c r="G19" s="62"/>
      <c r="H19" s="63">
        <v>-1959</v>
      </c>
      <c r="I19" s="63">
        <v>-2671</v>
      </c>
    </row>
    <row r="20" spans="1:9" ht="27" customHeight="1">
      <c r="A20" s="34" t="s">
        <v>11</v>
      </c>
      <c r="B20" s="34"/>
      <c r="C20" s="34"/>
      <c r="D20" s="34"/>
      <c r="E20" s="62">
        <f>SUM(E18:E19)</f>
        <v>1370</v>
      </c>
      <c r="F20" s="62">
        <f>SUM(F18:F19)</f>
        <v>902</v>
      </c>
      <c r="G20" s="62"/>
      <c r="H20" s="62">
        <f>SUM(H18:H19)</f>
        <v>3355</v>
      </c>
      <c r="I20" s="62">
        <f>SUM(I18:I19)</f>
        <v>4275</v>
      </c>
    </row>
    <row r="21" spans="1:9" ht="27" customHeight="1">
      <c r="A21" s="34" t="s">
        <v>8</v>
      </c>
      <c r="B21" s="34"/>
      <c r="C21" s="34"/>
      <c r="D21" s="34"/>
      <c r="E21" s="62">
        <v>-289</v>
      </c>
      <c r="F21" s="62">
        <v>-346</v>
      </c>
      <c r="G21" s="62"/>
      <c r="H21" s="62">
        <v>-684</v>
      </c>
      <c r="I21" s="62">
        <v>-1077</v>
      </c>
    </row>
    <row r="22" spans="1:9" ht="27" customHeight="1" thickBot="1">
      <c r="A22" s="34" t="s">
        <v>53</v>
      </c>
      <c r="B22" s="34"/>
      <c r="C22" s="34"/>
      <c r="D22" s="34"/>
      <c r="E22" s="64">
        <f>SUM(E20:E21)</f>
        <v>1081</v>
      </c>
      <c r="F22" s="64">
        <f>SUM(F20:F21)</f>
        <v>556</v>
      </c>
      <c r="G22" s="62"/>
      <c r="H22" s="64">
        <f>SUM(H20:H21)</f>
        <v>2671</v>
      </c>
      <c r="I22" s="64">
        <f>SUM(I20:I21)</f>
        <v>3198</v>
      </c>
    </row>
    <row r="23" spans="1:9" ht="27" customHeight="1" thickTop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7" customHeight="1">
      <c r="A24" s="17" t="s">
        <v>61</v>
      </c>
      <c r="B24" s="17"/>
      <c r="C24" s="17"/>
      <c r="D24" s="17"/>
      <c r="E24" s="17"/>
      <c r="F24" s="17"/>
      <c r="G24" s="17"/>
      <c r="H24" s="17"/>
      <c r="I24" s="17"/>
    </row>
    <row r="25" spans="1:9" ht="27" customHeight="1">
      <c r="A25" s="17" t="s">
        <v>62</v>
      </c>
      <c r="B25" s="17"/>
      <c r="C25" s="17"/>
      <c r="D25" s="17"/>
      <c r="E25" s="36">
        <v>1.49</v>
      </c>
      <c r="F25" s="36">
        <v>0.77</v>
      </c>
      <c r="G25" s="37"/>
      <c r="H25" s="36">
        <v>3.69</v>
      </c>
      <c r="I25" s="36">
        <v>4.41</v>
      </c>
    </row>
    <row r="26" spans="1:9" ht="27" customHeight="1">
      <c r="A26" s="17" t="s">
        <v>63</v>
      </c>
      <c r="B26" s="17"/>
      <c r="C26" s="17"/>
      <c r="D26" s="17"/>
      <c r="E26" s="36">
        <v>1.49</v>
      </c>
      <c r="F26" s="36">
        <v>0.76</v>
      </c>
      <c r="G26" s="37"/>
      <c r="H26" s="36">
        <v>3.68</v>
      </c>
      <c r="I26" s="36">
        <v>4.4</v>
      </c>
    </row>
    <row r="27" spans="1:9" ht="18" customHeight="1">
      <c r="A27" s="17"/>
      <c r="B27" s="17"/>
      <c r="C27" s="17"/>
      <c r="D27" s="17"/>
      <c r="E27" s="17"/>
      <c r="F27" s="17"/>
      <c r="G27" s="17"/>
      <c r="H27" s="38"/>
      <c r="I27" s="38"/>
    </row>
    <row r="28" spans="1:9" ht="18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8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ht="18" customHeight="1"/>
    <row r="37" ht="18" customHeight="1"/>
    <row r="38" ht="18" customHeight="1"/>
    <row r="39" ht="18" customHeight="1"/>
    <row r="40" ht="18" customHeight="1"/>
  </sheetData>
  <mergeCells count="1">
    <mergeCell ref="A17:C17"/>
  </mergeCells>
  <printOptions horizontalCentered="1"/>
  <pageMargins left="0.5" right="0.5" top="1" bottom="1" header="0.5" footer="0.5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workbookViewId="0" topLeftCell="A31">
      <selection activeCell="G48" sqref="G48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8" max="8" width="5.5" style="0" customWidth="1"/>
    <col min="9" max="9" width="11.5" style="0" bestFit="1" customWidth="1"/>
  </cols>
  <sheetData>
    <row r="1" ht="18" customHeight="1">
      <c r="A1" s="1" t="s">
        <v>73</v>
      </c>
    </row>
    <row r="2" ht="18" customHeight="1">
      <c r="A2" s="10" t="s">
        <v>87</v>
      </c>
    </row>
    <row r="3" ht="12.75">
      <c r="A3" s="6"/>
    </row>
    <row r="4" spans="1:7" ht="17.25" customHeight="1">
      <c r="A4" s="6"/>
      <c r="E4" s="11" t="s">
        <v>80</v>
      </c>
      <c r="F4" s="12"/>
      <c r="G4" s="11" t="s">
        <v>14</v>
      </c>
    </row>
    <row r="5" spans="1:7" ht="17.25" customHeight="1">
      <c r="A5" s="7"/>
      <c r="E5" s="11" t="s">
        <v>81</v>
      </c>
      <c r="F5" s="12"/>
      <c r="G5" s="11" t="s">
        <v>55</v>
      </c>
    </row>
    <row r="6" spans="5:7" ht="17.25" customHeight="1">
      <c r="E6" s="48">
        <v>37894</v>
      </c>
      <c r="F6" s="49"/>
      <c r="G6" s="48">
        <v>37621</v>
      </c>
    </row>
    <row r="7" spans="5:7" ht="17.25" customHeight="1">
      <c r="E7" s="50" t="s">
        <v>15</v>
      </c>
      <c r="F7" s="49"/>
      <c r="G7" s="50" t="s">
        <v>16</v>
      </c>
    </row>
    <row r="8" spans="5:7" ht="17.25" customHeight="1">
      <c r="E8" s="50" t="s">
        <v>60</v>
      </c>
      <c r="F8" s="34"/>
      <c r="G8" s="50" t="s">
        <v>60</v>
      </c>
    </row>
    <row r="9" spans="1:8" ht="12" customHeight="1">
      <c r="A9" s="17"/>
      <c r="B9" s="17"/>
      <c r="C9" s="17"/>
      <c r="D9" s="17"/>
      <c r="E9" s="17"/>
      <c r="F9" s="17"/>
      <c r="G9" s="17"/>
      <c r="H9" s="17"/>
    </row>
    <row r="10" spans="1:9" ht="17.25" customHeight="1">
      <c r="A10" s="34" t="s">
        <v>12</v>
      </c>
      <c r="B10" s="17"/>
      <c r="C10" s="17"/>
      <c r="D10" s="17"/>
      <c r="E10" s="41">
        <v>60633</v>
      </c>
      <c r="F10" s="41"/>
      <c r="G10" s="41">
        <v>61855</v>
      </c>
      <c r="H10" s="17"/>
      <c r="I10" s="68"/>
    </row>
    <row r="11" spans="1:9" ht="17.25" customHeight="1">
      <c r="A11" s="42" t="s">
        <v>64</v>
      </c>
      <c r="B11" s="17"/>
      <c r="C11" s="17"/>
      <c r="D11" s="17"/>
      <c r="E11" s="41">
        <v>2743</v>
      </c>
      <c r="F11" s="41"/>
      <c r="G11" s="41">
        <v>2821</v>
      </c>
      <c r="H11" s="17"/>
      <c r="I11" s="68"/>
    </row>
    <row r="12" spans="1:9" ht="17.25" customHeight="1">
      <c r="A12" s="42" t="s">
        <v>13</v>
      </c>
      <c r="B12" s="17"/>
      <c r="C12" s="17"/>
      <c r="D12" s="17"/>
      <c r="E12" s="41">
        <v>3223</v>
      </c>
      <c r="F12" s="41"/>
      <c r="G12" s="41">
        <v>3223</v>
      </c>
      <c r="H12" s="17"/>
      <c r="I12" s="68"/>
    </row>
    <row r="13" spans="1:9" ht="12" customHeight="1">
      <c r="A13" s="43"/>
      <c r="B13" s="17"/>
      <c r="C13" s="17"/>
      <c r="D13" s="17"/>
      <c r="E13" s="41"/>
      <c r="F13" s="41"/>
      <c r="G13" s="41"/>
      <c r="H13" s="17"/>
      <c r="I13" s="68"/>
    </row>
    <row r="14" spans="1:9" ht="17.25" customHeight="1">
      <c r="A14" s="42" t="s">
        <v>17</v>
      </c>
      <c r="B14" s="17"/>
      <c r="C14" s="17"/>
      <c r="D14" s="17"/>
      <c r="E14" s="41"/>
      <c r="F14" s="41"/>
      <c r="G14" s="41"/>
      <c r="H14" s="17"/>
      <c r="I14" s="68"/>
    </row>
    <row r="15" spans="1:9" ht="17.25" customHeight="1">
      <c r="A15" s="17"/>
      <c r="B15" s="17" t="s">
        <v>18</v>
      </c>
      <c r="C15" s="17"/>
      <c r="D15" s="17"/>
      <c r="E15" s="41">
        <v>24361</v>
      </c>
      <c r="F15" s="41"/>
      <c r="G15" s="41">
        <v>24702</v>
      </c>
      <c r="H15" s="17"/>
      <c r="I15" s="68"/>
    </row>
    <row r="16" spans="1:10" ht="17.25" customHeight="1">
      <c r="A16" s="17"/>
      <c r="B16" s="42" t="s">
        <v>65</v>
      </c>
      <c r="C16" s="17"/>
      <c r="D16" s="17"/>
      <c r="E16" s="41">
        <v>192672</v>
      </c>
      <c r="F16" s="41"/>
      <c r="G16" s="41">
        <v>174604</v>
      </c>
      <c r="H16" s="17"/>
      <c r="I16" s="68"/>
      <c r="J16" s="20"/>
    </row>
    <row r="17" spans="1:10" ht="17.25" customHeight="1">
      <c r="A17" s="17"/>
      <c r="B17" s="42" t="s">
        <v>75</v>
      </c>
      <c r="C17" s="17"/>
      <c r="D17" s="17"/>
      <c r="E17" s="41">
        <v>1466</v>
      </c>
      <c r="F17" s="41"/>
      <c r="G17" s="41">
        <v>1755</v>
      </c>
      <c r="H17" s="17"/>
      <c r="I17" s="68"/>
      <c r="J17" s="20"/>
    </row>
    <row r="18" spans="1:9" ht="17.25" customHeight="1">
      <c r="A18" s="17"/>
      <c r="B18" s="17" t="s">
        <v>19</v>
      </c>
      <c r="C18" s="17"/>
      <c r="D18" s="17"/>
      <c r="E18" s="41">
        <v>13208</v>
      </c>
      <c r="F18" s="41"/>
      <c r="G18" s="41">
        <v>13208</v>
      </c>
      <c r="H18" s="17"/>
      <c r="I18" s="68"/>
    </row>
    <row r="19" spans="1:9" ht="17.25" customHeight="1">
      <c r="A19" s="17"/>
      <c r="B19" s="17" t="s">
        <v>20</v>
      </c>
      <c r="C19" s="17"/>
      <c r="D19" s="17"/>
      <c r="E19" s="41">
        <v>1032</v>
      </c>
      <c r="F19" s="41"/>
      <c r="G19" s="41">
        <v>1162</v>
      </c>
      <c r="H19" s="17"/>
      <c r="I19" s="68"/>
    </row>
    <row r="20" spans="1:9" ht="17.25" customHeight="1">
      <c r="A20" s="17"/>
      <c r="B20" s="42"/>
      <c r="C20" s="17"/>
      <c r="D20" s="17"/>
      <c r="E20" s="44">
        <f>SUM(E15:E19)</f>
        <v>232739</v>
      </c>
      <c r="F20" s="41"/>
      <c r="G20" s="44">
        <f>SUM(G15:G19)</f>
        <v>215431</v>
      </c>
      <c r="H20" s="17"/>
      <c r="I20" s="68"/>
    </row>
    <row r="21" spans="1:9" ht="12" customHeight="1">
      <c r="A21" s="43"/>
      <c r="B21" s="17"/>
      <c r="C21" s="17"/>
      <c r="D21" s="17"/>
      <c r="E21" s="41"/>
      <c r="F21" s="41"/>
      <c r="G21" s="41"/>
      <c r="H21" s="17"/>
      <c r="I21" s="68"/>
    </row>
    <row r="22" spans="1:9" ht="17.25" customHeight="1">
      <c r="A22" s="42" t="s">
        <v>21</v>
      </c>
      <c r="B22" s="17"/>
      <c r="C22" s="17"/>
      <c r="D22" s="17"/>
      <c r="E22" s="41"/>
      <c r="F22" s="41"/>
      <c r="G22" s="41"/>
      <c r="H22" s="17"/>
      <c r="I22" s="68"/>
    </row>
    <row r="23" spans="1:9" ht="17.25" customHeight="1">
      <c r="A23" s="17"/>
      <c r="B23" s="42" t="s">
        <v>66</v>
      </c>
      <c r="C23" s="17"/>
      <c r="D23" s="17"/>
      <c r="E23" s="41">
        <v>78600</v>
      </c>
      <c r="F23" s="41"/>
      <c r="G23" s="41">
        <v>70326</v>
      </c>
      <c r="H23" s="17"/>
      <c r="I23" s="68"/>
    </row>
    <row r="24" spans="1:9" ht="17.25" customHeight="1">
      <c r="A24" s="45"/>
      <c r="B24" s="42" t="s">
        <v>22</v>
      </c>
      <c r="C24" s="17"/>
      <c r="D24" s="17"/>
      <c r="E24" s="41">
        <v>71793</v>
      </c>
      <c r="F24" s="41"/>
      <c r="G24" s="41">
        <v>60422</v>
      </c>
      <c r="H24" s="17"/>
      <c r="I24" s="68"/>
    </row>
    <row r="25" spans="1:9" ht="17.25" customHeight="1">
      <c r="A25" s="42"/>
      <c r="B25" s="17" t="s">
        <v>7</v>
      </c>
      <c r="C25" s="17"/>
      <c r="D25" s="17"/>
      <c r="E25" s="41">
        <v>190</v>
      </c>
      <c r="F25" s="41"/>
      <c r="G25" s="41">
        <v>288</v>
      </c>
      <c r="H25" s="17"/>
      <c r="I25" s="68"/>
    </row>
    <row r="26" spans="1:9" ht="17.25" customHeight="1">
      <c r="A26" s="42"/>
      <c r="B26" s="17"/>
      <c r="C26" s="17"/>
      <c r="D26" s="17"/>
      <c r="E26" s="44">
        <f>SUM(E23:E25)</f>
        <v>150583</v>
      </c>
      <c r="F26" s="41"/>
      <c r="G26" s="44">
        <f>SUM(G23:G25)</f>
        <v>131036</v>
      </c>
      <c r="H26" s="17"/>
      <c r="I26" s="68"/>
    </row>
    <row r="27" spans="1:9" ht="12" customHeight="1">
      <c r="A27" s="45"/>
      <c r="B27" s="17"/>
      <c r="C27" s="17"/>
      <c r="D27" s="17"/>
      <c r="E27" s="41"/>
      <c r="F27" s="41"/>
      <c r="G27" s="41"/>
      <c r="H27" s="17"/>
      <c r="I27" s="68"/>
    </row>
    <row r="28" spans="1:9" ht="17.25" customHeight="1">
      <c r="A28" s="42" t="s">
        <v>23</v>
      </c>
      <c r="B28" s="17"/>
      <c r="C28" s="17"/>
      <c r="D28" s="17"/>
      <c r="E28" s="46">
        <f>E20-E26</f>
        <v>82156</v>
      </c>
      <c r="F28" s="41"/>
      <c r="G28" s="46">
        <f>G20-G26</f>
        <v>84395</v>
      </c>
      <c r="H28" s="17"/>
      <c r="I28" s="68"/>
    </row>
    <row r="29" spans="1:9" ht="17.25" customHeight="1" thickBot="1">
      <c r="A29" s="42"/>
      <c r="B29" s="17"/>
      <c r="C29" s="17"/>
      <c r="D29" s="17"/>
      <c r="E29" s="47">
        <f>SUM(E10:E12)+E28</f>
        <v>148755</v>
      </c>
      <c r="F29" s="41"/>
      <c r="G29" s="47">
        <f>SUM(G10:G12)+G28</f>
        <v>152294</v>
      </c>
      <c r="H29" s="17"/>
      <c r="I29" s="68"/>
    </row>
    <row r="30" spans="1:9" ht="16.5" customHeight="1" thickTop="1">
      <c r="A30" s="42"/>
      <c r="B30" s="17"/>
      <c r="C30" s="17"/>
      <c r="D30" s="17"/>
      <c r="E30" s="41"/>
      <c r="F30" s="41"/>
      <c r="G30" s="41"/>
      <c r="H30" s="17"/>
      <c r="I30" s="68"/>
    </row>
    <row r="31" spans="1:9" ht="17.25" customHeight="1">
      <c r="A31" s="42" t="s">
        <v>27</v>
      </c>
      <c r="B31" s="17"/>
      <c r="C31" s="17"/>
      <c r="D31" s="17"/>
      <c r="E31" s="41">
        <v>72456</v>
      </c>
      <c r="F31" s="41"/>
      <c r="G31" s="41">
        <v>72455</v>
      </c>
      <c r="H31" s="17"/>
      <c r="I31" s="68"/>
    </row>
    <row r="32" spans="1:9" ht="17.25" customHeight="1">
      <c r="A32" s="42" t="s">
        <v>26</v>
      </c>
      <c r="B32" s="17"/>
      <c r="C32" s="17"/>
      <c r="D32" s="17"/>
      <c r="E32" s="41">
        <v>3457</v>
      </c>
      <c r="F32" s="41"/>
      <c r="G32" s="41">
        <v>3457</v>
      </c>
      <c r="H32" s="17"/>
      <c r="I32" s="68"/>
    </row>
    <row r="33" spans="1:9" ht="17.25" customHeight="1">
      <c r="A33" s="42" t="s">
        <v>25</v>
      </c>
      <c r="B33" s="17"/>
      <c r="C33" s="17"/>
      <c r="D33" s="17"/>
      <c r="E33" s="46">
        <v>40287</v>
      </c>
      <c r="F33" s="41"/>
      <c r="G33" s="46">
        <v>39181</v>
      </c>
      <c r="H33" s="17"/>
      <c r="I33" s="68"/>
    </row>
    <row r="34" spans="1:9" ht="17.25" customHeight="1">
      <c r="A34" s="17" t="s">
        <v>28</v>
      </c>
      <c r="B34" s="17"/>
      <c r="C34" s="17"/>
      <c r="D34" s="17"/>
      <c r="E34" s="41">
        <f>SUM(E31:E33)</f>
        <v>116200</v>
      </c>
      <c r="F34" s="41"/>
      <c r="G34" s="41">
        <f>SUM(G31:G33)</f>
        <v>115093</v>
      </c>
      <c r="H34" s="17"/>
      <c r="I34" s="68"/>
    </row>
    <row r="35" spans="1:9" ht="17.25" customHeight="1">
      <c r="A35" s="43" t="s">
        <v>8</v>
      </c>
      <c r="B35" s="17"/>
      <c r="C35" s="17"/>
      <c r="D35" s="17"/>
      <c r="E35" s="41">
        <v>12093</v>
      </c>
      <c r="F35" s="41"/>
      <c r="G35" s="41">
        <v>11739</v>
      </c>
      <c r="H35" s="17"/>
      <c r="I35" s="68"/>
    </row>
    <row r="36" spans="1:9" ht="17.25" customHeight="1">
      <c r="A36" s="17" t="s">
        <v>29</v>
      </c>
      <c r="B36" s="17"/>
      <c r="C36" s="17"/>
      <c r="D36" s="17"/>
      <c r="E36" s="41">
        <v>20000</v>
      </c>
      <c r="F36" s="41"/>
      <c r="G36" s="41">
        <v>25000</v>
      </c>
      <c r="H36" s="17"/>
      <c r="I36" s="68"/>
    </row>
    <row r="37" spans="1:9" ht="17.25" customHeight="1">
      <c r="A37" s="17" t="s">
        <v>67</v>
      </c>
      <c r="B37" s="17"/>
      <c r="C37" s="17"/>
      <c r="D37" s="17"/>
      <c r="E37" s="41">
        <v>462</v>
      </c>
      <c r="F37" s="41"/>
      <c r="G37" s="41">
        <v>462</v>
      </c>
      <c r="H37" s="17"/>
      <c r="I37" s="68"/>
    </row>
    <row r="38" spans="1:9" ht="17.25" customHeight="1" thickBot="1">
      <c r="A38" s="45"/>
      <c r="B38" s="17"/>
      <c r="C38" s="17"/>
      <c r="D38" s="17"/>
      <c r="E38" s="47">
        <f>SUM(E34:E37)</f>
        <v>148755</v>
      </c>
      <c r="F38" s="41"/>
      <c r="G38" s="47">
        <f>SUM(G34:G37)</f>
        <v>152294</v>
      </c>
      <c r="H38" s="17"/>
      <c r="I38" s="68"/>
    </row>
    <row r="39" ht="17.25" customHeight="1" thickTop="1">
      <c r="A39" s="5"/>
    </row>
    <row r="40" ht="16.5" customHeight="1">
      <c r="A40" s="7"/>
    </row>
    <row r="41" ht="16.5" customHeight="1">
      <c r="A41" s="8"/>
    </row>
    <row r="42" ht="16.5" customHeight="1">
      <c r="A42" s="8"/>
    </row>
    <row r="43" ht="16.5" customHeight="1">
      <c r="A43" s="7"/>
    </row>
    <row r="44" ht="16.5" customHeight="1">
      <c r="A44" s="7"/>
    </row>
    <row r="45" spans="1:5" ht="16.5" customHeight="1">
      <c r="A45" s="7"/>
      <c r="E45" s="20"/>
    </row>
    <row r="46" ht="16.5" customHeight="1">
      <c r="A46" s="7"/>
    </row>
    <row r="47" spans="1:7" ht="16.5" customHeight="1">
      <c r="A47" s="7"/>
      <c r="E47" s="21">
        <f>E38-E29</f>
        <v>0</v>
      </c>
      <c r="F47" s="21"/>
      <c r="G47" s="21">
        <f>G38-G29</f>
        <v>0</v>
      </c>
    </row>
    <row r="48" ht="16.5" customHeight="1">
      <c r="A48" s="5"/>
    </row>
    <row r="49" ht="16.5" customHeight="1">
      <c r="A49" s="5"/>
    </row>
    <row r="50" ht="16.5" customHeight="1">
      <c r="A50" s="9"/>
    </row>
    <row r="51" ht="16.5" customHeight="1">
      <c r="A51" s="9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 horizontalCentered="1"/>
  <pageMargins left="0.5" right="0.5" top="1" bottom="0.75" header="0.5" footer="0.5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workbookViewId="0" topLeftCell="A26">
      <selection activeCell="E27" sqref="E27"/>
    </sheetView>
  </sheetViews>
  <sheetFormatPr defaultColWidth="9.33203125" defaultRowHeight="12.75"/>
  <cols>
    <col min="1" max="2" width="11.83203125" style="2" customWidth="1"/>
    <col min="3" max="3" width="5" style="2" customWidth="1"/>
    <col min="4" max="6" width="14.83203125" style="2" customWidth="1"/>
    <col min="7" max="7" width="17" style="2" bestFit="1" customWidth="1"/>
    <col min="8" max="8" width="14.83203125" style="2" customWidth="1"/>
    <col min="9" max="16384" width="9.33203125" style="2" customWidth="1"/>
  </cols>
  <sheetData>
    <row r="1" ht="21" customHeight="1">
      <c r="A1" s="1" t="s">
        <v>73</v>
      </c>
    </row>
    <row r="2" ht="21" customHeight="1">
      <c r="A2" s="18" t="s">
        <v>88</v>
      </c>
    </row>
    <row r="3" ht="16.5" customHeight="1">
      <c r="A3" s="2" t="s">
        <v>15</v>
      </c>
    </row>
    <row r="4" spans="1:8" ht="16.5" customHeight="1">
      <c r="A4" s="34"/>
      <c r="B4" s="34"/>
      <c r="C4" s="34"/>
      <c r="D4" s="50"/>
      <c r="E4" s="50" t="s">
        <v>25</v>
      </c>
      <c r="F4" s="50" t="s">
        <v>25</v>
      </c>
      <c r="G4" s="50"/>
      <c r="H4" s="50"/>
    </row>
    <row r="5" spans="1:8" ht="16.5" customHeight="1">
      <c r="A5" s="34"/>
      <c r="B5" s="34"/>
      <c r="C5" s="34"/>
      <c r="D5" s="50"/>
      <c r="E5" s="50" t="s">
        <v>48</v>
      </c>
      <c r="F5" s="50" t="s">
        <v>48</v>
      </c>
      <c r="G5" s="50"/>
      <c r="H5" s="50"/>
    </row>
    <row r="6" spans="1:8" ht="16.5" customHeight="1">
      <c r="A6" s="34"/>
      <c r="B6" s="34"/>
      <c r="C6" s="34"/>
      <c r="D6" s="51" t="s">
        <v>24</v>
      </c>
      <c r="E6" s="51" t="s">
        <v>49</v>
      </c>
      <c r="F6" s="51" t="s">
        <v>5</v>
      </c>
      <c r="G6" s="51" t="s">
        <v>50</v>
      </c>
      <c r="H6" s="51" t="s">
        <v>51</v>
      </c>
    </row>
    <row r="7" spans="1:8" ht="16.5" customHeight="1">
      <c r="A7" s="34"/>
      <c r="B7" s="34"/>
      <c r="C7" s="34"/>
      <c r="D7" s="50" t="s">
        <v>60</v>
      </c>
      <c r="E7" s="50" t="s">
        <v>60</v>
      </c>
      <c r="F7" s="50" t="s">
        <v>60</v>
      </c>
      <c r="G7" s="50" t="s">
        <v>60</v>
      </c>
      <c r="H7" s="50" t="s">
        <v>60</v>
      </c>
    </row>
    <row r="8" spans="1:8" ht="18" customHeight="1">
      <c r="A8" s="34" t="s">
        <v>89</v>
      </c>
      <c r="B8" s="34"/>
      <c r="C8" s="34"/>
      <c r="D8" s="52"/>
      <c r="E8" s="52"/>
      <c r="F8" s="52"/>
      <c r="G8" s="52"/>
      <c r="H8" s="52"/>
    </row>
    <row r="9" spans="1:8" ht="18" customHeight="1">
      <c r="A9" s="53" t="s">
        <v>90</v>
      </c>
      <c r="B9" s="34"/>
      <c r="C9" s="34"/>
      <c r="D9" s="52"/>
      <c r="E9" s="52"/>
      <c r="F9" s="52"/>
      <c r="G9" s="52"/>
      <c r="H9" s="52"/>
    </row>
    <row r="10" spans="1:8" ht="13.5" customHeight="1">
      <c r="A10" s="34"/>
      <c r="B10" s="34"/>
      <c r="C10" s="34"/>
      <c r="D10" s="54"/>
      <c r="E10" s="54"/>
      <c r="F10" s="54"/>
      <c r="G10" s="54"/>
      <c r="H10" s="54"/>
    </row>
    <row r="11" spans="1:8" ht="27" customHeight="1">
      <c r="A11" s="88" t="s">
        <v>56</v>
      </c>
      <c r="B11" s="88"/>
      <c r="C11" s="55"/>
      <c r="D11" s="56">
        <v>72455</v>
      </c>
      <c r="E11" s="56">
        <v>3457</v>
      </c>
      <c r="F11" s="56">
        <v>1783</v>
      </c>
      <c r="G11" s="56">
        <v>37398</v>
      </c>
      <c r="H11" s="56">
        <f>SUM(D11:G11)</f>
        <v>115093</v>
      </c>
    </row>
    <row r="12" spans="1:8" ht="13.5" customHeight="1">
      <c r="A12" s="34"/>
      <c r="B12" s="34"/>
      <c r="C12" s="34"/>
      <c r="D12" s="56"/>
      <c r="E12" s="56"/>
      <c r="F12" s="56"/>
      <c r="G12" s="56"/>
      <c r="H12" s="56"/>
    </row>
    <row r="13" spans="1:8" ht="18" customHeight="1">
      <c r="A13" s="34" t="s">
        <v>52</v>
      </c>
      <c r="B13" s="34"/>
      <c r="C13" s="34"/>
      <c r="D13" s="56">
        <v>1</v>
      </c>
      <c r="E13" s="56">
        <v>0</v>
      </c>
      <c r="F13" s="56">
        <v>0</v>
      </c>
      <c r="G13" s="56">
        <v>0</v>
      </c>
      <c r="H13" s="56">
        <f>SUM(D13:G13)</f>
        <v>1</v>
      </c>
    </row>
    <row r="14" spans="1:8" ht="13.5" customHeight="1">
      <c r="A14" s="34"/>
      <c r="B14" s="34"/>
      <c r="C14" s="34"/>
      <c r="D14" s="56"/>
      <c r="E14" s="56"/>
      <c r="F14" s="56"/>
      <c r="G14" s="56"/>
      <c r="H14" s="56"/>
    </row>
    <row r="15" spans="1:8" ht="18" customHeight="1">
      <c r="A15" s="34" t="s">
        <v>76</v>
      </c>
      <c r="B15" s="34"/>
      <c r="C15" s="34"/>
      <c r="D15" s="56">
        <v>0</v>
      </c>
      <c r="E15" s="56">
        <v>0</v>
      </c>
      <c r="F15" s="56">
        <v>0</v>
      </c>
      <c r="G15" s="56">
        <v>0</v>
      </c>
      <c r="H15" s="56">
        <f>SUM(D15:G15)</f>
        <v>0</v>
      </c>
    </row>
    <row r="16" spans="1:8" ht="13.5" customHeight="1">
      <c r="A16" s="34"/>
      <c r="B16" s="34"/>
      <c r="C16" s="34"/>
      <c r="D16" s="56"/>
      <c r="E16" s="56"/>
      <c r="F16" s="56"/>
      <c r="G16" s="56"/>
      <c r="H16" s="56"/>
    </row>
    <row r="17" spans="1:8" ht="18" customHeight="1">
      <c r="A17" s="34" t="s">
        <v>53</v>
      </c>
      <c r="B17" s="34"/>
      <c r="C17" s="34"/>
      <c r="D17" s="56">
        <v>0</v>
      </c>
      <c r="E17" s="56">
        <v>0</v>
      </c>
      <c r="F17" s="56">
        <v>0</v>
      </c>
      <c r="G17" s="56">
        <v>2671</v>
      </c>
      <c r="H17" s="56">
        <f>SUM(D17:G17)</f>
        <v>2671</v>
      </c>
    </row>
    <row r="18" spans="1:8" ht="13.5" customHeight="1">
      <c r="A18" s="34"/>
      <c r="B18" s="34"/>
      <c r="C18" s="34"/>
      <c r="D18" s="56"/>
      <c r="E18" s="56"/>
      <c r="F18" s="56"/>
      <c r="G18" s="56"/>
      <c r="H18" s="56"/>
    </row>
    <row r="19" spans="1:8" ht="18" customHeight="1">
      <c r="A19" s="34" t="s">
        <v>54</v>
      </c>
      <c r="B19" s="34"/>
      <c r="C19" s="34"/>
      <c r="D19" s="56">
        <v>0</v>
      </c>
      <c r="E19" s="56">
        <v>0</v>
      </c>
      <c r="F19" s="56">
        <v>0</v>
      </c>
      <c r="G19" s="35">
        <v>-1565</v>
      </c>
      <c r="H19" s="56">
        <f>SUM(D19:G19)</f>
        <v>-1565</v>
      </c>
    </row>
    <row r="20" spans="1:8" ht="13.5" customHeight="1">
      <c r="A20" s="34"/>
      <c r="B20" s="34"/>
      <c r="C20" s="34"/>
      <c r="D20" s="56"/>
      <c r="E20" s="56"/>
      <c r="F20" s="56"/>
      <c r="G20" s="56"/>
      <c r="H20" s="56"/>
    </row>
    <row r="21" spans="1:8" ht="27" customHeight="1" thickBot="1">
      <c r="A21" s="88" t="s">
        <v>77</v>
      </c>
      <c r="B21" s="88"/>
      <c r="C21" s="55"/>
      <c r="D21" s="57">
        <f>SUM(D11:D20)</f>
        <v>72456</v>
      </c>
      <c r="E21" s="57">
        <f>SUM(E11:E20)</f>
        <v>3457</v>
      </c>
      <c r="F21" s="57">
        <f>SUM(F11:F20)</f>
        <v>1783</v>
      </c>
      <c r="G21" s="57">
        <f>SUM(G11:G20)</f>
        <v>38504</v>
      </c>
      <c r="H21" s="57">
        <f>SUM(H11:H20)</f>
        <v>116200</v>
      </c>
    </row>
    <row r="22" spans="1:8" ht="16.5" customHeight="1" hidden="1" thickTop="1">
      <c r="A22" s="34"/>
      <c r="B22" s="34"/>
      <c r="C22" s="34"/>
      <c r="D22" s="54">
        <f>D21-Bsheet!E31</f>
        <v>0</v>
      </c>
      <c r="E22" s="54">
        <f>E21-Bsheet!E32</f>
        <v>0</v>
      </c>
      <c r="F22" s="54"/>
      <c r="G22" s="54">
        <f>F21+G21-Bsheet!E33</f>
        <v>0</v>
      </c>
      <c r="H22" s="54">
        <f>H21-Bsheet!E34</f>
        <v>0</v>
      </c>
    </row>
    <row r="23" spans="1:8" ht="16.5" customHeight="1" thickTop="1">
      <c r="A23" s="34"/>
      <c r="B23" s="34"/>
      <c r="C23" s="34"/>
      <c r="D23" s="54"/>
      <c r="E23" s="54"/>
      <c r="F23" s="54"/>
      <c r="G23" s="54"/>
      <c r="H23" s="54"/>
    </row>
    <row r="24" spans="1:8" ht="16.5" customHeight="1">
      <c r="A24" s="34"/>
      <c r="B24" s="34"/>
      <c r="C24" s="34"/>
      <c r="D24" s="54"/>
      <c r="E24" s="54"/>
      <c r="F24" s="54"/>
      <c r="G24" s="54"/>
      <c r="H24" s="54"/>
    </row>
    <row r="25" spans="1:8" ht="16.5" customHeight="1">
      <c r="A25" s="34"/>
      <c r="B25" s="34"/>
      <c r="C25" s="34"/>
      <c r="D25" s="54"/>
      <c r="E25" s="54"/>
      <c r="F25" s="54"/>
      <c r="G25" s="54"/>
      <c r="H25" s="54"/>
    </row>
    <row r="26" spans="1:8" ht="18" customHeight="1">
      <c r="A26" s="34" t="s">
        <v>89</v>
      </c>
      <c r="B26" s="34"/>
      <c r="C26" s="34"/>
      <c r="D26" s="54"/>
      <c r="E26" s="54"/>
      <c r="F26" s="54"/>
      <c r="G26" s="54"/>
      <c r="H26" s="54"/>
    </row>
    <row r="27" spans="1:8" ht="18" customHeight="1">
      <c r="A27" s="53" t="s">
        <v>91</v>
      </c>
      <c r="B27" s="34"/>
      <c r="C27" s="34"/>
      <c r="D27" s="54"/>
      <c r="E27" s="54"/>
      <c r="F27" s="54"/>
      <c r="G27" s="54"/>
      <c r="H27" s="54"/>
    </row>
    <row r="28" spans="1:8" ht="13.5" customHeight="1">
      <c r="A28" s="34"/>
      <c r="B28" s="34"/>
      <c r="C28" s="34"/>
      <c r="D28" s="54"/>
      <c r="E28" s="54"/>
      <c r="F28" s="54"/>
      <c r="G28" s="54"/>
      <c r="H28" s="54"/>
    </row>
    <row r="29" spans="1:8" ht="27" customHeight="1">
      <c r="A29" s="88" t="s">
        <v>56</v>
      </c>
      <c r="B29" s="88"/>
      <c r="C29" s="55"/>
      <c r="D29" s="73">
        <v>72440</v>
      </c>
      <c r="E29" s="73">
        <v>3457</v>
      </c>
      <c r="F29" s="73">
        <v>1762</v>
      </c>
      <c r="G29" s="73">
        <v>36032</v>
      </c>
      <c r="H29" s="73">
        <f>SUM(D29:G29)</f>
        <v>113691</v>
      </c>
    </row>
    <row r="30" spans="1:8" ht="13.5" customHeight="1">
      <c r="A30" s="34"/>
      <c r="B30" s="34"/>
      <c r="C30" s="34"/>
      <c r="D30" s="73"/>
      <c r="E30" s="73"/>
      <c r="F30" s="73"/>
      <c r="G30" s="73"/>
      <c r="H30" s="73"/>
    </row>
    <row r="31" spans="1:8" ht="18" customHeight="1">
      <c r="A31" s="34" t="s">
        <v>52</v>
      </c>
      <c r="B31" s="34"/>
      <c r="C31" s="34"/>
      <c r="D31" s="73">
        <v>15</v>
      </c>
      <c r="E31" s="73">
        <v>0</v>
      </c>
      <c r="F31" s="73">
        <v>0</v>
      </c>
      <c r="G31" s="73">
        <v>0</v>
      </c>
      <c r="H31" s="73">
        <f>SUM(D31:G31)</f>
        <v>15</v>
      </c>
    </row>
    <row r="32" spans="1:8" ht="13.5" customHeight="1">
      <c r="A32" s="34"/>
      <c r="B32" s="34"/>
      <c r="C32" s="34"/>
      <c r="D32" s="73"/>
      <c r="E32" s="73"/>
      <c r="F32" s="73"/>
      <c r="G32" s="73"/>
      <c r="H32" s="73"/>
    </row>
    <row r="33" spans="1:8" ht="16.5" customHeight="1">
      <c r="A33" s="34" t="s">
        <v>76</v>
      </c>
      <c r="B33" s="34"/>
      <c r="C33" s="34"/>
      <c r="D33" s="73">
        <v>0</v>
      </c>
      <c r="E33" s="73">
        <v>0</v>
      </c>
      <c r="F33" s="73">
        <v>0</v>
      </c>
      <c r="G33" s="73">
        <v>0</v>
      </c>
      <c r="H33" s="73">
        <f>SUM(D33:G33)</f>
        <v>0</v>
      </c>
    </row>
    <row r="34" spans="1:8" ht="13.5" customHeight="1">
      <c r="A34" s="34"/>
      <c r="B34" s="34"/>
      <c r="C34" s="34"/>
      <c r="D34" s="73"/>
      <c r="E34" s="73"/>
      <c r="F34" s="73"/>
      <c r="G34" s="73"/>
      <c r="H34" s="73"/>
    </row>
    <row r="35" spans="1:8" ht="18" customHeight="1">
      <c r="A35" s="34" t="s">
        <v>53</v>
      </c>
      <c r="B35" s="34"/>
      <c r="C35" s="34"/>
      <c r="D35" s="73">
        <v>0</v>
      </c>
      <c r="E35" s="73">
        <v>0</v>
      </c>
      <c r="F35" s="73">
        <v>0</v>
      </c>
      <c r="G35" s="73">
        <v>3198</v>
      </c>
      <c r="H35" s="73">
        <f>SUM(D35:G35)</f>
        <v>3198</v>
      </c>
    </row>
    <row r="36" spans="1:8" ht="13.5" customHeight="1">
      <c r="A36" s="34"/>
      <c r="B36" s="34"/>
      <c r="C36" s="34"/>
      <c r="D36" s="73"/>
      <c r="E36" s="73"/>
      <c r="F36" s="73"/>
      <c r="G36" s="73"/>
      <c r="H36" s="73"/>
    </row>
    <row r="37" spans="1:8" ht="18" customHeight="1">
      <c r="A37" s="34" t="s">
        <v>54</v>
      </c>
      <c r="B37" s="34"/>
      <c r="C37" s="34"/>
      <c r="D37" s="73">
        <v>0</v>
      </c>
      <c r="E37" s="73">
        <v>0</v>
      </c>
      <c r="F37" s="73">
        <v>0</v>
      </c>
      <c r="G37" s="73">
        <v>-2087</v>
      </c>
      <c r="H37" s="73">
        <f>SUM(D37:G37)</f>
        <v>-2087</v>
      </c>
    </row>
    <row r="38" spans="1:8" ht="13.5" customHeight="1">
      <c r="A38" s="34"/>
      <c r="B38" s="34"/>
      <c r="C38" s="34"/>
      <c r="D38" s="73"/>
      <c r="E38" s="73"/>
      <c r="F38" s="73"/>
      <c r="G38" s="73"/>
      <c r="H38" s="73"/>
    </row>
    <row r="39" spans="1:8" ht="27" customHeight="1" thickBot="1">
      <c r="A39" s="88" t="s">
        <v>77</v>
      </c>
      <c r="B39" s="88"/>
      <c r="C39" s="55"/>
      <c r="D39" s="57">
        <f>SUM(D29:D38)</f>
        <v>72455</v>
      </c>
      <c r="E39" s="57">
        <f>SUM(E29:E38)</f>
        <v>3457</v>
      </c>
      <c r="F39" s="57">
        <f>SUM(F29:F38)</f>
        <v>1762</v>
      </c>
      <c r="G39" s="57">
        <f>SUM(G29:G38)</f>
        <v>37143</v>
      </c>
      <c r="H39" s="57">
        <f>SUM(H29:H38)</f>
        <v>114817</v>
      </c>
    </row>
    <row r="40" spans="1:8" ht="16.5" customHeight="1" thickTop="1">
      <c r="A40" s="34"/>
      <c r="B40" s="34"/>
      <c r="C40" s="34"/>
      <c r="D40" s="54"/>
      <c r="E40" s="54"/>
      <c r="F40" s="54"/>
      <c r="G40" s="54"/>
      <c r="H40" s="54"/>
    </row>
    <row r="41" spans="1:8" ht="16.5" customHeight="1">
      <c r="A41" s="34"/>
      <c r="B41" s="34"/>
      <c r="C41" s="34"/>
      <c r="D41" s="54"/>
      <c r="E41" s="54"/>
      <c r="F41" s="54"/>
      <c r="G41" s="54"/>
      <c r="H41" s="54"/>
    </row>
    <row r="42" spans="1:8" ht="16.5" customHeight="1">
      <c r="A42" s="34"/>
      <c r="B42" s="34"/>
      <c r="C42" s="34"/>
      <c r="D42" s="54"/>
      <c r="E42" s="54"/>
      <c r="F42" s="54"/>
      <c r="G42" s="54"/>
      <c r="H42" s="54"/>
    </row>
    <row r="43" spans="1:8" ht="16.5" customHeight="1">
      <c r="A43" s="34"/>
      <c r="B43" s="34"/>
      <c r="C43" s="34"/>
      <c r="D43" s="54"/>
      <c r="E43" s="54"/>
      <c r="F43" s="54"/>
      <c r="G43" s="54"/>
      <c r="H43" s="54"/>
    </row>
    <row r="44" spans="1:8" ht="16.5" customHeight="1">
      <c r="A44" s="34"/>
      <c r="B44" s="34"/>
      <c r="C44" s="34"/>
      <c r="D44" s="54"/>
      <c r="E44" s="54"/>
      <c r="F44" s="54"/>
      <c r="G44" s="54"/>
      <c r="H44" s="54"/>
    </row>
    <row r="45" spans="1:8" ht="16.5" customHeight="1">
      <c r="A45" s="34"/>
      <c r="B45" s="34"/>
      <c r="C45" s="34"/>
      <c r="D45" s="54"/>
      <c r="E45" s="54"/>
      <c r="F45" s="54"/>
      <c r="G45" s="54"/>
      <c r="H45" s="54"/>
    </row>
    <row r="46" spans="1:8" ht="16.5" customHeight="1">
      <c r="A46" s="34"/>
      <c r="B46" s="34"/>
      <c r="C46" s="34"/>
      <c r="D46" s="54"/>
      <c r="E46" s="54"/>
      <c r="F46" s="54"/>
      <c r="G46" s="54"/>
      <c r="H46" s="54"/>
    </row>
    <row r="47" spans="1:8" ht="16.5" customHeight="1">
      <c r="A47" s="34"/>
      <c r="B47" s="34"/>
      <c r="C47" s="34"/>
      <c r="D47" s="54"/>
      <c r="E47" s="54"/>
      <c r="F47" s="54"/>
      <c r="G47" s="54"/>
      <c r="H47" s="54"/>
    </row>
    <row r="48" spans="4:8" ht="16.5" customHeight="1">
      <c r="D48" s="19"/>
      <c r="E48" s="19"/>
      <c r="F48" s="19"/>
      <c r="G48" s="19"/>
      <c r="H48" s="19"/>
    </row>
    <row r="49" spans="4:8" ht="16.5" customHeight="1">
      <c r="D49" s="19"/>
      <c r="E49" s="19"/>
      <c r="F49" s="19"/>
      <c r="G49" s="19"/>
      <c r="H49" s="19"/>
    </row>
    <row r="50" spans="4:8" ht="16.5" customHeight="1">
      <c r="D50" s="19"/>
      <c r="E50" s="19"/>
      <c r="F50" s="19"/>
      <c r="G50" s="19"/>
      <c r="H50" s="19"/>
    </row>
    <row r="51" spans="4:8" ht="16.5" customHeight="1">
      <c r="D51" s="19"/>
      <c r="E51" s="19"/>
      <c r="F51" s="19"/>
      <c r="G51" s="19"/>
      <c r="H51" s="19"/>
    </row>
    <row r="52" spans="4:8" ht="16.5" customHeight="1">
      <c r="D52" s="19"/>
      <c r="E52" s="19"/>
      <c r="F52" s="19"/>
      <c r="G52" s="19"/>
      <c r="H52" s="19"/>
    </row>
    <row r="53" spans="4:8" ht="16.5" customHeight="1">
      <c r="D53" s="19"/>
      <c r="E53" s="19"/>
      <c r="F53" s="19"/>
      <c r="G53" s="19"/>
      <c r="H53" s="19"/>
    </row>
    <row r="54" spans="4:8" ht="16.5" customHeight="1">
      <c r="D54" s="19"/>
      <c r="E54" s="19"/>
      <c r="F54" s="19"/>
      <c r="G54" s="19"/>
      <c r="H54" s="19"/>
    </row>
    <row r="55" spans="4:8" ht="16.5" customHeight="1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</sheetData>
  <mergeCells count="4">
    <mergeCell ref="A39:B39"/>
    <mergeCell ref="A11:B11"/>
    <mergeCell ref="A21:B21"/>
    <mergeCell ref="A29:B29"/>
  </mergeCells>
  <printOptions horizontalCentered="1"/>
  <pageMargins left="0.5" right="0.5" top="0.75" bottom="0.75" header="0.75" footer="0.75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:H53"/>
    </sheetView>
  </sheetViews>
  <sheetFormatPr defaultColWidth="9.33203125" defaultRowHeight="12.75"/>
  <cols>
    <col min="1" max="1" width="2.83203125" style="0" customWidth="1"/>
    <col min="2" max="3" width="24.83203125" style="0" customWidth="1"/>
    <col min="4" max="4" width="10.83203125" style="0" customWidth="1"/>
    <col min="5" max="5" width="13.83203125" style="0" customWidth="1"/>
    <col min="6" max="6" width="4.33203125" style="0" customWidth="1"/>
    <col min="7" max="7" width="13.83203125" style="71" customWidth="1"/>
    <col min="8" max="8" width="3.16015625" style="0" customWidth="1"/>
  </cols>
  <sheetData>
    <row r="1" spans="1:4" ht="18" customHeight="1">
      <c r="A1" s="1" t="s">
        <v>73</v>
      </c>
      <c r="B1" s="13"/>
      <c r="C1" s="13"/>
      <c r="D1" s="71"/>
    </row>
    <row r="2" spans="1:4" ht="15.75" customHeight="1">
      <c r="A2" s="16" t="s">
        <v>92</v>
      </c>
      <c r="B2" s="13"/>
      <c r="C2" s="13"/>
      <c r="D2" s="71"/>
    </row>
    <row r="3" spans="1:4" ht="15.75" customHeight="1">
      <c r="A3" s="16"/>
      <c r="B3" s="13"/>
      <c r="C3" s="13"/>
      <c r="D3" s="71"/>
    </row>
    <row r="4" spans="1:8" ht="15.75">
      <c r="A4" s="58"/>
      <c r="B4" s="13"/>
      <c r="C4" s="13"/>
      <c r="D4" s="71"/>
      <c r="E4" s="72" t="s">
        <v>79</v>
      </c>
      <c r="G4" s="79" t="s">
        <v>78</v>
      </c>
      <c r="H4" s="84"/>
    </row>
    <row r="5" spans="1:7" ht="15">
      <c r="A5" s="14"/>
      <c r="B5" s="14"/>
      <c r="C5" s="14"/>
      <c r="D5" s="17"/>
      <c r="E5" s="23" t="s">
        <v>93</v>
      </c>
      <c r="F5" s="24"/>
      <c r="G5" s="23" t="s">
        <v>94</v>
      </c>
    </row>
    <row r="6" spans="1:7" ht="15">
      <c r="A6" s="14"/>
      <c r="B6" s="14"/>
      <c r="C6" s="14"/>
      <c r="D6" s="17"/>
      <c r="E6" s="25" t="s">
        <v>60</v>
      </c>
      <c r="F6" s="26"/>
      <c r="G6" s="25" t="s">
        <v>60</v>
      </c>
    </row>
    <row r="7" spans="1:7" ht="7.5" customHeight="1">
      <c r="A7" s="14"/>
      <c r="B7" s="14"/>
      <c r="C7" s="14"/>
      <c r="D7" s="17"/>
      <c r="E7" s="67"/>
      <c r="F7" s="67"/>
      <c r="G7" s="80"/>
    </row>
    <row r="8" spans="1:8" ht="16.5" customHeight="1">
      <c r="A8" s="14" t="s">
        <v>38</v>
      </c>
      <c r="B8" s="14"/>
      <c r="C8" s="14"/>
      <c r="D8" s="17"/>
      <c r="E8" s="17"/>
      <c r="F8" s="17"/>
      <c r="G8" s="75"/>
      <c r="H8" s="70"/>
    </row>
    <row r="9" spans="1:8" ht="6.75" customHeight="1">
      <c r="A9" s="14"/>
      <c r="B9" s="14"/>
      <c r="C9" s="14"/>
      <c r="D9" s="17"/>
      <c r="E9" s="27"/>
      <c r="F9" s="27"/>
      <c r="G9" s="30"/>
      <c r="H9" s="70"/>
    </row>
    <row r="10" spans="1:8" ht="16.5" customHeight="1">
      <c r="A10" s="14" t="s">
        <v>3</v>
      </c>
      <c r="B10" s="14"/>
      <c r="C10" s="14"/>
      <c r="E10" s="28">
        <v>5314</v>
      </c>
      <c r="F10" s="27"/>
      <c r="G10" s="74">
        <v>6946</v>
      </c>
      <c r="H10" s="82"/>
    </row>
    <row r="11" spans="1:8" ht="16.5" customHeight="1">
      <c r="A11" s="14" t="s">
        <v>30</v>
      </c>
      <c r="B11" s="14"/>
      <c r="C11" s="14"/>
      <c r="E11" s="27"/>
      <c r="F11" s="17"/>
      <c r="G11" s="30"/>
      <c r="H11" s="82"/>
    </row>
    <row r="12" spans="1:8" ht="16.5" customHeight="1">
      <c r="A12" s="14"/>
      <c r="B12" s="14" t="s">
        <v>39</v>
      </c>
      <c r="C12" s="14"/>
      <c r="E12" s="27">
        <v>1564</v>
      </c>
      <c r="F12" s="17"/>
      <c r="G12" s="30">
        <v>1463</v>
      </c>
      <c r="H12" s="82"/>
    </row>
    <row r="13" spans="1:8" ht="16.5" customHeight="1">
      <c r="A13" s="14"/>
      <c r="B13" s="14" t="s">
        <v>40</v>
      </c>
      <c r="C13" s="14"/>
      <c r="E13" s="29">
        <v>-373</v>
      </c>
      <c r="F13" s="17"/>
      <c r="G13" s="29">
        <v>-410</v>
      </c>
      <c r="H13" s="82"/>
    </row>
    <row r="14" spans="1:8" ht="16.5" customHeight="1">
      <c r="A14" s="14" t="s">
        <v>31</v>
      </c>
      <c r="B14" s="14"/>
      <c r="C14" s="14"/>
      <c r="E14" s="30">
        <f>SUM(E10:E13)</f>
        <v>6505</v>
      </c>
      <c r="F14" s="17"/>
      <c r="G14" s="30">
        <f>SUM(G10:G13)</f>
        <v>7999</v>
      </c>
      <c r="H14" s="82"/>
    </row>
    <row r="15" spans="1:8" ht="6.75" customHeight="1">
      <c r="A15" s="14"/>
      <c r="B15" s="14"/>
      <c r="C15" s="14"/>
      <c r="E15" s="27"/>
      <c r="F15" s="17"/>
      <c r="G15" s="30"/>
      <c r="H15" s="82"/>
    </row>
    <row r="16" spans="1:8" ht="16.5" customHeight="1">
      <c r="A16" s="14" t="s">
        <v>41</v>
      </c>
      <c r="B16" s="14"/>
      <c r="C16" s="14"/>
      <c r="E16" s="27">
        <v>-17727</v>
      </c>
      <c r="F16" s="17"/>
      <c r="G16" s="30">
        <v>1213</v>
      </c>
      <c r="H16" s="82"/>
    </row>
    <row r="17" spans="1:8" ht="16.5" customHeight="1">
      <c r="A17" s="14" t="s">
        <v>42</v>
      </c>
      <c r="B17" s="14"/>
      <c r="C17" s="14"/>
      <c r="E17" s="29">
        <v>8274</v>
      </c>
      <c r="F17" s="17"/>
      <c r="G17" s="29">
        <v>-10370</v>
      </c>
      <c r="H17" s="82"/>
    </row>
    <row r="18" spans="1:8" ht="16.5" customHeight="1">
      <c r="A18" s="14" t="s">
        <v>32</v>
      </c>
      <c r="B18" s="14"/>
      <c r="C18" s="14"/>
      <c r="E18" s="27">
        <f>SUM(E14:E17)</f>
        <v>-2948</v>
      </c>
      <c r="F18" s="17"/>
      <c r="G18" s="27">
        <f>SUM(G14:G17)</f>
        <v>-1158</v>
      </c>
      <c r="H18" s="82"/>
    </row>
    <row r="19" spans="1:8" ht="16.5" customHeight="1">
      <c r="A19" s="14" t="s">
        <v>33</v>
      </c>
      <c r="B19" s="14"/>
      <c r="C19" s="14"/>
      <c r="E19" s="27">
        <v>-1756</v>
      </c>
      <c r="F19" s="17"/>
      <c r="G19" s="30">
        <v>-2943</v>
      </c>
      <c r="H19" s="82"/>
    </row>
    <row r="20" spans="1:8" ht="18" customHeight="1">
      <c r="A20" s="14" t="s">
        <v>34</v>
      </c>
      <c r="B20" s="17"/>
      <c r="C20" s="14"/>
      <c r="E20" s="31">
        <f>SUM(E18:E19)</f>
        <v>-4704</v>
      </c>
      <c r="F20" s="17"/>
      <c r="G20" s="31">
        <f>SUM(G18:G19)</f>
        <v>-4101</v>
      </c>
      <c r="H20" s="82"/>
    </row>
    <row r="21" spans="1:8" ht="12" customHeight="1">
      <c r="A21" s="14"/>
      <c r="B21" s="14"/>
      <c r="C21" s="14"/>
      <c r="E21" s="27"/>
      <c r="F21" s="17"/>
      <c r="G21" s="30"/>
      <c r="H21" s="82"/>
    </row>
    <row r="22" spans="1:8" ht="16.5" customHeight="1">
      <c r="A22" s="14" t="s">
        <v>43</v>
      </c>
      <c r="B22" s="14"/>
      <c r="C22" s="14"/>
      <c r="E22" s="27"/>
      <c r="F22" s="17"/>
      <c r="G22" s="30"/>
      <c r="H22" s="82"/>
    </row>
    <row r="23" spans="1:8" ht="6.75" customHeight="1">
      <c r="A23" s="14"/>
      <c r="B23" s="14"/>
      <c r="C23" s="14"/>
      <c r="E23" s="27"/>
      <c r="F23" s="17"/>
      <c r="G23" s="30"/>
      <c r="H23" s="82"/>
    </row>
    <row r="24" spans="1:8" ht="16.5" customHeight="1">
      <c r="A24" s="14"/>
      <c r="B24" s="14" t="s">
        <v>44</v>
      </c>
      <c r="C24" s="14"/>
      <c r="E24" s="27">
        <v>6</v>
      </c>
      <c r="F24" s="17"/>
      <c r="G24" s="30">
        <v>-1</v>
      </c>
      <c r="H24" s="82"/>
    </row>
    <row r="25" spans="1:8" ht="16.5" customHeight="1">
      <c r="A25" s="15"/>
      <c r="B25" s="15" t="s">
        <v>13</v>
      </c>
      <c r="C25" s="14"/>
      <c r="E25" s="27">
        <v>90</v>
      </c>
      <c r="F25" s="17"/>
      <c r="G25" s="30">
        <v>474</v>
      </c>
      <c r="H25" s="82"/>
    </row>
    <row r="26" spans="1:8" ht="18" customHeight="1">
      <c r="A26" s="14" t="s">
        <v>35</v>
      </c>
      <c r="B26" s="14"/>
      <c r="C26" s="14"/>
      <c r="E26" s="32">
        <f>SUM(E24:E25)</f>
        <v>96</v>
      </c>
      <c r="F26" s="17"/>
      <c r="G26" s="32">
        <f>SUM(G24:G25)</f>
        <v>473</v>
      </c>
      <c r="H26" s="82"/>
    </row>
    <row r="27" spans="1:8" ht="12" customHeight="1">
      <c r="A27" s="14"/>
      <c r="B27" s="14"/>
      <c r="C27" s="14"/>
      <c r="E27" s="27"/>
      <c r="F27" s="17"/>
      <c r="G27" s="30"/>
      <c r="H27" s="82"/>
    </row>
    <row r="28" spans="1:8" ht="16.5" customHeight="1">
      <c r="A28" s="14" t="s">
        <v>45</v>
      </c>
      <c r="B28" s="14"/>
      <c r="C28" s="14"/>
      <c r="E28" s="27"/>
      <c r="F28" s="17"/>
      <c r="G28" s="30"/>
      <c r="H28" s="82"/>
    </row>
    <row r="29" spans="1:8" ht="6.75" customHeight="1">
      <c r="A29" s="14"/>
      <c r="B29" s="14"/>
      <c r="C29" s="14"/>
      <c r="E29" s="27"/>
      <c r="F29" s="17"/>
      <c r="G29" s="30"/>
      <c r="H29" s="82"/>
    </row>
    <row r="30" spans="1:8" ht="16.5" customHeight="1">
      <c r="A30" s="17"/>
      <c r="B30" s="14" t="s">
        <v>36</v>
      </c>
      <c r="C30" s="14"/>
      <c r="E30" s="27">
        <v>1</v>
      </c>
      <c r="F30" s="17"/>
      <c r="G30" s="30">
        <v>15</v>
      </c>
      <c r="H30" s="82"/>
    </row>
    <row r="31" spans="1:8" ht="16.5" customHeight="1">
      <c r="A31" s="17"/>
      <c r="B31" s="14" t="s">
        <v>59</v>
      </c>
      <c r="C31" s="14"/>
      <c r="E31" s="27">
        <v>-1565</v>
      </c>
      <c r="F31" s="17"/>
      <c r="G31" s="30">
        <v>-2087</v>
      </c>
      <c r="H31" s="82"/>
    </row>
    <row r="32" spans="1:8" ht="16.5" customHeight="1">
      <c r="A32" s="17"/>
      <c r="B32" s="14" t="s">
        <v>57</v>
      </c>
      <c r="C32" s="14"/>
      <c r="E32" s="17"/>
      <c r="F32" s="17"/>
      <c r="G32" s="75"/>
      <c r="H32" s="82"/>
    </row>
    <row r="33" spans="1:8" ht="16.5" customHeight="1">
      <c r="A33" s="17"/>
      <c r="B33" s="14" t="s">
        <v>58</v>
      </c>
      <c r="C33" s="14"/>
      <c r="E33" s="27">
        <v>-330</v>
      </c>
      <c r="F33" s="17"/>
      <c r="G33" s="30">
        <v>-515</v>
      </c>
      <c r="H33" s="82"/>
    </row>
    <row r="34" spans="1:8" ht="16.5" customHeight="1">
      <c r="A34" s="17"/>
      <c r="B34" s="14" t="s">
        <v>95</v>
      </c>
      <c r="C34" s="14"/>
      <c r="E34" s="27">
        <v>-5000</v>
      </c>
      <c r="F34" s="17"/>
      <c r="G34" s="30">
        <v>-5000</v>
      </c>
      <c r="H34" s="82"/>
    </row>
    <row r="35" spans="1:8" ht="16.5" customHeight="1" hidden="1">
      <c r="A35" s="17"/>
      <c r="B35" s="14" t="s">
        <v>74</v>
      </c>
      <c r="C35" s="14"/>
      <c r="E35" s="27">
        <v>0</v>
      </c>
      <c r="F35" s="17"/>
      <c r="G35" s="30"/>
      <c r="H35" s="82"/>
    </row>
    <row r="36" spans="1:8" ht="16.5" customHeight="1">
      <c r="A36" s="17"/>
      <c r="B36" s="14" t="s">
        <v>46</v>
      </c>
      <c r="C36" s="14"/>
      <c r="E36" s="27">
        <v>11372</v>
      </c>
      <c r="F36" s="17"/>
      <c r="G36" s="29">
        <v>10140</v>
      </c>
      <c r="H36" s="82"/>
    </row>
    <row r="37" spans="1:8" ht="18" customHeight="1">
      <c r="A37" s="15" t="s">
        <v>37</v>
      </c>
      <c r="B37" s="15"/>
      <c r="C37" s="14"/>
      <c r="E37" s="31">
        <f>SUM(E30:E36)</f>
        <v>4478</v>
      </c>
      <c r="F37" s="17"/>
      <c r="G37" s="31">
        <f>SUM(G30:G36)</f>
        <v>2553</v>
      </c>
      <c r="H37" s="82"/>
    </row>
    <row r="38" spans="1:8" ht="12" customHeight="1">
      <c r="A38" s="14"/>
      <c r="B38" s="14"/>
      <c r="C38" s="14"/>
      <c r="E38" s="27"/>
      <c r="F38" s="17"/>
      <c r="G38" s="30"/>
      <c r="H38" s="82"/>
    </row>
    <row r="39" spans="1:8" ht="18" customHeight="1">
      <c r="A39" s="14" t="s">
        <v>47</v>
      </c>
      <c r="B39" s="14"/>
      <c r="C39" s="14"/>
      <c r="E39" s="27">
        <f>E37+E26+E20</f>
        <v>-130</v>
      </c>
      <c r="F39" s="17"/>
      <c r="G39" s="27">
        <f>G37+G26+G20</f>
        <v>-1075</v>
      </c>
      <c r="H39" s="82"/>
    </row>
    <row r="40" spans="1:8" ht="10.5" customHeight="1">
      <c r="A40" s="14"/>
      <c r="B40" s="14"/>
      <c r="C40" s="14"/>
      <c r="E40" s="27"/>
      <c r="F40" s="17"/>
      <c r="G40" s="30"/>
      <c r="H40" s="82"/>
    </row>
    <row r="41" spans="1:8" ht="18" customHeight="1">
      <c r="A41" s="14" t="s">
        <v>84</v>
      </c>
      <c r="B41" s="14"/>
      <c r="C41" s="14"/>
      <c r="E41" s="27">
        <v>1162</v>
      </c>
      <c r="F41" s="17"/>
      <c r="G41" s="30">
        <v>3454</v>
      </c>
      <c r="H41" s="82"/>
    </row>
    <row r="42" spans="1:8" ht="10.5" customHeight="1">
      <c r="A42" s="15"/>
      <c r="B42" s="15"/>
      <c r="C42" s="14"/>
      <c r="E42" s="27"/>
      <c r="F42" s="17"/>
      <c r="G42" s="30"/>
      <c r="H42" s="82"/>
    </row>
    <row r="43" spans="1:8" ht="18" customHeight="1" thickBot="1">
      <c r="A43" s="14" t="s">
        <v>85</v>
      </c>
      <c r="B43" s="14"/>
      <c r="C43" s="14"/>
      <c r="E43" s="33">
        <f>SUM(E39:E42)</f>
        <v>1032</v>
      </c>
      <c r="F43" s="17"/>
      <c r="G43" s="33">
        <f>SUM(G39:G42)</f>
        <v>2379</v>
      </c>
      <c r="H43" s="83"/>
    </row>
    <row r="44" spans="1:8" ht="15.75" thickTop="1">
      <c r="A44" s="15"/>
      <c r="B44" s="15"/>
      <c r="C44" s="14"/>
      <c r="D44" s="69"/>
      <c r="E44" s="17"/>
      <c r="F44" s="17"/>
      <c r="G44" s="75"/>
      <c r="H44" s="75"/>
    </row>
    <row r="45" spans="1:8" ht="15" hidden="1">
      <c r="A45" s="15"/>
      <c r="B45" s="15"/>
      <c r="C45" s="14"/>
      <c r="D45" s="27"/>
      <c r="E45" s="27">
        <f>Bsheet!E19</f>
        <v>1032</v>
      </c>
      <c r="F45" s="17"/>
      <c r="G45" s="76">
        <v>2379</v>
      </c>
      <c r="H45" s="76"/>
    </row>
    <row r="46" spans="1:8" ht="15" hidden="1">
      <c r="A46" s="14"/>
      <c r="B46" s="14"/>
      <c r="C46" s="14"/>
      <c r="D46" s="27"/>
      <c r="E46" s="86">
        <f>E43-E45</f>
        <v>0</v>
      </c>
      <c r="F46" s="17"/>
      <c r="G46" s="77">
        <f>G43-G45</f>
        <v>0</v>
      </c>
      <c r="H46" s="77"/>
    </row>
    <row r="47" spans="1:8" ht="15" customHeight="1" hidden="1">
      <c r="A47" s="17"/>
      <c r="B47" s="17"/>
      <c r="C47" s="17"/>
      <c r="D47" s="17"/>
      <c r="E47" s="17"/>
      <c r="F47" s="17"/>
      <c r="G47" s="81"/>
      <c r="H47" s="78"/>
    </row>
    <row r="48" spans="1:8" ht="15" customHeight="1" hidden="1">
      <c r="A48" s="17"/>
      <c r="B48" s="17"/>
      <c r="C48" s="17"/>
      <c r="D48" s="17"/>
      <c r="E48" s="17"/>
      <c r="F48" s="17"/>
      <c r="H48" s="78"/>
    </row>
    <row r="49" spans="1:8" ht="15" customHeight="1" hidden="1">
      <c r="A49" s="17"/>
      <c r="B49" s="17"/>
      <c r="C49" s="17"/>
      <c r="D49" s="17"/>
      <c r="E49" s="17"/>
      <c r="F49" s="17"/>
      <c r="H49" s="78"/>
    </row>
    <row r="50" spans="1:8" ht="15" customHeight="1">
      <c r="A50" s="17"/>
      <c r="B50" s="17"/>
      <c r="C50" s="17"/>
      <c r="D50" s="17"/>
      <c r="E50" s="17"/>
      <c r="F50" s="17"/>
      <c r="H50" s="78"/>
    </row>
    <row r="51" ht="15" customHeight="1">
      <c r="E51" s="22">
        <f>E43-Bsheet!E19</f>
        <v>0</v>
      </c>
    </row>
    <row r="52" ht="15" customHeight="1"/>
    <row r="53" ht="6" customHeight="1"/>
  </sheetData>
  <printOptions horizontalCentered="1"/>
  <pageMargins left="0.5" right="0.5" top="1" bottom="0.75" header="0.7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Chanwy</cp:lastModifiedBy>
  <cp:lastPrinted>2003-11-15T05:03:59Z</cp:lastPrinted>
  <dcterms:created xsi:type="dcterms:W3CDTF">2002-09-04T06:28:17Z</dcterms:created>
  <dcterms:modified xsi:type="dcterms:W3CDTF">2003-07-28T05:23:36Z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