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2"/>
  </bookViews>
  <sheets>
    <sheet name="SC-P&amp;L(pgA1)" sheetId="1" r:id="rId1"/>
    <sheet name="SC-BSheet(pgA2)" sheetId="2" r:id="rId2"/>
    <sheet name="SC-CFStm(pgA3)" sheetId="3" r:id="rId3"/>
    <sheet name="SC-equity(pgA4)" sheetId="4" r:id="rId4"/>
    <sheet name="Announce'm note(pgA5-8)" sheetId="5" r:id="rId5"/>
    <sheet name="SC-A2&amp;A3(pgA9)" sheetId="6" r:id="rId6"/>
  </sheets>
  <externalReferences>
    <externalReference r:id="rId9"/>
  </externalReferences>
  <definedNames>
    <definedName name="_xlnm.Print_Area" localSheetId="5">'SC-A2&amp;A3(pgA9)'!$A$1:$F$41</definedName>
    <definedName name="_xlnm.Print_Area" localSheetId="1">'SC-BSheet(pgA2)'!$A$1:$G$59</definedName>
    <definedName name="_xlnm.Print_Area" localSheetId="2">'SC-CFStm(pgA3)'!$A$1:$G$56</definedName>
    <definedName name="_xlnm.Print_Area" localSheetId="0">'SC-P&amp;L(pgA1)'!$A$1:$J$49</definedName>
    <definedName name="_xlnm.Print_Titles" localSheetId="4">'Announce''m note(pgA5-8)'!$1:$4</definedName>
  </definedNames>
  <calcPr fullCalcOnLoad="1"/>
</workbook>
</file>

<file path=xl/sharedStrings.xml><?xml version="1.0" encoding="utf-8"?>
<sst xmlns="http://schemas.openxmlformats.org/spreadsheetml/2006/main" count="446" uniqueCount="317">
  <si>
    <t>Page 3</t>
  </si>
  <si>
    <t xml:space="preserve">TRIplc BERHAD </t>
  </si>
  <si>
    <t>Page 1</t>
  </si>
  <si>
    <t>Page 2</t>
  </si>
  <si>
    <t>Finance cost</t>
  </si>
  <si>
    <t xml:space="preserve"> premium</t>
  </si>
  <si>
    <t>losses</t>
  </si>
  <si>
    <t>Accumulated</t>
  </si>
  <si>
    <t xml:space="preserve"> capital</t>
  </si>
  <si>
    <t>CASH FLOWS FROM OPERATING ACTIVITIES</t>
  </si>
  <si>
    <t>CONDENSED CONSOLIDATED INCOME STATEMENTS</t>
  </si>
  <si>
    <t>Total Assets</t>
  </si>
  <si>
    <t>Assets</t>
  </si>
  <si>
    <t>Redeemable Secured loan stock principal paid</t>
  </si>
  <si>
    <r>
      <t>TRIplc BERHAD</t>
    </r>
    <r>
      <rPr>
        <b/>
        <sz val="14"/>
        <rFont val="Tahoma"/>
        <family val="2"/>
      </rPr>
      <t xml:space="preserve"> </t>
    </r>
  </si>
  <si>
    <t>Administration expenses</t>
  </si>
  <si>
    <t>Total Equity and Liabilities</t>
  </si>
  <si>
    <t>Net cash used in financing activities</t>
  </si>
  <si>
    <t>CONDENSED CONSOLIDATED STATEMENT OF CHANGES IN EQUITY</t>
  </si>
  <si>
    <t>Property</t>
  </si>
  <si>
    <t>PERIOD</t>
  </si>
  <si>
    <t>TO DATE</t>
  </si>
  <si>
    <t>@31/05/07</t>
  </si>
  <si>
    <t xml:space="preserve">Revenue </t>
  </si>
  <si>
    <t>(Audited)</t>
  </si>
  <si>
    <t>QUARTER</t>
  </si>
  <si>
    <t>Total equity attributable to the shareholders of the company</t>
  </si>
  <si>
    <t>Other operating expenses</t>
  </si>
  <si>
    <t>N/A</t>
  </si>
  <si>
    <t>Distributable</t>
  </si>
  <si>
    <t>Interest received</t>
  </si>
  <si>
    <t>Other income received</t>
  </si>
  <si>
    <t>Total non-current assets</t>
  </si>
  <si>
    <t>CURRENT</t>
  </si>
  <si>
    <t xml:space="preserve">Relating to </t>
  </si>
  <si>
    <t>CASH FLOWS FROM FINANCING ACTIVITIES</t>
  </si>
  <si>
    <t>Hire purchase interest paid</t>
  </si>
  <si>
    <t>Non-current assets classified as held for sale</t>
  </si>
  <si>
    <t>Redeemable Secured Loan Stock interest paid</t>
  </si>
  <si>
    <t>RM'000</t>
  </si>
  <si>
    <t>Taxation</t>
  </si>
  <si>
    <t>Tax recoverable</t>
  </si>
  <si>
    <t xml:space="preserve">Basic (sen) </t>
  </si>
  <si>
    <t>Fully diluted (sen)</t>
  </si>
  <si>
    <t>CUMULATIVE QUARTER</t>
  </si>
  <si>
    <t>CONDENSED CONSOLIDATED BALANCE SHEETS</t>
  </si>
  <si>
    <t>Defered tax assets</t>
  </si>
  <si>
    <t>Borrowings - secured</t>
  </si>
  <si>
    <t>Total liabilities</t>
  </si>
  <si>
    <t>Non-distributable</t>
  </si>
  <si>
    <t>AUDITED</t>
  </si>
  <si>
    <t>REPORT</t>
  </si>
  <si>
    <t>(RESTATED)</t>
  </si>
  <si>
    <t>FOR THE 4TH QUARTER ENDED 31 MAY 2008</t>
  </si>
  <si>
    <t>Profit attributable to shareholders of the company</t>
  </si>
  <si>
    <t xml:space="preserve">Share </t>
  </si>
  <si>
    <t xml:space="preserve">- as previously reported </t>
  </si>
  <si>
    <t>- effect of adopting FRS 2</t>
  </si>
  <si>
    <t>- As restated</t>
  </si>
  <si>
    <t>Profit for the period</t>
  </si>
  <si>
    <t>Interest paid</t>
  </si>
  <si>
    <t>AS AT</t>
  </si>
  <si>
    <t>INDIVIDUAL QUARTER</t>
  </si>
  <si>
    <t>Prepaid land lease payment</t>
  </si>
  <si>
    <t xml:space="preserve">Deposits received </t>
  </si>
  <si>
    <t>Recoupment of advances from consultants</t>
  </si>
  <si>
    <t>Net cash (used in) / from investing activities</t>
  </si>
  <si>
    <t>(The Condensed Consolidated Cash Flow Statements should be read in conjunction with the Annual Financial Report for the year ended 31 May 2007)</t>
  </si>
  <si>
    <t>Total</t>
  </si>
  <si>
    <t>Net cash from operating activities</t>
  </si>
  <si>
    <t>CASH FLOWS FROM INVESTING ACTIVITIES</t>
  </si>
  <si>
    <t>Co. No. 242896-A</t>
  </si>
  <si>
    <t>Total  non-current liabilities</t>
  </si>
  <si>
    <t>CORRESPONDING</t>
  </si>
  <si>
    <t>Selling and marketing costs</t>
  </si>
  <si>
    <t>Liabilities</t>
  </si>
  <si>
    <t>Equity</t>
  </si>
  <si>
    <t>Total current liabilities</t>
  </si>
  <si>
    <t>revaluation</t>
  </si>
  <si>
    <t xml:space="preserve">option </t>
  </si>
  <si>
    <t>reserve</t>
  </si>
  <si>
    <t>Cash receipts from customers</t>
  </si>
  <si>
    <t>PRECEDING YEAR</t>
  </si>
  <si>
    <t>YEAR</t>
  </si>
  <si>
    <t>CONDENSED CONSOLIDATED CASH FLOW STATEMENTS</t>
  </si>
  <si>
    <t>Reserves</t>
  </si>
  <si>
    <t>Share</t>
  </si>
  <si>
    <t>Liabilities directly associated with non-current assets classified as held for sale</t>
  </si>
  <si>
    <t>Land held for property development</t>
  </si>
  <si>
    <t>Term loans interest paid</t>
  </si>
  <si>
    <t>Cost of sales</t>
  </si>
  <si>
    <t>Cash paid for operating expenses and construction &amp; property development expenditure</t>
  </si>
  <si>
    <t>Cash from operations</t>
  </si>
  <si>
    <t>Rental received</t>
  </si>
  <si>
    <t>Purchase of property, plant and equipment</t>
  </si>
  <si>
    <t>Cash and bank balances</t>
  </si>
  <si>
    <t>ENDED</t>
  </si>
  <si>
    <t>Tax refund</t>
  </si>
  <si>
    <t xml:space="preserve">Tax paid </t>
  </si>
  <si>
    <t>Repayment of term loans</t>
  </si>
  <si>
    <t>a)</t>
  </si>
  <si>
    <t>b)</t>
  </si>
  <si>
    <t>Other operating income</t>
  </si>
  <si>
    <t>Property, plant and equipment</t>
  </si>
  <si>
    <t>Tax liabilities</t>
  </si>
  <si>
    <t>END OF</t>
  </si>
  <si>
    <t>NET INCREASE IN CASH AND CASH EQUIVALENTS</t>
  </si>
  <si>
    <t>Share capital</t>
  </si>
  <si>
    <t>Balance as at 1 June 2006</t>
  </si>
  <si>
    <t>Provision for conversion premium</t>
  </si>
  <si>
    <t>Deferred tax liabilities</t>
  </si>
  <si>
    <t>Net assets (RM'000)</t>
  </si>
  <si>
    <t>of the parent (RM)</t>
  </si>
  <si>
    <t>Earnings per share</t>
  </si>
  <si>
    <t xml:space="preserve">Gross profit </t>
  </si>
  <si>
    <t>Profit before tax</t>
  </si>
  <si>
    <t>Total current assets</t>
  </si>
  <si>
    <t>(The Condensed Consolidated Balance Sheets should be read in conjunction with the Annual Financial Report for the year ended 31 May 2007.)</t>
  </si>
  <si>
    <t>(The Condensed Consolidated Income Statements should be read in conjunction with the Annual Financial Report for the year ended 31 May 2007)</t>
  </si>
  <si>
    <t>Balance as at 1 June 2007</t>
  </si>
  <si>
    <t>(The Condensed Consolidated Statement of Changes in Equity should be read in conjunction with the Annual Financial Report for the year ended 31 May 2007)</t>
  </si>
  <si>
    <t>- Effect on deferred tax due to change in tax rate</t>
  </si>
  <si>
    <t xml:space="preserve">Goodwill on consolidation </t>
  </si>
  <si>
    <t>Property development costs</t>
  </si>
  <si>
    <t>Trade and other receivables</t>
  </si>
  <si>
    <t>Trade and other payables</t>
  </si>
  <si>
    <t>Withdrawal of fixed deposits</t>
  </si>
  <si>
    <t>Net assets per share attributable to equity holders</t>
  </si>
  <si>
    <t>Proceeds from disposal of property, plant and equipment</t>
  </si>
  <si>
    <t>Repayment of hire purchase liabilities</t>
  </si>
  <si>
    <t>(Repayment to)/Advances from other payables</t>
  </si>
  <si>
    <t>Expense recognised directly in equity</t>
  </si>
  <si>
    <t>classified as</t>
  </si>
  <si>
    <t>non-current assets</t>
  </si>
  <si>
    <t>held for sale</t>
  </si>
  <si>
    <t>Share option expense</t>
  </si>
  <si>
    <t>@31/05/08</t>
  </si>
  <si>
    <t>12 MONTHS</t>
  </si>
  <si>
    <t>31/05/08</t>
  </si>
  <si>
    <t>31/05/07</t>
  </si>
  <si>
    <t>12 months ended 31 May 2008</t>
  </si>
  <si>
    <t>Balance as at 31 May 2008</t>
  </si>
  <si>
    <t>12 months ended 31 May 2007</t>
  </si>
  <si>
    <t>Balance as at 31 May 2007</t>
  </si>
  <si>
    <t>CASH AND CASH EQUIVALENTS AT BEGINNING OF FINANCIAL YEAR</t>
  </si>
  <si>
    <t>CASH AND CASH EQUIVALENTS AT END OF FINANCIAL YEAR</t>
  </si>
  <si>
    <t xml:space="preserve">   to non-current asset classified as held for sale</t>
  </si>
  <si>
    <t>-Effect on deferred tax due to change in tax rate</t>
  </si>
  <si>
    <t>-Amount recognised directly in equity relating</t>
  </si>
  <si>
    <t>Net expense recognised directly in equity</t>
  </si>
  <si>
    <t xml:space="preserve">Total recognised income &amp; expenses for the year </t>
  </si>
  <si>
    <t xml:space="preserve">Total recognised income for the year  </t>
  </si>
  <si>
    <t>QUARTERLY REPORT</t>
  </si>
  <si>
    <t>4TH QUARTER AS AT 31 MAY 2008</t>
  </si>
  <si>
    <t>A</t>
  </si>
  <si>
    <t>NOTES TO THE INTERIM FINANCIAL REPORT</t>
  </si>
  <si>
    <t>A1</t>
  </si>
  <si>
    <t>Basis of Preparation</t>
  </si>
  <si>
    <t>The unaudited financial report has been prepared in accordance with FRS134: Interim Financial Reporting and chapter 9 Appendix 9B of the listing requirements of Bursa Malaysia Securities Berhad.</t>
  </si>
  <si>
    <t>The unaudited financial report should be read in conjunction with the audited financial statements for the financial year ended 31 May 2007. The explanatory notes attached to the unaudited interim financial report provide an explanation of events and transactions that are significant to an understanding of the changes in the financial position and performance of the Group since the financial year ended 31 May 2007.</t>
  </si>
  <si>
    <t>A2</t>
  </si>
  <si>
    <t>Changes in Accounting Policies</t>
  </si>
  <si>
    <t>The significant accounting policies adopted are consistent with those of the audited financial statements for the financial year ended 31 May 2007 except for the adoption of the following new/revised Financial Reporting Standards (FRSs) which are effective for the financial year beginning 1 June 2007:</t>
  </si>
  <si>
    <t>FRS 6</t>
  </si>
  <si>
    <t>Exploration for and Evaluation of Mineral Resources</t>
  </si>
  <si>
    <t>FRS 117</t>
  </si>
  <si>
    <t>Leases</t>
  </si>
  <si>
    <t>FRS 124</t>
  </si>
  <si>
    <t>Related Party Disclosures</t>
  </si>
  <si>
    <t>The Group has not adopted FRS 139 Financial Instruments: Recognition and Measurement as its effective date has been deferred.</t>
  </si>
  <si>
    <t>FRS 6 is not relevant to the Group's operations.</t>
  </si>
  <si>
    <t>The adoption of FRS 124 does not have any financial impact on the Group.  The effect of adoption of FRS 117 is as follows:</t>
  </si>
  <si>
    <t>(a)</t>
  </si>
  <si>
    <t>FRS 117 : Leases</t>
  </si>
  <si>
    <t>In prior years, the leasehold interest in land held for own use classified under property, plant and equipment, were stated at cost or valuation less accumulated depreciation and accumulated impairment losses. Surplus arising from revaluation of property are dealt with in the revaluation reserve account. Any deficit arising is offset against the revaluation reserve to the extent of a previous increase for the same property. In all other cases, a decrease in carrying amount is charged to the income statement.</t>
  </si>
  <si>
    <t>With the adoption of FRS 117 as from 1 June 2007, the leasehold interest in the land held for own use is accounted for as being held under an operating lease. Such leasehold land will no longer be revalued. Where the leasehold land had been previously revalued, the Group retained the unamortised revalued amount as the surrogate carrying amount of prepaid land lease payments as allowed by FRS 117.67A. Such prepaid land lease payment are amortised on a straight line basis over the remaining lease term of the land.</t>
  </si>
  <si>
    <t>The leasehold interest in land held for own use were revalued by an independent valuers' valuations dated 10 November 1993 and had been revised to the Securities Commission's valuation dated 10 May 1994.</t>
  </si>
  <si>
    <t>The reclassification of leasehold land lease payments has been accounted for retrospectively and the comparative in the balance sheets have been restated as follows:</t>
  </si>
  <si>
    <t>As previously reported</t>
  </si>
  <si>
    <t>Effects on adoption of FRS 117</t>
  </si>
  <si>
    <t>As restated</t>
  </si>
  <si>
    <t>Group</t>
  </si>
  <si>
    <t>At 1 June 2007</t>
  </si>
  <si>
    <t>Decrease in property, plant and equipment</t>
  </si>
  <si>
    <t>Increase in prepaid land lease payments</t>
  </si>
  <si>
    <t>A3</t>
  </si>
  <si>
    <t>Qualification of financial statements</t>
  </si>
  <si>
    <t>There was no audit qualification in the audit report of the Group's financial statements for the financial year ended 31 May 2007.</t>
  </si>
  <si>
    <t>A4</t>
  </si>
  <si>
    <t>Seasonal or cyclical factors</t>
  </si>
  <si>
    <t>The business of the Group is not subject to seasonal or cyclical fluctuation, except for its construction division. The Group manages the cyclical fluctuation risk by securing long term contracts.</t>
  </si>
  <si>
    <t>A5</t>
  </si>
  <si>
    <t>Items of unusual nature and amount</t>
  </si>
  <si>
    <t>There was no item affecting the assets, liabilities, equity, net income or cash flows of the Group that are unusual because of their nature, size or incidence during the current quarter under review.</t>
  </si>
  <si>
    <t>A6</t>
  </si>
  <si>
    <t>Changes in estimates</t>
  </si>
  <si>
    <t>There were no significant changes in estimates of amounts reported in prior interim periods of the current financial year or prior financial years, that have a material effect in the current quarter.</t>
  </si>
  <si>
    <t>A7</t>
  </si>
  <si>
    <t>Changes in Debts and Equity Securities</t>
  </si>
  <si>
    <t xml:space="preserve">There were no issuances of debt and equity securities, shares buy-backs, shares cancellation, shares held as treasury and resale of treasury shares during the quarter under review. The balance of 2nd redemption of Redeemable Secured Loan Stock (RSLS) amounting to RM3,462,900.62 was paid on 23 April 2008. </t>
  </si>
  <si>
    <t>A8</t>
  </si>
  <si>
    <t>Dividend paid</t>
  </si>
  <si>
    <t>There were no dividend paid during the current quarter under review.</t>
  </si>
  <si>
    <t>A9</t>
  </si>
  <si>
    <t>Segmental Reporting</t>
  </si>
  <si>
    <t xml:space="preserve">The segmental information of the Group analysed by activities is as follows:  - </t>
  </si>
  <si>
    <t>Property Development</t>
  </si>
  <si>
    <t>Construction</t>
  </si>
  <si>
    <t>Property Investment</t>
  </si>
  <si>
    <t>Others</t>
  </si>
  <si>
    <t>Period Ended 31/05/08</t>
  </si>
  <si>
    <t>RM’000</t>
  </si>
  <si>
    <t>REVENUE</t>
  </si>
  <si>
    <t xml:space="preserve">External </t>
  </si>
  <si>
    <t>RESULT</t>
  </si>
  <si>
    <t>Segment result</t>
  </si>
  <si>
    <t>Profit before taxation</t>
  </si>
  <si>
    <t>Profit after taxation</t>
  </si>
  <si>
    <t>Period Ended 31/05/07</t>
  </si>
  <si>
    <t>Segmental reporting by geographical area is not presented as the Group's activities are predominantly in Malaysia.</t>
  </si>
  <si>
    <t>A10</t>
  </si>
  <si>
    <t>Valuation of property, plant and equipment</t>
  </si>
  <si>
    <t>Subsequent to the financial year ended 31 May 2007, there were no material changes to the valuation of property, plant and equipment as stated in the financial statements for the financial year ended 31 May 2007.</t>
  </si>
  <si>
    <t>A11</t>
  </si>
  <si>
    <t>Material events subsequent to the end of the period</t>
  </si>
  <si>
    <t>There is no material events subsequent to the end of the current quarter under review.</t>
  </si>
  <si>
    <t>A12</t>
  </si>
  <si>
    <t>Changes in the composition of the Group</t>
  </si>
  <si>
    <t>There is no changes in the composition of the Group for the current quarter under review.</t>
  </si>
  <si>
    <t>A13</t>
  </si>
  <si>
    <t>Contingent Liabilities and Contingent Assets</t>
  </si>
  <si>
    <t>The Group has the following contingent liability as at 31 May 2008 :-</t>
  </si>
  <si>
    <t xml:space="preserve">Balance of potential claims for liquidated ascertained damages </t>
  </si>
  <si>
    <t>No contingent asset has arisen since 31 May 2007.</t>
  </si>
  <si>
    <t>B</t>
  </si>
  <si>
    <t>ADDITIONAL INFORMATION AS REQUIRED BY THE BURSA MALAYSIA LISTING REQUIREMENTS</t>
  </si>
  <si>
    <t xml:space="preserve"> (PART A OF APPENDIX 9B)</t>
  </si>
  <si>
    <t>B1</t>
  </si>
  <si>
    <t>Review of the Performance of the Company and its Principal Subsidiaries</t>
  </si>
  <si>
    <t>For the current financial quarter, the Group achieved total revenue and profit before tax of RM75.17 million and RM2.24 million respectively.</t>
  </si>
  <si>
    <t>The Group registered a higher profit before tax of RM2.24 million as compared to RM0.71 million in the preceding year corresponding quarter but lower turnover recognised in the current quarter of RM75.17 million as compared to RM97.71 million in the preceding year corresponding quarter. The construction division continues to be the main contributor in the Group's overall performance.</t>
  </si>
  <si>
    <t>B2</t>
  </si>
  <si>
    <t>Material Changes in the Quarterly Results compared to the results of the Immediate Preceding Quarter</t>
  </si>
  <si>
    <t xml:space="preserve">The Group registered a higher profit before tax of RM2.24 million as compared to RM2.06 million in the immediate preceding quarter mainly due to lower other operating expenses incurred during the quarter.  </t>
  </si>
  <si>
    <t>B3</t>
  </si>
  <si>
    <t>Prospect</t>
  </si>
  <si>
    <t>The construction division is expected to contribute positively to the Group. The construction of the UiTM Main Infra and Building projects are progressing actively. The construction division is expected to remain as the main driver to the Group’s results.</t>
  </si>
  <si>
    <t>B4</t>
  </si>
  <si>
    <t>Comparison of profit forecast</t>
  </si>
  <si>
    <t>Not applicable for the current quarter under review.</t>
  </si>
  <si>
    <t>B5</t>
  </si>
  <si>
    <t>Current Quarter</t>
  </si>
  <si>
    <t>Year to-date</t>
  </si>
  <si>
    <t>Tax expense comprises the following:</t>
  </si>
  <si>
    <t>Income tax</t>
  </si>
  <si>
    <t>Deferred tax</t>
  </si>
  <si>
    <t>The effective tax rate of the Group is higher than the statutory tax rate mainly due to certain expenses are not allowable as deduction for tax purpose.</t>
  </si>
  <si>
    <t>B6</t>
  </si>
  <si>
    <t>Profit on sale of unquoted Investments and/or Properties</t>
  </si>
  <si>
    <t>There is no sale of investments or properties for the current quarter under review.</t>
  </si>
  <si>
    <t>B7</t>
  </si>
  <si>
    <t>Quoted Securities</t>
  </si>
  <si>
    <t>(i)</t>
  </si>
  <si>
    <t>There is no purchase and sale of quoted securities for the current quarter under review.</t>
  </si>
  <si>
    <t>(ii)</t>
  </si>
  <si>
    <t>There is no investment of quoted securities as at the end of the quarter under review.</t>
  </si>
  <si>
    <t>B8</t>
  </si>
  <si>
    <t>Status of Corporate Proposals</t>
  </si>
  <si>
    <t>B9</t>
  </si>
  <si>
    <t>Group Borrowings and Debt Securities</t>
  </si>
  <si>
    <t>The total Group borrowings as at the end of the current quarter are as follows:  -</t>
  </si>
  <si>
    <t>Type of Borrowings</t>
  </si>
  <si>
    <t>Secured</t>
  </si>
  <si>
    <t>Unsecured</t>
  </si>
  <si>
    <t>(RM’000)</t>
  </si>
  <si>
    <t xml:space="preserve">Short – Term </t>
  </si>
  <si>
    <t>Long  – Term</t>
  </si>
  <si>
    <t>Included in the short-term &amp; long-term borrowings is Redeemable Secured Loan Stock ("RSLS") amounting to RM48,011,770.</t>
  </si>
  <si>
    <t>The Group has no borrowings and debt securities denominated in foreign currency.</t>
  </si>
  <si>
    <t>B10</t>
  </si>
  <si>
    <t>Off Balance Sheet Financial Instruments</t>
  </si>
  <si>
    <t>There are no financial instruments with off balance sheet risk as at the date of this quarterly report.</t>
  </si>
  <si>
    <t>B11</t>
  </si>
  <si>
    <t>Material Litigation</t>
  </si>
  <si>
    <t>There is no pending material litigation as at the date of this quarterly report since the last annual report.</t>
  </si>
  <si>
    <t>B12</t>
  </si>
  <si>
    <t>Dividend</t>
  </si>
  <si>
    <t>No dividend has been proposed or declared for the current quarter under review.</t>
  </si>
  <si>
    <t>B13</t>
  </si>
  <si>
    <t>Earnings per share ('EPS')</t>
  </si>
  <si>
    <t>Numerator</t>
  </si>
  <si>
    <t>Group's profit after tax &amp; minority interest used as numerator in the calculation of basic and diluted EPS</t>
  </si>
  <si>
    <t>Denominator</t>
  </si>
  <si>
    <t>Weighted average number of ordinary shares used as denominator in the :</t>
  </si>
  <si>
    <t>- Calculation of basic EPS</t>
  </si>
  <si>
    <t>- Adjustment for shares options</t>
  </si>
  <si>
    <t>Weighted average number of ordinary shares for diluted EPS</t>
  </si>
  <si>
    <t>Profit per ordinary share :</t>
  </si>
  <si>
    <t>-N/A-</t>
  </si>
  <si>
    <t>Page 4</t>
  </si>
  <si>
    <t>Page 5-8</t>
  </si>
  <si>
    <t>Part A2 : Summary of Key Financial Information</t>
  </si>
  <si>
    <t xml:space="preserve">                                                                                                                                                                                                                                                                                                                                                                                                                                                                                                                                                                                                                                                                                                                                                                                                                                                                                                                                                                                                                                                                                                                                                                                                                                   </t>
  </si>
  <si>
    <t>Summary of Key Financial Information for the period ended 31/05/08.</t>
  </si>
  <si>
    <t>Profit  for the period</t>
  </si>
  <si>
    <t>Profit attributable to ordinary equity holders of the parent</t>
  </si>
  <si>
    <t>Basic earnings  per share (sen)</t>
  </si>
  <si>
    <t>Proposed /Declared dividend per share (sen)</t>
  </si>
  <si>
    <t>AS AT END OF CURRENT QUARTER</t>
  </si>
  <si>
    <t>AS AT PRECEDING FINANCIAL YEAR</t>
  </si>
  <si>
    <t xml:space="preserve">Net assets per share attributable to ordinary </t>
  </si>
  <si>
    <t>equity holders of the parent (RM)</t>
  </si>
  <si>
    <t>PART A3 : ADDITIONAL INFORMATION</t>
  </si>
  <si>
    <t>Gross interest income</t>
  </si>
  <si>
    <t>Gross interest expense</t>
  </si>
  <si>
    <t>Page 9</t>
  </si>
  <si>
    <t>On 5 January 2007, the Group made an announcement wherein the Group has submitted a proposal to the Securities Commission (SC) to regularise its financial condition pursuant to Practice Note 17/2005 of the Listing Requirements of Bursa Malaysia Securities Berhad ("Application"). The Application has not been approved vide SC letter dated 3 May 2007. The Group has submitted an appeal with an enhanced plan on 1 June 2007. On 21 August 2007, the Group has submitted a further enhanced proposal to the SC and constantly updating them on the progress of the Company. Currently the proposal is pending for the SC approval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</si>
</sst>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_(* #,##0_);_(* \(#,##0\);_(* &quot;-&quot;??_);_(@_)"/>
    <numFmt numFmtId="167" formatCode="_(* #,##0.0_);_(* \(#,##0.0\);_(* &quot;-&quot;??_);_(@_)"/>
    <numFmt numFmtId="168" formatCode="_(* #,##0.000_);_(* \(#,##0.000\);_(* &quot;-&quot;??_);_(@_)"/>
  </numFmts>
  <fonts count="24">
    <font>
      <sz val="10"/>
      <name val="Arial"/>
      <family val="0"/>
    </font>
    <font>
      <u val="single"/>
      <sz val="12"/>
      <color indexed="36"/>
      <name val="Arial"/>
      <family val="0"/>
    </font>
    <font>
      <u val="single"/>
      <sz val="12"/>
      <color indexed="12"/>
      <name val="Arial"/>
      <family val="0"/>
    </font>
    <font>
      <sz val="12"/>
      <name val="Arial"/>
      <family val="0"/>
    </font>
    <font>
      <b/>
      <i/>
      <sz val="16"/>
      <name val="Helv"/>
      <family val="0"/>
    </font>
    <font>
      <b/>
      <sz val="14"/>
      <name val="Tahoma"/>
      <family val="2"/>
    </font>
    <font>
      <sz val="14"/>
      <name val="Tahoma"/>
      <family val="2"/>
    </font>
    <font>
      <sz val="10"/>
      <name val="Tahoma"/>
      <family val="2"/>
    </font>
    <font>
      <b/>
      <u val="single"/>
      <sz val="10"/>
      <name val="Tahoma"/>
      <family val="2"/>
    </font>
    <font>
      <b/>
      <sz val="10"/>
      <name val="Tahoma"/>
      <family val="2"/>
    </font>
    <font>
      <i/>
      <sz val="10"/>
      <name val="Tahoma"/>
      <family val="2"/>
    </font>
    <font>
      <b/>
      <sz val="10"/>
      <name val="Arial"/>
      <family val="2"/>
    </font>
    <font>
      <b/>
      <sz val="12"/>
      <name val="Tahoma"/>
      <family val="2"/>
    </font>
    <font>
      <sz val="10"/>
      <color indexed="12"/>
      <name val="Tahoma"/>
      <family val="2"/>
    </font>
    <font>
      <sz val="8"/>
      <name val="Tahoma"/>
      <family val="2"/>
    </font>
    <font>
      <b/>
      <sz val="10"/>
      <color indexed="12"/>
      <name val="Tahoma"/>
      <family val="2"/>
    </font>
    <font>
      <sz val="12"/>
      <name val="Tahoma"/>
      <family val="2"/>
    </font>
    <font>
      <sz val="9"/>
      <name val="Tahoma"/>
      <family val="2"/>
    </font>
    <font>
      <b/>
      <sz val="8"/>
      <name val="Tahoma"/>
      <family val="2"/>
    </font>
    <font>
      <sz val="10.5"/>
      <name val="Times New Roman"/>
      <family val="1"/>
    </font>
    <font>
      <u val="single"/>
      <sz val="8"/>
      <name val="Tahoma"/>
      <family val="2"/>
    </font>
    <font>
      <b/>
      <u val="single"/>
      <sz val="8"/>
      <name val="Tahoma"/>
      <family val="2"/>
    </font>
    <font>
      <b/>
      <sz val="9"/>
      <name val="Tahoma"/>
      <family val="2"/>
    </font>
    <font>
      <sz val="11"/>
      <name val="Tahoma"/>
      <family val="2"/>
    </font>
  </fonts>
  <fills count="2">
    <fill>
      <patternFill/>
    </fill>
    <fill>
      <patternFill patternType="gray125"/>
    </fill>
  </fills>
  <borders count="20">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4" fillId="0" borderId="0">
      <alignment/>
      <protection/>
    </xf>
    <xf numFmtId="0" fontId="0" fillId="0" borderId="0">
      <alignment/>
      <protection/>
    </xf>
    <xf numFmtId="0" fontId="0" fillId="0" borderId="0">
      <alignment/>
      <protection/>
    </xf>
    <xf numFmtId="0" fontId="0" fillId="0" borderId="0">
      <alignment/>
      <protection/>
    </xf>
    <xf numFmtId="164" fontId="3" fillId="0" borderId="0">
      <alignment/>
      <protection/>
    </xf>
    <xf numFmtId="164" fontId="3" fillId="0" borderId="0">
      <alignment/>
      <protection/>
    </xf>
    <xf numFmtId="164" fontId="3" fillId="0" borderId="0">
      <alignment/>
      <protection/>
    </xf>
    <xf numFmtId="164" fontId="3" fillId="0" borderId="0">
      <alignment/>
      <protection/>
    </xf>
    <xf numFmtId="9" fontId="0" fillId="0" borderId="0" applyFont="0" applyFill="0" applyBorder="0" applyAlignment="0" applyProtection="0"/>
  </cellStyleXfs>
  <cellXfs count="254">
    <xf numFmtId="0" fontId="0" fillId="0" borderId="0" xfId="0" applyAlignment="1">
      <alignment/>
    </xf>
    <xf numFmtId="164" fontId="3" fillId="0" borderId="0" xfId="25">
      <alignment/>
      <protection/>
    </xf>
    <xf numFmtId="166" fontId="5" fillId="0" borderId="0" xfId="15" applyNumberFormat="1" applyFont="1" applyFill="1" applyAlignment="1">
      <alignment/>
    </xf>
    <xf numFmtId="166" fontId="6" fillId="0" borderId="0" xfId="15" applyNumberFormat="1" applyFont="1" applyFill="1" applyAlignment="1">
      <alignment/>
    </xf>
    <xf numFmtId="166" fontId="7" fillId="0" borderId="0" xfId="15" applyNumberFormat="1" applyFont="1" applyFill="1" applyAlignment="1">
      <alignment/>
    </xf>
    <xf numFmtId="166" fontId="7" fillId="0" borderId="0" xfId="15" applyNumberFormat="1" applyFont="1" applyFill="1" applyAlignment="1">
      <alignment horizontal="center"/>
    </xf>
    <xf numFmtId="166" fontId="9" fillId="0" borderId="0" xfId="15" applyNumberFormat="1" applyFont="1" applyFill="1" applyAlignment="1">
      <alignment horizontal="center"/>
    </xf>
    <xf numFmtId="166" fontId="9" fillId="0" borderId="0" xfId="15" applyNumberFormat="1" applyFont="1" applyFill="1" applyAlignment="1" quotePrefix="1">
      <alignment horizontal="center"/>
    </xf>
    <xf numFmtId="166" fontId="10" fillId="0" borderId="0" xfId="15" applyNumberFormat="1" applyFont="1" applyFill="1" applyAlignment="1">
      <alignment/>
    </xf>
    <xf numFmtId="166" fontId="7" fillId="0" borderId="1" xfId="15" applyNumberFormat="1" applyFont="1" applyFill="1" applyBorder="1" applyAlignment="1">
      <alignment horizontal="center"/>
    </xf>
    <xf numFmtId="166" fontId="7" fillId="0" borderId="2" xfId="15" applyNumberFormat="1" applyFont="1" applyFill="1" applyBorder="1" applyAlignment="1">
      <alignment horizontal="center"/>
    </xf>
    <xf numFmtId="166" fontId="7" fillId="0" borderId="0" xfId="15" applyNumberFormat="1" applyFont="1" applyFill="1" applyAlignment="1">
      <alignment horizontal="right"/>
    </xf>
    <xf numFmtId="166" fontId="7" fillId="0" borderId="0" xfId="15" applyNumberFormat="1" applyFont="1" applyFill="1" applyAlignment="1" quotePrefix="1">
      <alignment horizontal="right"/>
    </xf>
    <xf numFmtId="43" fontId="7" fillId="0" borderId="0" xfId="15" applyFont="1" applyFill="1" applyAlignment="1">
      <alignment/>
    </xf>
    <xf numFmtId="43" fontId="7" fillId="0" borderId="3" xfId="15" applyFont="1" applyFill="1" applyBorder="1" applyAlignment="1" quotePrefix="1">
      <alignment horizontal="right"/>
    </xf>
    <xf numFmtId="43" fontId="7" fillId="0" borderId="3" xfId="15" applyFont="1" applyFill="1" applyBorder="1" applyAlignment="1">
      <alignment horizontal="right"/>
    </xf>
    <xf numFmtId="167" fontId="7" fillId="0" borderId="0" xfId="15" applyNumberFormat="1" applyFont="1" applyFill="1" applyAlignment="1">
      <alignment/>
    </xf>
    <xf numFmtId="166" fontId="7" fillId="0" borderId="3" xfId="15" applyNumberFormat="1" applyFont="1" applyFill="1" applyBorder="1" applyAlignment="1" quotePrefix="1">
      <alignment horizontal="right"/>
    </xf>
    <xf numFmtId="166" fontId="9" fillId="0" borderId="0" xfId="15" applyNumberFormat="1" applyFont="1" applyFill="1" applyAlignment="1">
      <alignment/>
    </xf>
    <xf numFmtId="166" fontId="9" fillId="0" borderId="0" xfId="15" applyNumberFormat="1" applyFont="1" applyFill="1" applyAlignment="1">
      <alignment horizontal="right"/>
    </xf>
    <xf numFmtId="164" fontId="3" fillId="0" borderId="0" xfId="26">
      <alignment/>
      <protection/>
    </xf>
    <xf numFmtId="166" fontId="12" fillId="0" borderId="0" xfId="15" applyNumberFormat="1" applyFont="1" applyFill="1" applyAlignment="1">
      <alignment/>
    </xf>
    <xf numFmtId="0" fontId="7" fillId="0" borderId="0" xfId="22" applyFont="1" applyFill="1">
      <alignment/>
      <protection/>
    </xf>
    <xf numFmtId="166" fontId="7" fillId="0" borderId="0" xfId="15" applyNumberFormat="1" applyFont="1" applyFill="1" applyBorder="1" applyAlignment="1">
      <alignment/>
    </xf>
    <xf numFmtId="166" fontId="13" fillId="0" borderId="0" xfId="15" applyNumberFormat="1" applyFont="1" applyFill="1" applyBorder="1" applyAlignment="1">
      <alignment/>
    </xf>
    <xf numFmtId="166" fontId="14" fillId="0" borderId="0" xfId="15" applyNumberFormat="1" applyFont="1" applyFill="1" applyAlignment="1">
      <alignment/>
    </xf>
    <xf numFmtId="166" fontId="14" fillId="0" borderId="0" xfId="15" applyNumberFormat="1" applyFont="1" applyFill="1" applyBorder="1" applyAlignment="1">
      <alignment/>
    </xf>
    <xf numFmtId="0" fontId="12" fillId="0" borderId="0" xfId="22" applyFont="1" applyFill="1">
      <alignment/>
      <protection/>
    </xf>
    <xf numFmtId="166" fontId="15" fillId="0" borderId="0" xfId="15" applyNumberFormat="1" applyFont="1" applyFill="1" applyBorder="1" applyAlignment="1">
      <alignment horizontal="center"/>
    </xf>
    <xf numFmtId="14" fontId="7" fillId="0" borderId="0" xfId="22" applyNumberFormat="1" applyFont="1" applyFill="1">
      <alignment/>
      <protection/>
    </xf>
    <xf numFmtId="166" fontId="15" fillId="0" borderId="0" xfId="15" applyNumberFormat="1" applyFont="1" applyFill="1" applyBorder="1" applyAlignment="1" quotePrefix="1">
      <alignment horizontal="center"/>
    </xf>
    <xf numFmtId="0" fontId="9" fillId="0" borderId="0" xfId="22" applyFont="1" applyFill="1">
      <alignment/>
      <protection/>
    </xf>
    <xf numFmtId="0" fontId="7" fillId="0" borderId="0" xfId="22" applyFont="1" applyFill="1" applyBorder="1" applyAlignment="1">
      <alignment horizontal="left"/>
      <protection/>
    </xf>
    <xf numFmtId="166" fontId="7" fillId="0" borderId="4" xfId="15" applyNumberFormat="1" applyFont="1" applyFill="1" applyBorder="1" applyAlignment="1">
      <alignment/>
    </xf>
    <xf numFmtId="166" fontId="7" fillId="0" borderId="4" xfId="15" applyNumberFormat="1" applyFont="1" applyFill="1" applyBorder="1" applyAlignment="1">
      <alignment horizontal="right"/>
    </xf>
    <xf numFmtId="166" fontId="7" fillId="0" borderId="0" xfId="15" applyNumberFormat="1" applyFont="1" applyFill="1" applyBorder="1" applyAlignment="1">
      <alignment horizontal="right"/>
    </xf>
    <xf numFmtId="166" fontId="13" fillId="0" borderId="0" xfId="15" applyNumberFormat="1" applyFont="1" applyFill="1" applyBorder="1" applyAlignment="1">
      <alignment horizontal="right"/>
    </xf>
    <xf numFmtId="0" fontId="10" fillId="0" borderId="0" xfId="22" applyFont="1" applyFill="1">
      <alignment/>
      <protection/>
    </xf>
    <xf numFmtId="166" fontId="7" fillId="0" borderId="1" xfId="15" applyNumberFormat="1" applyFont="1" applyFill="1" applyBorder="1" applyAlignment="1">
      <alignment horizontal="right"/>
    </xf>
    <xf numFmtId="166" fontId="7" fillId="0" borderId="2" xfId="15" applyNumberFormat="1" applyFont="1" applyFill="1" applyBorder="1" applyAlignment="1">
      <alignment horizontal="right"/>
    </xf>
    <xf numFmtId="166" fontId="13" fillId="0" borderId="0" xfId="15" applyNumberFormat="1" applyFont="1" applyFill="1" applyAlignment="1">
      <alignment/>
    </xf>
    <xf numFmtId="166" fontId="7" fillId="0" borderId="2" xfId="15" applyNumberFormat="1" applyFont="1" applyFill="1" applyBorder="1" applyAlignment="1">
      <alignment/>
    </xf>
    <xf numFmtId="168" fontId="7" fillId="0" borderId="0" xfId="15" applyNumberFormat="1" applyFont="1" applyFill="1" applyAlignment="1">
      <alignment/>
    </xf>
    <xf numFmtId="168" fontId="13" fillId="0" borderId="0" xfId="15" applyNumberFormat="1" applyFont="1" applyFill="1" applyAlignment="1">
      <alignment horizontal="center"/>
    </xf>
    <xf numFmtId="168" fontId="7" fillId="0" borderId="0" xfId="15" applyNumberFormat="1" applyFont="1" applyFill="1" applyAlignment="1">
      <alignment horizontal="center"/>
    </xf>
    <xf numFmtId="166" fontId="13" fillId="0" borderId="0" xfId="15" applyNumberFormat="1" applyFont="1" applyFill="1" applyAlignment="1">
      <alignment horizontal="right"/>
    </xf>
    <xf numFmtId="166" fontId="12" fillId="0" borderId="0" xfId="15" applyNumberFormat="1" applyFont="1" applyAlignment="1">
      <alignment/>
    </xf>
    <xf numFmtId="166" fontId="7" fillId="0" borderId="0" xfId="15" applyNumberFormat="1" applyFont="1" applyAlignment="1">
      <alignment/>
    </xf>
    <xf numFmtId="166" fontId="16" fillId="0" borderId="0" xfId="15" applyNumberFormat="1" applyFont="1" applyAlignment="1">
      <alignment/>
    </xf>
    <xf numFmtId="0" fontId="7" fillId="0" borderId="0" xfId="23" applyFont="1">
      <alignment/>
      <protection/>
    </xf>
    <xf numFmtId="0" fontId="9" fillId="0" borderId="0" xfId="23" applyFont="1" applyFill="1" applyAlignment="1">
      <alignment horizontal="center"/>
      <protection/>
    </xf>
    <xf numFmtId="166" fontId="7" fillId="0" borderId="1" xfId="15" applyNumberFormat="1" applyFont="1" applyFill="1" applyBorder="1" applyAlignment="1">
      <alignment/>
    </xf>
    <xf numFmtId="0" fontId="9" fillId="0" borderId="0" xfId="23" applyFont="1">
      <alignment/>
      <protection/>
    </xf>
    <xf numFmtId="166" fontId="9" fillId="0" borderId="0" xfId="15" applyNumberFormat="1" applyFont="1" applyAlignment="1">
      <alignment/>
    </xf>
    <xf numFmtId="166" fontId="7" fillId="0" borderId="5" xfId="15" applyNumberFormat="1" applyFont="1" applyFill="1" applyBorder="1" applyAlignment="1">
      <alignment horizontal="right"/>
    </xf>
    <xf numFmtId="166" fontId="14" fillId="0" borderId="0" xfId="15" applyNumberFormat="1" applyFont="1" applyFill="1" applyAlignment="1">
      <alignment horizontal="right"/>
    </xf>
    <xf numFmtId="164" fontId="3" fillId="0" borderId="0" xfId="27">
      <alignment/>
      <protection/>
    </xf>
    <xf numFmtId="0" fontId="16" fillId="0" borderId="0" xfId="24" applyFont="1">
      <alignment/>
      <protection/>
    </xf>
    <xf numFmtId="166" fontId="16" fillId="0" borderId="0" xfId="24" applyNumberFormat="1" applyFont="1">
      <alignment/>
      <protection/>
    </xf>
    <xf numFmtId="0" fontId="12" fillId="0" borderId="0" xfId="24" applyFont="1">
      <alignment/>
      <protection/>
    </xf>
    <xf numFmtId="0" fontId="12" fillId="0" borderId="0" xfId="24" applyFont="1" applyFill="1">
      <alignment/>
      <protection/>
    </xf>
    <xf numFmtId="166" fontId="16" fillId="0" borderId="0" xfId="24" applyNumberFormat="1" applyFont="1" applyFill="1">
      <alignment/>
      <protection/>
    </xf>
    <xf numFmtId="164" fontId="3" fillId="0" borderId="0" xfId="28">
      <alignment/>
      <protection/>
    </xf>
    <xf numFmtId="0" fontId="7" fillId="0" borderId="0" xfId="24" applyFont="1">
      <alignment/>
      <protection/>
    </xf>
    <xf numFmtId="166" fontId="9" fillId="0" borderId="0" xfId="24" applyNumberFormat="1" applyFont="1">
      <alignment/>
      <protection/>
    </xf>
    <xf numFmtId="166" fontId="9" fillId="0" borderId="1" xfId="24" applyNumberFormat="1" applyFont="1" applyBorder="1" applyAlignment="1">
      <alignment horizontal="center"/>
      <protection/>
    </xf>
    <xf numFmtId="166" fontId="7" fillId="0" borderId="0" xfId="24" applyNumberFormat="1" applyFont="1">
      <alignment/>
      <protection/>
    </xf>
    <xf numFmtId="166" fontId="9" fillId="0" borderId="0" xfId="24" applyNumberFormat="1" applyFont="1" applyAlignment="1">
      <alignment horizontal="center"/>
      <protection/>
    </xf>
    <xf numFmtId="0" fontId="7" fillId="0" borderId="0" xfId="24" applyFont="1" applyBorder="1" applyAlignment="1">
      <alignment horizontal="center"/>
      <protection/>
    </xf>
    <xf numFmtId="166" fontId="9" fillId="0" borderId="0" xfId="24" applyNumberFormat="1" applyFont="1" applyBorder="1" applyAlignment="1">
      <alignment horizontal="center"/>
      <protection/>
    </xf>
    <xf numFmtId="0" fontId="8" fillId="0" borderId="0" xfId="24" applyFont="1" applyFill="1">
      <alignment/>
      <protection/>
    </xf>
    <xf numFmtId="0" fontId="7" fillId="0" borderId="0" xfId="24" applyFont="1" applyFill="1">
      <alignment/>
      <protection/>
    </xf>
    <xf numFmtId="0" fontId="9" fillId="0" borderId="0" xfId="24" applyFont="1" applyFill="1">
      <alignment/>
      <protection/>
    </xf>
    <xf numFmtId="0" fontId="7" fillId="0" borderId="0" xfId="24" applyFont="1" applyFill="1" quotePrefix="1">
      <alignment/>
      <protection/>
    </xf>
    <xf numFmtId="0" fontId="7" fillId="0" borderId="0" xfId="24" applyFont="1" applyFill="1" applyAlignment="1">
      <alignment horizontal="left"/>
      <protection/>
    </xf>
    <xf numFmtId="166" fontId="7" fillId="0" borderId="6" xfId="15" applyNumberFormat="1" applyFont="1" applyFill="1" applyBorder="1" applyAlignment="1">
      <alignment horizontal="center"/>
    </xf>
    <xf numFmtId="166" fontId="7" fillId="0" borderId="7" xfId="15" applyNumberFormat="1" applyFont="1" applyFill="1" applyBorder="1" applyAlignment="1">
      <alignment horizontal="center"/>
    </xf>
    <xf numFmtId="166" fontId="7" fillId="0" borderId="8" xfId="15" applyNumberFormat="1" applyFont="1" applyFill="1" applyBorder="1" applyAlignment="1">
      <alignment horizontal="center"/>
    </xf>
    <xf numFmtId="166" fontId="7" fillId="0" borderId="9" xfId="15" applyNumberFormat="1" applyFont="1" applyFill="1" applyBorder="1" applyAlignment="1">
      <alignment horizontal="center" vertical="top"/>
    </xf>
    <xf numFmtId="166" fontId="7" fillId="0" borderId="0" xfId="15" applyNumberFormat="1" applyFont="1" applyFill="1" applyBorder="1" applyAlignment="1">
      <alignment horizontal="center" vertical="top"/>
    </xf>
    <xf numFmtId="166" fontId="7" fillId="0" borderId="10" xfId="15" applyNumberFormat="1" applyFont="1" applyFill="1" applyBorder="1" applyAlignment="1">
      <alignment horizontal="center" vertical="top"/>
    </xf>
    <xf numFmtId="166" fontId="7" fillId="0" borderId="9" xfId="15" applyNumberFormat="1" applyFont="1" applyFill="1" applyBorder="1" applyAlignment="1">
      <alignment horizontal="center"/>
    </xf>
    <xf numFmtId="166" fontId="7" fillId="0" borderId="0" xfId="15" applyNumberFormat="1" applyFont="1" applyFill="1" applyBorder="1" applyAlignment="1">
      <alignment horizontal="center"/>
    </xf>
    <xf numFmtId="166" fontId="7" fillId="0" borderId="10" xfId="15" applyNumberFormat="1" applyFont="1" applyFill="1" applyBorder="1" applyAlignment="1">
      <alignment horizontal="center"/>
    </xf>
    <xf numFmtId="166" fontId="7" fillId="0" borderId="11" xfId="15" applyNumberFormat="1" applyFont="1" applyFill="1" applyBorder="1" applyAlignment="1">
      <alignment/>
    </xf>
    <xf numFmtId="166" fontId="7" fillId="0" borderId="12" xfId="15" applyNumberFormat="1" applyFont="1" applyFill="1" applyBorder="1" applyAlignment="1">
      <alignment horizontal="center"/>
    </xf>
    <xf numFmtId="166" fontId="7" fillId="0" borderId="13" xfId="15" applyNumberFormat="1" applyFont="1" applyFill="1" applyBorder="1" applyAlignment="1">
      <alignment/>
    </xf>
    <xf numFmtId="166" fontId="7" fillId="0" borderId="14" xfId="15" applyNumberFormat="1" applyFont="1" applyFill="1" applyBorder="1" applyAlignment="1">
      <alignment/>
    </xf>
    <xf numFmtId="166" fontId="7" fillId="0" borderId="5" xfId="15" applyNumberFormat="1" applyFont="1" applyFill="1" applyBorder="1" applyAlignment="1">
      <alignment/>
    </xf>
    <xf numFmtId="0" fontId="15" fillId="0" borderId="0" xfId="24" applyFont="1" applyFill="1">
      <alignment/>
      <protection/>
    </xf>
    <xf numFmtId="166" fontId="13" fillId="0" borderId="0" xfId="24" applyNumberFormat="1" applyFont="1" applyFill="1">
      <alignment/>
      <protection/>
    </xf>
    <xf numFmtId="166" fontId="7" fillId="0" borderId="0" xfId="24" applyNumberFormat="1" applyFont="1" applyFill="1">
      <alignment/>
      <protection/>
    </xf>
    <xf numFmtId="166" fontId="7" fillId="0" borderId="7" xfId="15" applyNumberFormat="1" applyFont="1" applyFill="1" applyBorder="1" applyAlignment="1">
      <alignment/>
    </xf>
    <xf numFmtId="0" fontId="7" fillId="0" borderId="0" xfId="24" applyFont="1" applyFill="1" applyAlignment="1">
      <alignment vertical="top"/>
      <protection/>
    </xf>
    <xf numFmtId="166" fontId="7" fillId="0" borderId="0" xfId="15" applyNumberFormat="1" applyFont="1" applyFill="1" applyBorder="1" applyAlignment="1">
      <alignment vertical="top"/>
    </xf>
    <xf numFmtId="166" fontId="7" fillId="0" borderId="11" xfId="15" applyNumberFormat="1" applyFont="1" applyFill="1" applyBorder="1" applyAlignment="1">
      <alignment horizontal="center"/>
    </xf>
    <xf numFmtId="166" fontId="7" fillId="0" borderId="13" xfId="15" applyNumberFormat="1" applyFont="1" applyFill="1" applyBorder="1" applyAlignment="1">
      <alignment horizontal="center"/>
    </xf>
    <xf numFmtId="166" fontId="7" fillId="0" borderId="4" xfId="15" applyNumberFormat="1" applyFont="1" applyFill="1" applyBorder="1" applyAlignment="1">
      <alignment horizontal="center"/>
    </xf>
    <xf numFmtId="166" fontId="7" fillId="0" borderId="14" xfId="15" applyNumberFormat="1" applyFont="1" applyFill="1" applyBorder="1" applyAlignment="1">
      <alignment horizontal="center"/>
    </xf>
    <xf numFmtId="166" fontId="7" fillId="0" borderId="0" xfId="15" applyNumberFormat="1" applyFont="1" applyAlignment="1">
      <alignment horizontal="center"/>
    </xf>
    <xf numFmtId="0" fontId="9" fillId="0" borderId="0" xfId="24" applyFont="1">
      <alignment/>
      <protection/>
    </xf>
    <xf numFmtId="166" fontId="7" fillId="0" borderId="0" xfId="15" applyNumberFormat="1" applyFont="1" applyBorder="1" applyAlignment="1">
      <alignment/>
    </xf>
    <xf numFmtId="0" fontId="7" fillId="0" borderId="0" xfId="24" applyFont="1" applyBorder="1">
      <alignment/>
      <protection/>
    </xf>
    <xf numFmtId="166" fontId="7" fillId="0" borderId="0" xfId="24" applyNumberFormat="1" applyFont="1" applyBorder="1">
      <alignment/>
      <protection/>
    </xf>
    <xf numFmtId="0" fontId="12" fillId="0" borderId="0" xfId="0" applyFont="1" applyFill="1" applyAlignment="1">
      <alignment/>
    </xf>
    <xf numFmtId="0" fontId="14" fillId="0" borderId="0" xfId="0" applyFont="1" applyFill="1" applyAlignment="1">
      <alignment/>
    </xf>
    <xf numFmtId="0" fontId="17" fillId="0" borderId="0" xfId="22" applyFont="1" applyFill="1">
      <alignment/>
      <protection/>
    </xf>
    <xf numFmtId="0" fontId="14" fillId="0" borderId="0" xfId="22" applyFont="1" applyFill="1">
      <alignment/>
      <protection/>
    </xf>
    <xf numFmtId="0" fontId="18" fillId="0" borderId="0" xfId="0" applyFont="1" applyFill="1" applyAlignment="1">
      <alignment/>
    </xf>
    <xf numFmtId="0" fontId="14" fillId="0" borderId="0" xfId="0" applyFont="1" applyFill="1" applyAlignment="1">
      <alignment horizontal="justify" vertical="top" wrapText="1"/>
    </xf>
    <xf numFmtId="0" fontId="18" fillId="0" borderId="0" xfId="0" applyFont="1" applyFill="1" applyAlignment="1">
      <alignment horizontal="left" vertical="top"/>
    </xf>
    <xf numFmtId="0" fontId="14" fillId="0" borderId="0" xfId="0" applyFont="1" applyFill="1" applyAlignment="1">
      <alignment horizontal="left" vertical="top" wrapText="1"/>
    </xf>
    <xf numFmtId="0" fontId="14" fillId="0" borderId="0" xfId="0" applyFont="1" applyFill="1" applyAlignment="1">
      <alignment vertical="top" wrapText="1"/>
    </xf>
    <xf numFmtId="0" fontId="19" fillId="0" borderId="0" xfId="0" applyFont="1" applyFill="1" applyAlignment="1">
      <alignment/>
    </xf>
    <xf numFmtId="0" fontId="20" fillId="0" borderId="0" xfId="0" applyFont="1" applyFill="1" applyAlignment="1">
      <alignment horizontal="center" wrapText="1"/>
    </xf>
    <xf numFmtId="0" fontId="14" fillId="0" borderId="0" xfId="0" applyFont="1" applyFill="1" applyAlignment="1">
      <alignment horizontal="center" vertical="top" wrapText="1"/>
    </xf>
    <xf numFmtId="0" fontId="14" fillId="0" borderId="0" xfId="0" applyFont="1" applyFill="1" applyBorder="1" applyAlignment="1">
      <alignment horizontal="center" vertical="top" wrapText="1"/>
    </xf>
    <xf numFmtId="166" fontId="14" fillId="0" borderId="0" xfId="0" applyNumberFormat="1" applyFont="1" applyFill="1" applyAlignment="1">
      <alignment vertical="top" wrapText="1"/>
    </xf>
    <xf numFmtId="166" fontId="14" fillId="0" borderId="0" xfId="15" applyNumberFormat="1" applyFont="1" applyFill="1" applyBorder="1" applyAlignment="1">
      <alignment vertical="top" wrapText="1"/>
    </xf>
    <xf numFmtId="166" fontId="14" fillId="0" borderId="0" xfId="15" applyNumberFormat="1" applyFont="1" applyFill="1" applyAlignment="1">
      <alignment vertical="top" wrapText="1"/>
    </xf>
    <xf numFmtId="43" fontId="14" fillId="0" borderId="3" xfId="15" applyFont="1" applyFill="1" applyBorder="1" applyAlignment="1">
      <alignment vertical="top" wrapText="1"/>
    </xf>
    <xf numFmtId="166" fontId="14" fillId="0" borderId="3" xfId="15" applyNumberFormat="1" applyFont="1" applyFill="1" applyBorder="1" applyAlignment="1">
      <alignment vertical="top" wrapText="1"/>
    </xf>
    <xf numFmtId="0" fontId="18" fillId="0" borderId="0" xfId="0" applyFont="1" applyFill="1" applyAlignment="1">
      <alignment horizontal="justify" vertical="top" wrapText="1"/>
    </xf>
    <xf numFmtId="0" fontId="3" fillId="0" borderId="0" xfId="0" applyFont="1" applyFill="1" applyAlignment="1">
      <alignment/>
    </xf>
    <xf numFmtId="0" fontId="21" fillId="0" borderId="0" xfId="0" applyFont="1" applyFill="1" applyAlignment="1">
      <alignment horizontal="left" vertical="top"/>
    </xf>
    <xf numFmtId="0" fontId="20" fillId="0" borderId="0" xfId="0" applyFont="1" applyFill="1" applyAlignment="1">
      <alignment/>
    </xf>
    <xf numFmtId="0" fontId="14" fillId="0" borderId="0" xfId="0" applyFont="1" applyFill="1" applyBorder="1" applyAlignment="1">
      <alignment/>
    </xf>
    <xf numFmtId="166" fontId="14" fillId="0" borderId="3" xfId="15" applyNumberFormat="1" applyFont="1" applyFill="1" applyBorder="1" applyAlignment="1">
      <alignment/>
    </xf>
    <xf numFmtId="166" fontId="14" fillId="0" borderId="3" xfId="15" applyNumberFormat="1" applyFont="1" applyFill="1" applyBorder="1" applyAlignment="1" quotePrefix="1">
      <alignment horizontal="right" vertical="top" wrapText="1"/>
    </xf>
    <xf numFmtId="166" fontId="14" fillId="0" borderId="3" xfId="15" applyNumberFormat="1" applyFont="1" applyFill="1" applyBorder="1" applyAlignment="1" quotePrefix="1">
      <alignment horizontal="center" vertical="top" wrapText="1"/>
    </xf>
    <xf numFmtId="166" fontId="14" fillId="0" borderId="0" xfId="15" applyNumberFormat="1" applyFont="1" applyFill="1" applyAlignment="1">
      <alignment horizontal="left" vertical="top" wrapText="1"/>
    </xf>
    <xf numFmtId="166" fontId="14" fillId="0" borderId="0" xfId="15" applyNumberFormat="1" applyFont="1" applyFill="1" applyBorder="1" applyAlignment="1">
      <alignment horizontal="center" vertical="top" wrapText="1"/>
    </xf>
    <xf numFmtId="0" fontId="14" fillId="0" borderId="0" xfId="0" applyFont="1" applyFill="1" applyAlignment="1">
      <alignment horizontal="left" vertical="top"/>
    </xf>
    <xf numFmtId="166" fontId="14" fillId="0" borderId="1" xfId="15" applyNumberFormat="1" applyFont="1" applyFill="1" applyBorder="1" applyAlignment="1">
      <alignment horizontal="center" vertical="top" wrapText="1"/>
    </xf>
    <xf numFmtId="166" fontId="14" fillId="0" borderId="0" xfId="15" applyNumberFormat="1" applyFont="1" applyFill="1" applyAlignment="1">
      <alignment horizontal="justify" vertical="top" wrapText="1"/>
    </xf>
    <xf numFmtId="166" fontId="14" fillId="0" borderId="0" xfId="15" applyNumberFormat="1" applyFont="1" applyFill="1" applyBorder="1" applyAlignment="1">
      <alignment horizontal="right" vertical="top" wrapText="1"/>
    </xf>
    <xf numFmtId="166" fontId="14" fillId="0" borderId="5" xfId="15" applyNumberFormat="1" applyFont="1" applyFill="1" applyBorder="1" applyAlignment="1">
      <alignment horizontal="right" vertical="top" wrapText="1"/>
    </xf>
    <xf numFmtId="41" fontId="14" fillId="0" borderId="3" xfId="15" applyNumberFormat="1" applyFont="1" applyFill="1" applyBorder="1" applyAlignment="1" quotePrefix="1">
      <alignment horizontal="right" vertical="top" wrapText="1"/>
    </xf>
    <xf numFmtId="166" fontId="14" fillId="0" borderId="3" xfId="15" applyNumberFormat="1" applyFont="1" applyFill="1" applyBorder="1" applyAlignment="1">
      <alignment horizontal="center" vertical="top" wrapText="1"/>
    </xf>
    <xf numFmtId="166" fontId="14" fillId="0" borderId="5" xfId="15" applyNumberFormat="1" applyFont="1" applyFill="1" applyBorder="1" applyAlignment="1">
      <alignment horizontal="center" vertical="top" wrapText="1"/>
    </xf>
    <xf numFmtId="0" fontId="21" fillId="0" borderId="0" xfId="0" applyFont="1" applyFill="1" applyAlignment="1">
      <alignment/>
    </xf>
    <xf numFmtId="43" fontId="18" fillId="0" borderId="0" xfId="15" applyFont="1" applyFill="1" applyAlignment="1">
      <alignment horizontal="justify"/>
    </xf>
    <xf numFmtId="0" fontId="14" fillId="0" borderId="0" xfId="0" applyFont="1" applyFill="1" applyAlignment="1">
      <alignment horizontal="right"/>
    </xf>
    <xf numFmtId="166" fontId="14" fillId="0" borderId="3" xfId="15" applyNumberFormat="1" applyFont="1" applyFill="1" applyBorder="1" applyAlignment="1">
      <alignment horizontal="center"/>
    </xf>
    <xf numFmtId="0" fontId="14" fillId="0" borderId="0" xfId="0" applyFont="1" applyFill="1" applyAlignment="1" quotePrefix="1">
      <alignment horizontal="right"/>
    </xf>
    <xf numFmtId="0" fontId="22" fillId="0" borderId="0" xfId="0" applyFont="1" applyFill="1" applyAlignment="1">
      <alignment/>
    </xf>
    <xf numFmtId="0" fontId="17" fillId="0" borderId="0" xfId="0" applyFont="1" applyFill="1" applyAlignment="1">
      <alignment/>
    </xf>
    <xf numFmtId="0" fontId="14" fillId="0" borderId="0" xfId="0" applyFont="1" applyFill="1" applyAlignment="1" quotePrefix="1">
      <alignment/>
    </xf>
    <xf numFmtId="0" fontId="14" fillId="0" borderId="0" xfId="0" applyFont="1" applyFill="1" applyAlignment="1">
      <alignment horizontal="justify" vertical="center" wrapText="1"/>
    </xf>
    <xf numFmtId="0" fontId="14" fillId="0" borderId="0" xfId="0" applyFont="1" applyFill="1" applyAlignment="1">
      <alignment horizontal="center"/>
    </xf>
    <xf numFmtId="0" fontId="14" fillId="0" borderId="0" xfId="0" applyFont="1" applyFill="1" applyAlignment="1">
      <alignment horizontal="left"/>
    </xf>
    <xf numFmtId="166" fontId="14" fillId="0" borderId="5" xfId="15" applyNumberFormat="1" applyFont="1" applyFill="1" applyBorder="1" applyAlignment="1">
      <alignment/>
    </xf>
    <xf numFmtId="0" fontId="14" fillId="0" borderId="0" xfId="0" applyFont="1" applyFill="1" applyAlignment="1">
      <alignment horizontal="justify"/>
    </xf>
    <xf numFmtId="0" fontId="18" fillId="0" borderId="0" xfId="0" applyFont="1" applyFill="1" applyAlignment="1">
      <alignment horizontal="right"/>
    </xf>
    <xf numFmtId="0" fontId="14" fillId="0" borderId="0" xfId="0" applyFont="1" applyFill="1" applyBorder="1" applyAlignment="1" quotePrefix="1">
      <alignment/>
    </xf>
    <xf numFmtId="0" fontId="14" fillId="0" borderId="0" xfId="0" applyFont="1" applyFill="1" applyBorder="1" applyAlignment="1">
      <alignment horizontal="justify" vertical="top" wrapText="1"/>
    </xf>
    <xf numFmtId="165" fontId="14" fillId="0" borderId="0" xfId="0" applyNumberFormat="1" applyFont="1" applyFill="1" applyBorder="1" applyAlignment="1">
      <alignment/>
    </xf>
    <xf numFmtId="166" fontId="14" fillId="0" borderId="0" xfId="15" applyNumberFormat="1" applyFont="1" applyFill="1" applyBorder="1" applyAlignment="1">
      <alignment horizontal="justify"/>
    </xf>
    <xf numFmtId="0" fontId="14" fillId="0" borderId="8" xfId="0" applyFont="1" applyFill="1" applyBorder="1" applyAlignment="1">
      <alignment horizontal="center" vertical="top" wrapText="1"/>
    </xf>
    <xf numFmtId="0" fontId="14" fillId="0" borderId="12" xfId="0" applyFont="1" applyFill="1" applyBorder="1" applyAlignment="1">
      <alignment horizontal="center" vertical="top" wrapText="1"/>
    </xf>
    <xf numFmtId="166" fontId="14" fillId="0" borderId="12" xfId="15" applyNumberFormat="1" applyFont="1" applyFill="1" applyBorder="1" applyAlignment="1">
      <alignment horizontal="center" vertical="top" wrapText="1"/>
    </xf>
    <xf numFmtId="0" fontId="18" fillId="0" borderId="0" xfId="0" applyFont="1" applyFill="1" applyAlignment="1">
      <alignment vertical="top"/>
    </xf>
    <xf numFmtId="166" fontId="18" fillId="0" borderId="0" xfId="15" applyNumberFormat="1" applyFont="1" applyFill="1" applyAlignment="1">
      <alignment horizontal="center"/>
    </xf>
    <xf numFmtId="166" fontId="18" fillId="0" borderId="0" xfId="15" applyNumberFormat="1" applyFont="1" applyFill="1" applyAlignment="1" quotePrefix="1">
      <alignment horizontal="center"/>
    </xf>
    <xf numFmtId="166" fontId="14" fillId="0" borderId="15" xfId="15" applyNumberFormat="1" applyFont="1" applyFill="1" applyBorder="1" applyAlignment="1">
      <alignment horizontal="justify" wrapText="1"/>
    </xf>
    <xf numFmtId="166" fontId="14" fillId="0" borderId="0" xfId="15" applyNumberFormat="1" applyFont="1" applyFill="1" applyBorder="1" applyAlignment="1">
      <alignment horizontal="justify" wrapText="1"/>
    </xf>
    <xf numFmtId="166" fontId="14" fillId="0" borderId="5" xfId="15" applyNumberFormat="1" applyFont="1" applyFill="1" applyBorder="1" applyAlignment="1">
      <alignment horizontal="justify" wrapText="1"/>
    </xf>
    <xf numFmtId="166" fontId="18" fillId="0" borderId="0" xfId="15" applyNumberFormat="1" applyFont="1" applyFill="1" applyAlignment="1">
      <alignment/>
    </xf>
    <xf numFmtId="43" fontId="14" fillId="0" borderId="0" xfId="15" applyNumberFormat="1" applyFont="1" applyFill="1" applyAlignment="1">
      <alignment/>
    </xf>
    <xf numFmtId="43" fontId="14" fillId="0" borderId="15" xfId="15" applyFont="1" applyFill="1" applyBorder="1" applyAlignment="1">
      <alignment/>
    </xf>
    <xf numFmtId="43" fontId="18" fillId="0" borderId="0" xfId="15" applyFont="1" applyFill="1" applyAlignment="1">
      <alignment/>
    </xf>
    <xf numFmtId="167" fontId="14" fillId="0" borderId="0" xfId="15" applyNumberFormat="1" applyFont="1" applyFill="1" applyAlignment="1">
      <alignment/>
    </xf>
    <xf numFmtId="167" fontId="14" fillId="0" borderId="15" xfId="15" applyNumberFormat="1" applyFont="1" applyFill="1" applyBorder="1" applyAlignment="1" quotePrefix="1">
      <alignment horizontal="right"/>
    </xf>
    <xf numFmtId="43" fontId="14" fillId="0" borderId="15" xfId="15" applyNumberFormat="1" applyFont="1" applyFill="1" applyBorder="1" applyAlignment="1" quotePrefix="1">
      <alignment horizontal="right"/>
    </xf>
    <xf numFmtId="167" fontId="14" fillId="0" borderId="0" xfId="15" applyNumberFormat="1" applyFont="1" applyFill="1" applyBorder="1" applyAlignment="1" quotePrefix="1">
      <alignment horizontal="right"/>
    </xf>
    <xf numFmtId="168" fontId="14" fillId="0" borderId="0" xfId="15" applyNumberFormat="1" applyFont="1" applyFill="1" applyBorder="1" applyAlignment="1" quotePrefix="1">
      <alignment horizontal="right"/>
    </xf>
    <xf numFmtId="0" fontId="5" fillId="0" borderId="0" xfId="0" applyFont="1" applyAlignment="1">
      <alignment/>
    </xf>
    <xf numFmtId="0" fontId="6" fillId="0" borderId="0" xfId="0" applyFont="1" applyAlignment="1">
      <alignment/>
    </xf>
    <xf numFmtId="0" fontId="23" fillId="0" borderId="0" xfId="0" applyFont="1" applyAlignment="1">
      <alignment/>
    </xf>
    <xf numFmtId="0" fontId="12" fillId="0" borderId="0" xfId="0" applyFont="1" applyAlignment="1">
      <alignment/>
    </xf>
    <xf numFmtId="0" fontId="16" fillId="0" borderId="0" xfId="0" applyFont="1" applyAlignment="1">
      <alignment/>
    </xf>
    <xf numFmtId="0" fontId="7" fillId="0" borderId="0" xfId="0" applyFont="1" applyAlignment="1">
      <alignment/>
    </xf>
    <xf numFmtId="166" fontId="7" fillId="0" borderId="6" xfId="15" applyNumberFormat="1" applyFont="1" applyBorder="1" applyAlignment="1">
      <alignment/>
    </xf>
    <xf numFmtId="166" fontId="7" fillId="0" borderId="7" xfId="15" applyNumberFormat="1" applyFont="1" applyBorder="1" applyAlignment="1">
      <alignment/>
    </xf>
    <xf numFmtId="166" fontId="7" fillId="0" borderId="9" xfId="15" applyNumberFormat="1" applyFont="1" applyBorder="1" applyAlignment="1">
      <alignment horizontal="center"/>
    </xf>
    <xf numFmtId="166" fontId="7" fillId="0" borderId="0" xfId="15" applyNumberFormat="1" applyFont="1" applyBorder="1" applyAlignment="1">
      <alignment horizontal="center"/>
    </xf>
    <xf numFmtId="166" fontId="9" fillId="0" borderId="16" xfId="15" applyNumberFormat="1" applyFont="1" applyBorder="1" applyAlignment="1">
      <alignment horizontal="center"/>
    </xf>
    <xf numFmtId="166" fontId="9" fillId="0" borderId="17" xfId="15" applyNumberFormat="1" applyFont="1" applyBorder="1" applyAlignment="1">
      <alignment horizontal="center"/>
    </xf>
    <xf numFmtId="166" fontId="9" fillId="0" borderId="17" xfId="15" applyNumberFormat="1" applyFont="1" applyBorder="1" applyAlignment="1" quotePrefix="1">
      <alignment horizontal="center"/>
    </xf>
    <xf numFmtId="166" fontId="9" fillId="0" borderId="10" xfId="15" applyNumberFormat="1" applyFont="1" applyBorder="1" applyAlignment="1" quotePrefix="1">
      <alignment horizontal="center"/>
    </xf>
    <xf numFmtId="166" fontId="9" fillId="0" borderId="10" xfId="15" applyNumberFormat="1" applyFont="1" applyBorder="1" applyAlignment="1">
      <alignment horizontal="center"/>
    </xf>
    <xf numFmtId="166" fontId="7" fillId="0" borderId="1" xfId="15" applyNumberFormat="1" applyFont="1" applyBorder="1" applyAlignment="1">
      <alignment horizontal="center"/>
    </xf>
    <xf numFmtId="166" fontId="7" fillId="0" borderId="18" xfId="15" applyNumberFormat="1" applyFont="1" applyBorder="1" applyAlignment="1">
      <alignment horizontal="center"/>
    </xf>
    <xf numFmtId="0" fontId="7" fillId="0" borderId="13" xfId="0" applyFont="1" applyBorder="1" applyAlignment="1">
      <alignment/>
    </xf>
    <xf numFmtId="166" fontId="7" fillId="0" borderId="18" xfId="15" applyNumberFormat="1" applyFont="1" applyBorder="1" applyAlignment="1">
      <alignment/>
    </xf>
    <xf numFmtId="0" fontId="7" fillId="0" borderId="18" xfId="0" applyFont="1" applyBorder="1" applyAlignment="1">
      <alignment/>
    </xf>
    <xf numFmtId="0" fontId="7" fillId="0" borderId="0" xfId="0" applyFont="1" applyAlignment="1">
      <alignment wrapText="1"/>
    </xf>
    <xf numFmtId="43" fontId="7" fillId="0" borderId="18" xfId="15" applyNumberFormat="1" applyFont="1" applyBorder="1" applyAlignment="1">
      <alignment/>
    </xf>
    <xf numFmtId="43" fontId="7" fillId="0" borderId="18" xfId="15" applyFont="1" applyBorder="1" applyAlignment="1">
      <alignment/>
    </xf>
    <xf numFmtId="0" fontId="7" fillId="0" borderId="0" xfId="0" applyFont="1" applyBorder="1" applyAlignment="1">
      <alignment/>
    </xf>
    <xf numFmtId="43" fontId="7" fillId="0" borderId="0" xfId="15" applyFont="1" applyBorder="1" applyAlignment="1">
      <alignment/>
    </xf>
    <xf numFmtId="0" fontId="9" fillId="0" borderId="16" xfId="0" applyFont="1" applyBorder="1" applyAlignment="1">
      <alignment/>
    </xf>
    <xf numFmtId="0" fontId="9" fillId="0" borderId="7" xfId="0" applyFont="1" applyBorder="1" applyAlignment="1">
      <alignment/>
    </xf>
    <xf numFmtId="0" fontId="7" fillId="0" borderId="17" xfId="0" applyFont="1" applyBorder="1" applyAlignment="1">
      <alignment/>
    </xf>
    <xf numFmtId="166" fontId="7" fillId="0" borderId="9" xfId="15" applyNumberFormat="1" applyFont="1" applyBorder="1" applyAlignment="1">
      <alignment/>
    </xf>
    <xf numFmtId="168" fontId="7" fillId="0" borderId="10" xfId="15" applyNumberFormat="1" applyFont="1" applyBorder="1" applyAlignment="1">
      <alignment/>
    </xf>
    <xf numFmtId="0" fontId="7" fillId="0" borderId="17" xfId="0" applyFont="1" applyFill="1" applyBorder="1" applyAlignment="1">
      <alignment/>
    </xf>
    <xf numFmtId="0" fontId="7" fillId="0" borderId="0" xfId="0" applyFont="1" applyFill="1" applyBorder="1" applyAlignment="1">
      <alignment/>
    </xf>
    <xf numFmtId="166" fontId="7" fillId="0" borderId="9" xfId="15" applyNumberFormat="1" applyFont="1" applyFill="1" applyBorder="1" applyAlignment="1">
      <alignment/>
    </xf>
    <xf numFmtId="168" fontId="7" fillId="0" borderId="10" xfId="15" applyNumberFormat="1" applyFont="1" applyFill="1" applyBorder="1" applyAlignment="1">
      <alignment/>
    </xf>
    <xf numFmtId="0" fontId="7" fillId="0" borderId="19" xfId="0" applyFont="1" applyBorder="1" applyAlignment="1">
      <alignment/>
    </xf>
    <xf numFmtId="0" fontId="7" fillId="0" borderId="1" xfId="0" applyFont="1" applyBorder="1" applyAlignment="1">
      <alignment/>
    </xf>
    <xf numFmtId="166" fontId="7" fillId="0" borderId="11" xfId="15" applyNumberFormat="1" applyFont="1" applyBorder="1" applyAlignment="1">
      <alignment/>
    </xf>
    <xf numFmtId="166" fontId="7" fillId="0" borderId="12" xfId="15" applyNumberFormat="1" applyFont="1" applyBorder="1" applyAlignment="1">
      <alignment/>
    </xf>
    <xf numFmtId="166" fontId="7" fillId="0" borderId="13" xfId="15" applyNumberFormat="1" applyFont="1" applyBorder="1" applyAlignment="1">
      <alignment/>
    </xf>
    <xf numFmtId="164" fontId="11" fillId="0" borderId="0" xfId="25" applyFont="1" applyFill="1" applyAlignment="1">
      <alignment horizontal="justify" vertical="top" wrapText="1"/>
      <protection/>
    </xf>
    <xf numFmtId="164" fontId="3" fillId="0" borderId="0" xfId="25" applyFont="1" applyFill="1" applyAlignment="1">
      <alignment horizontal="justify" vertical="top" wrapText="1"/>
      <protection/>
    </xf>
    <xf numFmtId="166" fontId="8" fillId="0" borderId="0" xfId="15" applyNumberFormat="1" applyFont="1" applyFill="1" applyAlignment="1">
      <alignment horizontal="center"/>
    </xf>
    <xf numFmtId="166" fontId="7" fillId="0" borderId="0" xfId="15" applyNumberFormat="1" applyFont="1" applyFill="1" applyAlignment="1">
      <alignment horizontal="left" wrapText="1"/>
    </xf>
    <xf numFmtId="164" fontId="9" fillId="0" borderId="0" xfId="26" applyFont="1" applyFill="1" applyAlignment="1">
      <alignment horizontal="justify" vertical="top" wrapText="1"/>
      <protection/>
    </xf>
    <xf numFmtId="164" fontId="7" fillId="0" borderId="0" xfId="26" applyFont="1" applyFill="1" applyAlignment="1">
      <alignment horizontal="justify" vertical="top" wrapText="1"/>
      <protection/>
    </xf>
    <xf numFmtId="0" fontId="7" fillId="0" borderId="0" xfId="22" applyFont="1" applyFill="1" applyAlignment="1">
      <alignment horizontal="left" wrapText="1"/>
      <protection/>
    </xf>
    <xf numFmtId="164" fontId="9" fillId="0" borderId="0" xfId="27" applyFont="1" applyAlignment="1">
      <alignment horizontal="justify" vertical="top" wrapText="1"/>
      <protection/>
    </xf>
    <xf numFmtId="0" fontId="7" fillId="0" borderId="0" xfId="23" applyFont="1" applyAlignment="1">
      <alignment horizontal="left" vertical="top" wrapText="1"/>
      <protection/>
    </xf>
    <xf numFmtId="0" fontId="9" fillId="0" borderId="0" xfId="24" applyFont="1" applyAlignment="1">
      <alignment horizontal="justify" vertical="top" wrapText="1"/>
      <protection/>
    </xf>
    <xf numFmtId="0" fontId="7" fillId="0" borderId="0" xfId="24" applyFont="1" applyAlignment="1">
      <alignment horizontal="justify" vertical="top" wrapText="1"/>
      <protection/>
    </xf>
    <xf numFmtId="0" fontId="7" fillId="0" borderId="0" xfId="24" applyFont="1" applyAlignment="1">
      <alignment wrapText="1"/>
      <protection/>
    </xf>
    <xf numFmtId="166" fontId="9" fillId="0" borderId="1" xfId="24" applyNumberFormat="1" applyFont="1" applyBorder="1" applyAlignment="1">
      <alignment horizontal="center" wrapText="1"/>
      <protection/>
    </xf>
    <xf numFmtId="0" fontId="7" fillId="0" borderId="0" xfId="24" applyFont="1" applyFill="1" applyAlignment="1" quotePrefix="1">
      <alignment horizontal="left" vertical="top" wrapText="1"/>
      <protection/>
    </xf>
    <xf numFmtId="0" fontId="7" fillId="0" borderId="10" xfId="24" applyFont="1" applyFill="1" applyBorder="1" applyAlignment="1" quotePrefix="1">
      <alignment horizontal="left" vertical="top" wrapText="1"/>
      <protection/>
    </xf>
    <xf numFmtId="0" fontId="14" fillId="0" borderId="0" xfId="0" applyFont="1" applyFill="1" applyAlignment="1">
      <alignment horizontal="left" wrapText="1"/>
    </xf>
    <xf numFmtId="0" fontId="14" fillId="0" borderId="0" xfId="0" applyFont="1" applyFill="1" applyAlignment="1">
      <alignment horizontal="left" vertical="top" wrapText="1"/>
    </xf>
    <xf numFmtId="0" fontId="14" fillId="0" borderId="0" xfId="0" applyFont="1" applyFill="1" applyAlignment="1" quotePrefix="1">
      <alignment horizontal="left"/>
    </xf>
    <xf numFmtId="0" fontId="14" fillId="0" borderId="13"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4" fillId="0" borderId="0" xfId="0" applyFont="1" applyFill="1" applyBorder="1" applyAlignment="1">
      <alignment horizontal="left" vertical="top" wrapText="1"/>
    </xf>
    <xf numFmtId="166" fontId="21" fillId="0" borderId="0" xfId="15" applyNumberFormat="1" applyFont="1" applyFill="1" applyAlignment="1">
      <alignment horizontal="center"/>
    </xf>
    <xf numFmtId="0" fontId="14" fillId="0" borderId="0" xfId="0" applyFont="1" applyFill="1" applyAlignment="1">
      <alignment horizontal="left"/>
    </xf>
    <xf numFmtId="0" fontId="14" fillId="0" borderId="0" xfId="0" applyFont="1" applyFill="1" applyAlignment="1">
      <alignment horizontal="justify" vertical="top" wrapText="1"/>
    </xf>
    <xf numFmtId="0" fontId="14"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8"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8" fillId="0" borderId="0" xfId="0" applyFont="1" applyFill="1" applyAlignment="1">
      <alignment horizontal="left" vertical="top" wrapText="1"/>
    </xf>
    <xf numFmtId="0" fontId="3" fillId="0" borderId="0" xfId="0" applyFont="1" applyFill="1" applyAlignment="1">
      <alignment/>
    </xf>
    <xf numFmtId="166" fontId="14" fillId="0" borderId="0" xfId="15" applyNumberFormat="1" applyFont="1" applyFill="1" applyAlignment="1">
      <alignment horizontal="justify" vertical="top"/>
    </xf>
    <xf numFmtId="0" fontId="0" fillId="0" borderId="0" xfId="0" applyFill="1" applyAlignment="1">
      <alignment horizontal="justify" vertical="top"/>
    </xf>
    <xf numFmtId="0" fontId="14" fillId="0" borderId="0" xfId="0" applyFont="1" applyFill="1" applyAlignment="1">
      <alignment vertical="top" wrapText="1"/>
    </xf>
    <xf numFmtId="166" fontId="8" fillId="0" borderId="18" xfId="15" applyNumberFormat="1" applyFont="1" applyBorder="1" applyAlignment="1">
      <alignment horizontal="center"/>
    </xf>
    <xf numFmtId="166" fontId="9" fillId="0" borderId="6" xfId="15" applyNumberFormat="1" applyFont="1" applyBorder="1" applyAlignment="1">
      <alignment horizontal="center"/>
    </xf>
    <xf numFmtId="166" fontId="9" fillId="0" borderId="8" xfId="15" applyNumberFormat="1" applyFont="1" applyBorder="1" applyAlignment="1">
      <alignment horizontal="center"/>
    </xf>
  </cellXfs>
  <cellStyles count="16">
    <cellStyle name="Normal" xfId="0"/>
    <cellStyle name="Comma" xfId="15"/>
    <cellStyle name="Comma [0]" xfId="16"/>
    <cellStyle name="Currency" xfId="17"/>
    <cellStyle name="Currency [0]" xfId="18"/>
    <cellStyle name="Followed Hyperlink" xfId="19"/>
    <cellStyle name="Hyperlink" xfId="20"/>
    <cellStyle name="Normal - Style1" xfId="21"/>
    <cellStyle name="Normal_announcement" xfId="22"/>
    <cellStyle name="Normal_CONSO CFS31-8-02" xfId="23"/>
    <cellStyle name="Normal_PN-conso-Sep-2002-KLSE" xfId="24"/>
    <cellStyle name="Normal_Sheet1" xfId="25"/>
    <cellStyle name="Normal_Sheet2" xfId="26"/>
    <cellStyle name="Normal_Sheet3" xfId="27"/>
    <cellStyle name="Normal_Sheet4"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hryn\LOCALS~1\Temp\conso-31.05.08afterAuditAdj1180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600000"/>
      <sheetName val="700000"/>
      <sheetName val="SC-P&amp;L(pgA1)"/>
      <sheetName val="SC-BSheet(pgA2)"/>
      <sheetName val="SC-CFStm(pgA3)"/>
      <sheetName val="SC-equity(pgA4)"/>
      <sheetName val="Announce'm note(pgA5-9)"/>
      <sheetName val="SC-A2&amp;A3(pgA10)"/>
      <sheetName val="P&amp;L-sum(pgC1)"/>
      <sheetName val="CONSOL' P&amp;L(pgC2)"/>
      <sheetName val="CONSOL BS(pgC3)"/>
      <sheetName val="Dtor&amp;Ctor(E3&amp;4)"/>
      <sheetName val="CFS(pgC4)"/>
      <sheetName val="interco (bal)"/>
      <sheetName val="interco (movement)"/>
      <sheetName val="Project expenses"/>
      <sheetName val="CONSOL'JE"/>
      <sheetName val="Analysis of COI"/>
      <sheetName val="borrowings cost(D3)"/>
      <sheetName val=" depn(D4)"/>
      <sheetName val="Borrowings2-LT&amp;ST(E)"/>
      <sheetName val="exp (aftercap-P&amp;L)-(D5)"/>
      <sheetName val="xEXPENSES(D6)"/>
      <sheetName val="exp(before cap)(D7)"/>
      <sheetName val="Goodwill(D8)"/>
      <sheetName val="LAD(D9)"/>
      <sheetName val="RSLS(D10)"/>
      <sheetName val="Provision for tax(D11)"/>
      <sheetName val="PDE&amp;INVA(E1&amp;2)"/>
      <sheetName val="Tax&amp;Gdwill(E5&amp;6)"/>
      <sheetName val="APPENDICES"/>
      <sheetName val="APPENDICES (2)"/>
      <sheetName val="xBorrowings-summary"/>
      <sheetName val="Pages"/>
      <sheetName val="Divider"/>
      <sheetName val="xAmt due to Director"/>
      <sheetName val="xDirector&amp;BDebt"/>
      <sheetName val="XLAD"/>
      <sheetName val="xLAD-VP"/>
      <sheetName val="xexp-Feb03"/>
      <sheetName val="xexp-Nov02"/>
      <sheetName val="xeXP-Aug02"/>
      <sheetName val="xretain profit-6 co"/>
      <sheetName val="xretain profit - ZW &amp; CC"/>
      <sheetName val="xDE"/>
      <sheetName val="xCONSOL' P&amp;L Analysis &amp; Segment"/>
      <sheetName val="XOver Valuation &amp; Defer Tax"/>
      <sheetName val="XCONSOL' P&amp;L"/>
      <sheetName val="XCONSOL BS"/>
      <sheetName val="XCONSOL'JE"/>
      <sheetName val="APPENDICES (3)"/>
      <sheetName val="APPENDICES (4)"/>
    </sheetNames>
    <sheetDataSet>
      <sheetData sheetId="8">
        <row r="1">
          <cell r="B1" t="str">
            <v>TRIplc BERHAD </v>
          </cell>
        </row>
        <row r="10">
          <cell r="G10" t="str">
            <v>@31/05/08</v>
          </cell>
          <cell r="H10" t="str">
            <v>@31/05/07</v>
          </cell>
          <cell r="J10" t="str">
            <v>@31/05/07</v>
          </cell>
        </row>
        <row r="15">
          <cell r="B15" t="str">
            <v>Revenue </v>
          </cell>
        </row>
        <row r="31">
          <cell r="B31" t="str">
            <v>Profit before tax</v>
          </cell>
        </row>
      </sheetData>
      <sheetData sheetId="9">
        <row r="10">
          <cell r="E10" t="str">
            <v>@31/05/08</v>
          </cell>
        </row>
      </sheetData>
      <sheetData sheetId="12">
        <row r="1">
          <cell r="D1" t="str">
            <v>Co. No. 242896-A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workbookViewId="0" topLeftCell="A4">
      <selection activeCell="G29" sqref="G29"/>
    </sheetView>
  </sheetViews>
  <sheetFormatPr defaultColWidth="9.140625" defaultRowHeight="12.75"/>
  <cols>
    <col min="2" max="2" width="3.421875" style="0" customWidth="1"/>
    <col min="4" max="4" width="5.8515625" style="0" customWidth="1"/>
    <col min="6" max="6" width="3.421875" style="0" customWidth="1"/>
    <col min="7" max="7" width="13.7109375" style="0" customWidth="1"/>
    <col min="8" max="8" width="18.421875" style="0" bestFit="1" customWidth="1"/>
    <col min="9" max="9" width="13.7109375" style="0" customWidth="1"/>
    <col min="10" max="10" width="18.421875" style="0" bestFit="1" customWidth="1"/>
  </cols>
  <sheetData>
    <row r="1" spans="1:10" ht="18">
      <c r="A1" s="1"/>
      <c r="B1" s="2" t="s">
        <v>14</v>
      </c>
      <c r="C1" s="3"/>
      <c r="D1" s="4"/>
      <c r="E1" s="4"/>
      <c r="F1" s="4" t="s">
        <v>71</v>
      </c>
      <c r="G1" s="4"/>
      <c r="H1" s="4"/>
      <c r="I1" s="4"/>
      <c r="J1" s="6" t="s">
        <v>2</v>
      </c>
    </row>
    <row r="2" spans="1:10" ht="18">
      <c r="A2" s="1"/>
      <c r="B2" s="3"/>
      <c r="C2" s="3"/>
      <c r="D2" s="4"/>
      <c r="E2" s="4"/>
      <c r="F2" s="4"/>
      <c r="G2" s="4"/>
      <c r="H2" s="4"/>
      <c r="I2" s="4"/>
      <c r="J2" s="4"/>
    </row>
    <row r="3" spans="1:10" ht="18">
      <c r="A3" s="1"/>
      <c r="B3" s="2" t="s">
        <v>10</v>
      </c>
      <c r="C3" s="3"/>
      <c r="D3" s="4"/>
      <c r="E3" s="4"/>
      <c r="F3" s="4"/>
      <c r="G3" s="4"/>
      <c r="H3" s="4"/>
      <c r="I3" s="4"/>
      <c r="J3" s="4"/>
    </row>
    <row r="4" spans="1:10" ht="18">
      <c r="A4" s="1"/>
      <c r="B4" s="2" t="s">
        <v>53</v>
      </c>
      <c r="C4" s="3"/>
      <c r="D4" s="4"/>
      <c r="E4" s="4"/>
      <c r="F4" s="4"/>
      <c r="G4" s="4"/>
      <c r="H4" s="4"/>
      <c r="I4" s="4"/>
      <c r="J4" s="4"/>
    </row>
    <row r="5" spans="1:10" ht="18">
      <c r="A5" s="1"/>
      <c r="B5" s="2"/>
      <c r="C5" s="3"/>
      <c r="D5" s="4"/>
      <c r="E5" s="4"/>
      <c r="F5" s="4"/>
      <c r="G5" s="4"/>
      <c r="H5" s="4"/>
      <c r="I5" s="4"/>
      <c r="J5" s="4"/>
    </row>
    <row r="6" spans="1:10" ht="15">
      <c r="A6" s="1"/>
      <c r="B6" s="4"/>
      <c r="C6" s="4"/>
      <c r="D6" s="4"/>
      <c r="E6" s="4"/>
      <c r="F6" s="4"/>
      <c r="G6" s="217" t="s">
        <v>62</v>
      </c>
      <c r="H6" s="217"/>
      <c r="I6" s="217" t="s">
        <v>44</v>
      </c>
      <c r="J6" s="217"/>
    </row>
    <row r="7" spans="1:10" ht="15">
      <c r="A7" s="1"/>
      <c r="B7" s="5"/>
      <c r="C7" s="5"/>
      <c r="D7" s="5"/>
      <c r="E7" s="5"/>
      <c r="F7" s="5"/>
      <c r="G7" s="6" t="s">
        <v>33</v>
      </c>
      <c r="H7" s="6" t="s">
        <v>82</v>
      </c>
      <c r="I7" s="6" t="s">
        <v>33</v>
      </c>
      <c r="J7" s="6" t="s">
        <v>82</v>
      </c>
    </row>
    <row r="8" spans="1:10" ht="15">
      <c r="A8" s="1"/>
      <c r="B8" s="5"/>
      <c r="C8" s="5"/>
      <c r="D8" s="5"/>
      <c r="E8" s="5"/>
      <c r="F8" s="5"/>
      <c r="G8" s="6" t="s">
        <v>83</v>
      </c>
      <c r="H8" s="6" t="s">
        <v>73</v>
      </c>
      <c r="I8" s="6" t="s">
        <v>83</v>
      </c>
      <c r="J8" s="6" t="s">
        <v>73</v>
      </c>
    </row>
    <row r="9" spans="1:10" ht="15">
      <c r="A9" s="1"/>
      <c r="B9" s="5"/>
      <c r="C9" s="5"/>
      <c r="D9" s="5"/>
      <c r="E9" s="5"/>
      <c r="F9" s="5"/>
      <c r="G9" s="6" t="s">
        <v>25</v>
      </c>
      <c r="H9" s="6" t="s">
        <v>25</v>
      </c>
      <c r="I9" s="6" t="s">
        <v>21</v>
      </c>
      <c r="J9" s="6" t="s">
        <v>20</v>
      </c>
    </row>
    <row r="10" spans="1:10" ht="15">
      <c r="A10" s="1"/>
      <c r="B10" s="5"/>
      <c r="C10" s="5"/>
      <c r="D10" s="5"/>
      <c r="E10" s="5"/>
      <c r="F10" s="5"/>
      <c r="G10" s="7" t="s">
        <v>136</v>
      </c>
      <c r="H10" s="7" t="s">
        <v>22</v>
      </c>
      <c r="I10" s="6" t="s">
        <v>136</v>
      </c>
      <c r="J10" s="6" t="s">
        <v>22</v>
      </c>
    </row>
    <row r="11" spans="1:10" ht="15">
      <c r="A11" s="1"/>
      <c r="B11" s="5"/>
      <c r="C11" s="5"/>
      <c r="D11" s="5"/>
      <c r="E11" s="5"/>
      <c r="F11" s="5"/>
      <c r="G11" s="7"/>
      <c r="H11" s="6"/>
      <c r="I11" s="6"/>
      <c r="J11" s="6"/>
    </row>
    <row r="12" spans="1:10" ht="15">
      <c r="A12" s="1"/>
      <c r="B12" s="5"/>
      <c r="C12" s="5"/>
      <c r="D12" s="5"/>
      <c r="E12" s="5"/>
      <c r="F12" s="5"/>
      <c r="G12" s="6" t="s">
        <v>39</v>
      </c>
      <c r="H12" s="6" t="s">
        <v>39</v>
      </c>
      <c r="I12" s="6" t="s">
        <v>39</v>
      </c>
      <c r="J12" s="6" t="s">
        <v>39</v>
      </c>
    </row>
    <row r="13" spans="1:10" ht="15">
      <c r="A13" s="1"/>
      <c r="B13" s="5"/>
      <c r="C13" s="5"/>
      <c r="D13" s="5"/>
      <c r="E13" s="5"/>
      <c r="F13" s="5"/>
      <c r="G13" s="6"/>
      <c r="H13" s="6"/>
      <c r="I13" s="6"/>
      <c r="J13" s="6"/>
    </row>
    <row r="14" spans="1:10" ht="15">
      <c r="A14" s="1"/>
      <c r="B14" s="5"/>
      <c r="C14" s="5"/>
      <c r="D14" s="5"/>
      <c r="E14" s="5"/>
      <c r="F14" s="5"/>
      <c r="G14" s="6"/>
      <c r="H14" s="6"/>
      <c r="I14" s="6"/>
      <c r="J14" s="6"/>
    </row>
    <row r="15" spans="1:10" ht="15">
      <c r="A15" s="1"/>
      <c r="B15" s="4" t="s">
        <v>23</v>
      </c>
      <c r="C15" s="4"/>
      <c r="D15" s="4"/>
      <c r="E15" s="4"/>
      <c r="F15" s="4"/>
      <c r="G15" s="5">
        <v>75168.40181979586</v>
      </c>
      <c r="H15" s="5">
        <v>97708</v>
      </c>
      <c r="I15" s="5">
        <v>238187.40181979586</v>
      </c>
      <c r="J15" s="5">
        <v>247383</v>
      </c>
    </row>
    <row r="16" spans="1:10" ht="15">
      <c r="A16" s="1"/>
      <c r="B16" s="4"/>
      <c r="C16" s="4"/>
      <c r="D16" s="4"/>
      <c r="E16" s="8"/>
      <c r="F16" s="8"/>
      <c r="G16" s="5"/>
      <c r="H16" s="5"/>
      <c r="I16" s="5"/>
      <c r="J16" s="5"/>
    </row>
    <row r="17" spans="1:10" ht="15">
      <c r="A17" s="1"/>
      <c r="B17" s="4" t="s">
        <v>90</v>
      </c>
      <c r="C17" s="4"/>
      <c r="D17" s="4"/>
      <c r="E17" s="8"/>
      <c r="F17" s="8"/>
      <c r="G17" s="5">
        <v>-70726.52701805171</v>
      </c>
      <c r="H17" s="5">
        <v>-94398</v>
      </c>
      <c r="I17" s="5">
        <v>-223140.5270180517</v>
      </c>
      <c r="J17" s="5">
        <v>-233351</v>
      </c>
    </row>
    <row r="18" spans="1:10" ht="15">
      <c r="A18" s="1"/>
      <c r="B18" s="4"/>
      <c r="C18" s="4"/>
      <c r="D18" s="4"/>
      <c r="E18" s="8"/>
      <c r="F18" s="8"/>
      <c r="G18" s="9"/>
      <c r="H18" s="9"/>
      <c r="I18" s="9"/>
      <c r="J18" s="9"/>
    </row>
    <row r="19" spans="1:10" ht="15">
      <c r="A19" s="1"/>
      <c r="B19" s="4" t="s">
        <v>114</v>
      </c>
      <c r="C19" s="4"/>
      <c r="D19" s="4"/>
      <c r="E19" s="8"/>
      <c r="F19" s="8"/>
      <c r="G19" s="5">
        <v>4441.874801744154</v>
      </c>
      <c r="H19" s="5">
        <v>3310</v>
      </c>
      <c r="I19" s="5">
        <v>15046.874801744154</v>
      </c>
      <c r="J19" s="5">
        <v>14032</v>
      </c>
    </row>
    <row r="20" spans="1:10" ht="15">
      <c r="A20" s="1"/>
      <c r="B20" s="4"/>
      <c r="C20" s="4"/>
      <c r="D20" s="4"/>
      <c r="E20" s="8"/>
      <c r="F20" s="8"/>
      <c r="G20" s="5"/>
      <c r="H20" s="5"/>
      <c r="I20" s="5"/>
      <c r="J20" s="5"/>
    </row>
    <row r="21" spans="1:10" ht="15">
      <c r="A21" s="1"/>
      <c r="B21" s="4" t="s">
        <v>102</v>
      </c>
      <c r="C21" s="4"/>
      <c r="D21" s="4"/>
      <c r="E21" s="8"/>
      <c r="F21" s="8"/>
      <c r="G21" s="5">
        <v>452.97260000000006</v>
      </c>
      <c r="H21" s="5">
        <v>394</v>
      </c>
      <c r="I21" s="5">
        <v>4061.9726</v>
      </c>
      <c r="J21" s="5">
        <v>1800</v>
      </c>
    </row>
    <row r="22" spans="1:10" ht="15">
      <c r="A22" s="1"/>
      <c r="B22" s="4"/>
      <c r="C22" s="4"/>
      <c r="D22" s="4"/>
      <c r="E22" s="8"/>
      <c r="F22" s="8"/>
      <c r="G22" s="5"/>
      <c r="H22" s="5"/>
      <c r="I22" s="5"/>
      <c r="J22" s="5"/>
    </row>
    <row r="23" spans="1:10" ht="15">
      <c r="A23" s="1"/>
      <c r="B23" s="4" t="s">
        <v>74</v>
      </c>
      <c r="C23" s="4"/>
      <c r="D23" s="4"/>
      <c r="E23" s="8"/>
      <c r="F23" s="8"/>
      <c r="G23" s="5">
        <v>-7.488439999999997</v>
      </c>
      <c r="H23" s="5">
        <v>-10</v>
      </c>
      <c r="I23" s="5">
        <v>-28.488439999999997</v>
      </c>
      <c r="J23" s="5">
        <v>-29</v>
      </c>
    </row>
    <row r="24" spans="1:10" ht="15">
      <c r="A24" s="1"/>
      <c r="B24" s="4"/>
      <c r="C24" s="4"/>
      <c r="D24" s="4"/>
      <c r="E24" s="8"/>
      <c r="F24" s="8"/>
      <c r="G24" s="5"/>
      <c r="H24" s="5"/>
      <c r="I24" s="5"/>
      <c r="J24" s="5"/>
    </row>
    <row r="25" spans="1:10" ht="15">
      <c r="A25" s="1"/>
      <c r="B25" s="4" t="s">
        <v>15</v>
      </c>
      <c r="C25" s="4"/>
      <c r="D25" s="4"/>
      <c r="E25" s="4"/>
      <c r="F25" s="4"/>
      <c r="G25" s="5">
        <v>-207.91041000000018</v>
      </c>
      <c r="H25" s="5">
        <v>-390</v>
      </c>
      <c r="I25" s="5">
        <v>-1202.9104100000002</v>
      </c>
      <c r="J25" s="5">
        <v>-1948</v>
      </c>
    </row>
    <row r="26" spans="1:10" ht="15">
      <c r="A26" s="1"/>
      <c r="B26" s="4"/>
      <c r="C26" s="4"/>
      <c r="D26" s="4"/>
      <c r="E26" s="8"/>
      <c r="F26" s="8"/>
      <c r="G26" s="5"/>
      <c r="H26" s="5"/>
      <c r="I26" s="5"/>
      <c r="J26" s="5"/>
    </row>
    <row r="27" spans="1:10" ht="15">
      <c r="A27" s="1"/>
      <c r="B27" s="4" t="s">
        <v>27</v>
      </c>
      <c r="C27" s="4"/>
      <c r="D27" s="4"/>
      <c r="E27" s="4"/>
      <c r="F27" s="4"/>
      <c r="G27" s="5">
        <v>-560.944370000187</v>
      </c>
      <c r="H27" s="5">
        <v>-734</v>
      </c>
      <c r="I27" s="5">
        <v>-4664.944370000187</v>
      </c>
      <c r="J27" s="5">
        <v>-2291</v>
      </c>
    </row>
    <row r="28" spans="1:10" ht="15">
      <c r="A28" s="1"/>
      <c r="B28" s="4"/>
      <c r="C28" s="4"/>
      <c r="D28" s="4"/>
      <c r="E28" s="4"/>
      <c r="F28" s="4"/>
      <c r="G28" s="5"/>
      <c r="H28" s="5"/>
      <c r="I28" s="5"/>
      <c r="J28" s="5"/>
    </row>
    <row r="29" spans="1:10" ht="15">
      <c r="A29" s="1"/>
      <c r="B29" s="4" t="s">
        <v>4</v>
      </c>
      <c r="C29" s="4"/>
      <c r="D29" s="4"/>
      <c r="E29" s="4"/>
      <c r="F29" s="4"/>
      <c r="G29" s="5">
        <v>-1876.5959700000003</v>
      </c>
      <c r="H29" s="5">
        <v>-1861</v>
      </c>
      <c r="I29" s="5">
        <v>-6102.59597</v>
      </c>
      <c r="J29" s="5">
        <v>-8423</v>
      </c>
    </row>
    <row r="30" spans="1:10" ht="15">
      <c r="A30" s="1"/>
      <c r="B30" s="4"/>
      <c r="C30" s="4"/>
      <c r="D30" s="4"/>
      <c r="E30" s="4"/>
      <c r="F30" s="4"/>
      <c r="G30" s="9"/>
      <c r="H30" s="9"/>
      <c r="I30" s="9"/>
      <c r="J30" s="9"/>
    </row>
    <row r="31" spans="1:10" ht="15">
      <c r="A31" s="1"/>
      <c r="B31" s="4" t="s">
        <v>115</v>
      </c>
      <c r="C31" s="4"/>
      <c r="D31" s="4"/>
      <c r="E31" s="4"/>
      <c r="F31" s="4"/>
      <c r="G31" s="5">
        <v>2241.9082117439666</v>
      </c>
      <c r="H31" s="5">
        <v>709</v>
      </c>
      <c r="I31" s="5">
        <v>7109.908211743967</v>
      </c>
      <c r="J31" s="5">
        <v>3141</v>
      </c>
    </row>
    <row r="32" spans="1:10" ht="15">
      <c r="A32" s="1"/>
      <c r="B32" s="4"/>
      <c r="C32" s="4"/>
      <c r="D32" s="4"/>
      <c r="E32" s="4"/>
      <c r="F32" s="4"/>
      <c r="G32" s="5"/>
      <c r="H32" s="5"/>
      <c r="I32" s="5"/>
      <c r="J32" s="5"/>
    </row>
    <row r="33" spans="1:10" ht="15">
      <c r="A33" s="1"/>
      <c r="B33" s="4" t="s">
        <v>40</v>
      </c>
      <c r="C33" s="4"/>
      <c r="D33" s="4"/>
      <c r="E33" s="4"/>
      <c r="F33" s="4"/>
      <c r="G33" s="5">
        <v>-751.0097896815851</v>
      </c>
      <c r="H33" s="5">
        <v>410</v>
      </c>
      <c r="I33" s="5">
        <v>-2503.009789681585</v>
      </c>
      <c r="J33" s="5">
        <v>-321</v>
      </c>
    </row>
    <row r="34" spans="1:10" ht="15">
      <c r="A34" s="1"/>
      <c r="B34" s="4"/>
      <c r="C34" s="4"/>
      <c r="D34" s="4"/>
      <c r="E34" s="4"/>
      <c r="F34" s="4"/>
      <c r="G34" s="5"/>
      <c r="H34" s="5"/>
      <c r="I34" s="5"/>
      <c r="J34" s="5"/>
    </row>
    <row r="35" spans="1:10" ht="24" customHeight="1" thickBot="1">
      <c r="A35" s="1"/>
      <c r="B35" s="218" t="s">
        <v>54</v>
      </c>
      <c r="C35" s="218"/>
      <c r="D35" s="218"/>
      <c r="E35" s="218"/>
      <c r="F35" s="4"/>
      <c r="G35" s="10">
        <v>1490.8984220623815</v>
      </c>
      <c r="H35" s="10">
        <v>1119</v>
      </c>
      <c r="I35" s="10">
        <v>4606.8984220623815</v>
      </c>
      <c r="J35" s="10">
        <v>2820</v>
      </c>
    </row>
    <row r="36" spans="1:10" ht="15">
      <c r="A36" s="1"/>
      <c r="B36" s="1"/>
      <c r="C36" s="1"/>
      <c r="D36" s="1"/>
      <c r="E36" s="1"/>
      <c r="F36" s="1"/>
      <c r="G36" s="1"/>
      <c r="H36" s="1"/>
      <c r="I36" s="1"/>
      <c r="J36" s="1"/>
    </row>
    <row r="37" spans="1:10" ht="15">
      <c r="A37" s="1"/>
      <c r="B37" s="4"/>
      <c r="C37" s="4"/>
      <c r="D37" s="4"/>
      <c r="E37" s="4"/>
      <c r="F37" s="4"/>
      <c r="G37" s="4"/>
      <c r="H37" s="11"/>
      <c r="I37" s="4"/>
      <c r="J37" s="12"/>
    </row>
    <row r="38" spans="1:10" ht="15">
      <c r="A38" s="1"/>
      <c r="B38" s="4" t="s">
        <v>113</v>
      </c>
      <c r="C38" s="4"/>
      <c r="D38" s="4"/>
      <c r="E38" s="4"/>
      <c r="F38" s="4"/>
      <c r="G38" s="4"/>
      <c r="H38" s="11"/>
      <c r="I38" s="4"/>
      <c r="J38" s="12"/>
    </row>
    <row r="39" spans="1:10" ht="15">
      <c r="A39" s="1"/>
      <c r="B39" s="4"/>
      <c r="C39" s="4"/>
      <c r="D39" s="4"/>
      <c r="E39" s="4"/>
      <c r="F39" s="4"/>
      <c r="G39" s="4"/>
      <c r="H39" s="11"/>
      <c r="I39" s="4"/>
      <c r="J39" s="12"/>
    </row>
    <row r="40" spans="1:10" ht="15.75" thickBot="1">
      <c r="A40" s="1"/>
      <c r="B40" s="13" t="s">
        <v>100</v>
      </c>
      <c r="C40" s="13" t="s">
        <v>42</v>
      </c>
      <c r="D40" s="13"/>
      <c r="E40" s="13"/>
      <c r="F40" s="13"/>
      <c r="G40" s="14">
        <v>1.046097685982586</v>
      </c>
      <c r="H40" s="14">
        <v>0.7851529609879315</v>
      </c>
      <c r="I40" s="14">
        <v>3.2324574951321785</v>
      </c>
      <c r="J40" s="15">
        <v>1.9786696603985405</v>
      </c>
    </row>
    <row r="41" spans="1:10" ht="15.75" thickTop="1">
      <c r="A41" s="1"/>
      <c r="B41" s="16"/>
      <c r="C41" s="16"/>
      <c r="D41" s="16"/>
      <c r="E41" s="16"/>
      <c r="F41" s="16"/>
      <c r="G41" s="11"/>
      <c r="H41" s="11"/>
      <c r="I41" s="11"/>
      <c r="J41" s="11"/>
    </row>
    <row r="42" spans="1:10" ht="15.75" thickBot="1">
      <c r="A42" s="1"/>
      <c r="B42" s="16" t="s">
        <v>101</v>
      </c>
      <c r="C42" s="16" t="s">
        <v>43</v>
      </c>
      <c r="D42" s="16"/>
      <c r="E42" s="16"/>
      <c r="F42" s="16"/>
      <c r="G42" s="17" t="s">
        <v>28</v>
      </c>
      <c r="H42" s="17" t="s">
        <v>28</v>
      </c>
      <c r="I42" s="17" t="s">
        <v>28</v>
      </c>
      <c r="J42" s="17" t="s">
        <v>28</v>
      </c>
    </row>
    <row r="43" spans="1:10" ht="15.75" thickTop="1">
      <c r="A43" s="1"/>
      <c r="B43" s="4"/>
      <c r="C43" s="18"/>
      <c r="D43" s="18"/>
      <c r="E43" s="18"/>
      <c r="F43" s="18"/>
      <c r="G43" s="18"/>
      <c r="H43" s="19"/>
      <c r="I43" s="18"/>
      <c r="J43" s="4"/>
    </row>
    <row r="44" spans="1:10" ht="15">
      <c r="A44" s="1"/>
      <c r="B44" s="4"/>
      <c r="C44" s="18"/>
      <c r="D44" s="18"/>
      <c r="E44" s="18"/>
      <c r="F44" s="18"/>
      <c r="G44" s="18"/>
      <c r="H44" s="19"/>
      <c r="I44" s="18"/>
      <c r="J44" s="4"/>
    </row>
    <row r="45" spans="1:10" ht="15">
      <c r="A45" s="1"/>
      <c r="B45" s="4"/>
      <c r="C45" s="18"/>
      <c r="D45" s="18"/>
      <c r="E45" s="18"/>
      <c r="F45" s="18"/>
      <c r="G45" s="18"/>
      <c r="H45" s="19"/>
      <c r="I45" s="18"/>
      <c r="J45" s="4"/>
    </row>
    <row r="46" spans="1:10" ht="15">
      <c r="A46" s="1"/>
      <c r="B46" s="1"/>
      <c r="C46" s="1"/>
      <c r="D46" s="1"/>
      <c r="E46" s="1"/>
      <c r="F46" s="1"/>
      <c r="G46" s="1"/>
      <c r="H46" s="1"/>
      <c r="I46" s="1"/>
      <c r="J46" s="1"/>
    </row>
    <row r="47" spans="1:10" ht="15">
      <c r="A47" s="1"/>
      <c r="B47" s="1"/>
      <c r="C47" s="1"/>
      <c r="D47" s="1"/>
      <c r="E47" s="1"/>
      <c r="F47" s="1"/>
      <c r="G47" s="1"/>
      <c r="H47" s="1"/>
      <c r="I47" s="1"/>
      <c r="J47" s="1"/>
    </row>
    <row r="48" spans="1:10" ht="27" customHeight="1">
      <c r="A48" s="1"/>
      <c r="B48" s="215" t="s">
        <v>118</v>
      </c>
      <c r="C48" s="216"/>
      <c r="D48" s="216"/>
      <c r="E48" s="216"/>
      <c r="F48" s="216"/>
      <c r="G48" s="216"/>
      <c r="H48" s="216"/>
      <c r="I48" s="216"/>
      <c r="J48" s="216"/>
    </row>
  </sheetData>
  <mergeCells count="4">
    <mergeCell ref="B48:J48"/>
    <mergeCell ref="I6:J6"/>
    <mergeCell ref="G6:H6"/>
    <mergeCell ref="B35:E35"/>
  </mergeCells>
  <printOptions/>
  <pageMargins left="0.75" right="0.75" top="1" bottom="1" header="0.5" footer="0.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workbookViewId="0" topLeftCell="A28">
      <selection activeCell="E38" sqref="E38"/>
    </sheetView>
  </sheetViews>
  <sheetFormatPr defaultColWidth="9.140625" defaultRowHeight="12.75"/>
  <cols>
    <col min="1" max="1" width="6.28125" style="0" customWidth="1"/>
    <col min="2" max="2" width="2.421875" style="0" customWidth="1"/>
    <col min="3" max="3" width="17.7109375" style="0" customWidth="1"/>
    <col min="4" max="4" width="38.28125" style="0" customWidth="1"/>
    <col min="5" max="5" width="12.57421875" style="0" customWidth="1"/>
    <col min="6" max="6" width="3.7109375" style="0" customWidth="1"/>
    <col min="7" max="7" width="14.421875" style="0" customWidth="1"/>
  </cols>
  <sheetData>
    <row r="1" spans="1:7" ht="15">
      <c r="A1" s="20"/>
      <c r="B1" s="21" t="s">
        <v>1</v>
      </c>
      <c r="C1" s="22"/>
      <c r="D1" s="22" t="s">
        <v>71</v>
      </c>
      <c r="E1" s="4"/>
      <c r="F1" s="23"/>
      <c r="G1" s="6" t="s">
        <v>3</v>
      </c>
    </row>
    <row r="2" spans="1:7" ht="15">
      <c r="A2" s="20"/>
      <c r="B2" s="22"/>
      <c r="C2" s="22"/>
      <c r="D2" s="22"/>
      <c r="E2" s="25"/>
      <c r="F2" s="26"/>
      <c r="G2" s="24"/>
    </row>
    <row r="3" spans="1:7" ht="15">
      <c r="A3" s="20"/>
      <c r="B3" s="27" t="s">
        <v>45</v>
      </c>
      <c r="C3" s="22"/>
      <c r="D3" s="22"/>
      <c r="E3" s="4"/>
      <c r="F3" s="23"/>
      <c r="G3" s="24"/>
    </row>
    <row r="4" spans="1:7" ht="15">
      <c r="A4" s="20"/>
      <c r="B4" s="27" t="s">
        <v>53</v>
      </c>
      <c r="C4" s="22"/>
      <c r="D4" s="22"/>
      <c r="E4" s="4"/>
      <c r="F4" s="23"/>
      <c r="G4" s="23"/>
    </row>
    <row r="5" spans="1:7" ht="15">
      <c r="A5" s="20"/>
      <c r="B5" s="22"/>
      <c r="C5" s="22"/>
      <c r="D5" s="22"/>
      <c r="E5" s="4"/>
      <c r="F5" s="23"/>
      <c r="G5" s="23"/>
    </row>
    <row r="6" spans="1:7" ht="15">
      <c r="A6" s="20"/>
      <c r="B6" s="22"/>
      <c r="C6" s="22"/>
      <c r="D6" s="22"/>
      <c r="E6" s="6" t="s">
        <v>61</v>
      </c>
      <c r="F6" s="28"/>
      <c r="G6" s="24"/>
    </row>
    <row r="7" spans="1:7" ht="15">
      <c r="A7" s="20"/>
      <c r="B7" s="22"/>
      <c r="C7" s="22"/>
      <c r="D7" s="22"/>
      <c r="E7" s="6" t="s">
        <v>105</v>
      </c>
      <c r="F7" s="28"/>
      <c r="G7" s="24"/>
    </row>
    <row r="8" spans="1:7" ht="15">
      <c r="A8" s="20"/>
      <c r="B8" s="22"/>
      <c r="C8" s="22"/>
      <c r="D8" s="22"/>
      <c r="E8" s="6" t="s">
        <v>33</v>
      </c>
      <c r="F8" s="28"/>
      <c r="G8" s="6" t="s">
        <v>50</v>
      </c>
    </row>
    <row r="9" spans="1:7" ht="15">
      <c r="A9" s="20"/>
      <c r="B9" s="22"/>
      <c r="C9" s="22"/>
      <c r="D9" s="22"/>
      <c r="E9" s="6" t="s">
        <v>25</v>
      </c>
      <c r="F9" s="28"/>
      <c r="G9" s="6" t="s">
        <v>51</v>
      </c>
    </row>
    <row r="10" spans="1:7" ht="15">
      <c r="A10" s="20"/>
      <c r="B10" s="29"/>
      <c r="C10" s="29"/>
      <c r="D10" s="29"/>
      <c r="E10" s="7" t="s">
        <v>136</v>
      </c>
      <c r="F10" s="30"/>
      <c r="G10" s="7" t="s">
        <v>22</v>
      </c>
    </row>
    <row r="11" spans="1:7" ht="15">
      <c r="A11" s="20"/>
      <c r="B11" s="29"/>
      <c r="C11" s="29"/>
      <c r="D11" s="29"/>
      <c r="E11" s="7"/>
      <c r="F11" s="30"/>
      <c r="G11" s="6" t="s">
        <v>52</v>
      </c>
    </row>
    <row r="12" spans="1:7" ht="15">
      <c r="A12" s="20"/>
      <c r="B12" s="22"/>
      <c r="C12" s="22"/>
      <c r="D12" s="22"/>
      <c r="E12" s="6" t="s">
        <v>39</v>
      </c>
      <c r="F12" s="28"/>
      <c r="G12" s="6" t="s">
        <v>39</v>
      </c>
    </row>
    <row r="13" spans="1:7" ht="15">
      <c r="A13" s="20"/>
      <c r="B13" s="31" t="s">
        <v>12</v>
      </c>
      <c r="C13" s="22"/>
      <c r="D13" s="22"/>
      <c r="E13" s="4"/>
      <c r="F13" s="23"/>
      <c r="G13" s="6"/>
    </row>
    <row r="14" spans="1:7" ht="15">
      <c r="A14" s="20"/>
      <c r="B14" s="22"/>
      <c r="C14" s="22" t="s">
        <v>103</v>
      </c>
      <c r="D14" s="22"/>
      <c r="E14" s="4">
        <v>10195.774810000003</v>
      </c>
      <c r="F14" s="24"/>
      <c r="G14" s="11">
        <v>8956.163379999998</v>
      </c>
    </row>
    <row r="15" spans="1:7" ht="15">
      <c r="A15" s="20"/>
      <c r="B15" s="22"/>
      <c r="C15" s="22" t="s">
        <v>63</v>
      </c>
      <c r="D15" s="22"/>
      <c r="E15" s="4">
        <v>6318.259159302326</v>
      </c>
      <c r="F15" s="24"/>
      <c r="G15" s="11">
        <v>6392.59162</v>
      </c>
    </row>
    <row r="16" spans="1:7" ht="15">
      <c r="A16" s="20"/>
      <c r="B16" s="22"/>
      <c r="C16" s="22" t="s">
        <v>122</v>
      </c>
      <c r="D16" s="22"/>
      <c r="E16" s="4">
        <v>13767.101330193133</v>
      </c>
      <c r="F16" s="24"/>
      <c r="G16" s="11">
        <v>15225</v>
      </c>
    </row>
    <row r="17" spans="1:7" ht="15">
      <c r="A17" s="20"/>
      <c r="B17" s="22"/>
      <c r="C17" s="22" t="s">
        <v>88</v>
      </c>
      <c r="D17" s="22"/>
      <c r="E17" s="4">
        <v>84763.07654999998</v>
      </c>
      <c r="F17" s="24"/>
      <c r="G17" s="11">
        <v>84763.077</v>
      </c>
    </row>
    <row r="18" spans="1:7" ht="15">
      <c r="A18" s="20"/>
      <c r="B18" s="22"/>
      <c r="C18" s="32" t="s">
        <v>46</v>
      </c>
      <c r="D18" s="22"/>
      <c r="E18" s="4">
        <v>332.367</v>
      </c>
      <c r="F18" s="24"/>
      <c r="G18" s="11">
        <v>839.355</v>
      </c>
    </row>
    <row r="19" spans="1:7" ht="15">
      <c r="A19" s="20"/>
      <c r="B19" s="31" t="s">
        <v>32</v>
      </c>
      <c r="C19" s="22"/>
      <c r="D19" s="22"/>
      <c r="E19" s="33">
        <v>115376.57884949545</v>
      </c>
      <c r="F19" s="24"/>
      <c r="G19" s="34">
        <v>116176.18699999999</v>
      </c>
    </row>
    <row r="20" spans="1:7" ht="15">
      <c r="A20" s="20"/>
      <c r="B20" s="22"/>
      <c r="C20" s="22"/>
      <c r="D20" s="22"/>
      <c r="E20" s="4"/>
      <c r="F20" s="24"/>
      <c r="G20" s="11"/>
    </row>
    <row r="21" spans="1:7" ht="15">
      <c r="A21" s="20"/>
      <c r="B21" s="31"/>
      <c r="C21" s="22" t="s">
        <v>123</v>
      </c>
      <c r="D21" s="22"/>
      <c r="E21" s="4">
        <v>54019.89883</v>
      </c>
      <c r="F21" s="24"/>
      <c r="G21" s="11">
        <v>56424.255</v>
      </c>
    </row>
    <row r="22" spans="1:7" ht="15">
      <c r="A22" s="20"/>
      <c r="B22" s="31"/>
      <c r="C22" s="22" t="s">
        <v>124</v>
      </c>
      <c r="D22" s="22"/>
      <c r="E22" s="4">
        <v>91950.56364584013</v>
      </c>
      <c r="F22" s="24"/>
      <c r="G22" s="11">
        <v>140580</v>
      </c>
    </row>
    <row r="23" spans="1:7" ht="15">
      <c r="A23" s="20"/>
      <c r="B23" s="22"/>
      <c r="C23" s="32" t="s">
        <v>41</v>
      </c>
      <c r="D23" s="22"/>
      <c r="E23" s="35">
        <v>4660.101947</v>
      </c>
      <c r="F23" s="36"/>
      <c r="G23" s="11">
        <v>6058</v>
      </c>
    </row>
    <row r="24" spans="1:7" ht="15">
      <c r="A24" s="20"/>
      <c r="B24" s="22"/>
      <c r="C24" s="32" t="s">
        <v>95</v>
      </c>
      <c r="D24" s="22"/>
      <c r="E24" s="11">
        <v>84256.48382000001</v>
      </c>
      <c r="F24" s="36"/>
      <c r="G24" s="11">
        <v>44721</v>
      </c>
    </row>
    <row r="25" spans="1:7" ht="15">
      <c r="A25" s="20"/>
      <c r="B25" s="22"/>
      <c r="C25" s="22"/>
      <c r="D25" s="37"/>
      <c r="E25" s="34">
        <v>234886.0482428401</v>
      </c>
      <c r="F25" s="36"/>
      <c r="G25" s="34">
        <v>247783.255</v>
      </c>
    </row>
    <row r="26" spans="1:7" ht="15">
      <c r="A26" s="20"/>
      <c r="B26" s="31"/>
      <c r="C26" s="22"/>
      <c r="D26" s="37"/>
      <c r="E26" s="35"/>
      <c r="F26" s="36"/>
      <c r="G26" s="35"/>
    </row>
    <row r="27" spans="1:7" ht="15">
      <c r="A27" s="20"/>
      <c r="B27" s="22" t="s">
        <v>37</v>
      </c>
      <c r="C27" s="22"/>
      <c r="D27" s="37"/>
      <c r="E27" s="38">
        <v>9112.22573</v>
      </c>
      <c r="F27" s="36"/>
      <c r="G27" s="38">
        <v>9275.707</v>
      </c>
    </row>
    <row r="28" spans="1:7" ht="15">
      <c r="A28" s="20"/>
      <c r="B28" s="31" t="s">
        <v>116</v>
      </c>
      <c r="C28" s="22"/>
      <c r="D28" s="37"/>
      <c r="E28" s="35">
        <v>243999.2739728401</v>
      </c>
      <c r="F28" s="36"/>
      <c r="G28" s="35">
        <v>257058.962</v>
      </c>
    </row>
    <row r="29" spans="1:7" ht="15.75" thickBot="1">
      <c r="A29" s="20"/>
      <c r="B29" s="31" t="s">
        <v>11</v>
      </c>
      <c r="C29" s="22"/>
      <c r="D29" s="37"/>
      <c r="E29" s="39">
        <v>359375.85282233555</v>
      </c>
      <c r="F29" s="36"/>
      <c r="G29" s="39">
        <v>373235.149</v>
      </c>
    </row>
    <row r="30" spans="1:7" ht="15">
      <c r="A30" s="20"/>
      <c r="B30" s="22"/>
      <c r="C30" s="22"/>
      <c r="D30" s="37"/>
      <c r="E30" s="36"/>
      <c r="F30" s="36"/>
      <c r="G30" s="35"/>
    </row>
    <row r="31" spans="1:7" ht="15">
      <c r="A31" s="20"/>
      <c r="B31" s="22"/>
      <c r="C31" s="22"/>
      <c r="D31" s="37"/>
      <c r="E31" s="36"/>
      <c r="F31" s="36"/>
      <c r="G31" s="35"/>
    </row>
    <row r="32" spans="1:7" ht="15">
      <c r="A32" s="20"/>
      <c r="B32" s="31" t="s">
        <v>76</v>
      </c>
      <c r="C32" s="22"/>
      <c r="D32" s="37"/>
      <c r="E32" s="36"/>
      <c r="F32" s="36"/>
      <c r="G32" s="35"/>
    </row>
    <row r="33" spans="1:7" ht="15">
      <c r="A33" s="20"/>
      <c r="B33" s="22"/>
      <c r="C33" s="22" t="s">
        <v>107</v>
      </c>
      <c r="D33" s="22"/>
      <c r="E33" s="4">
        <v>142520</v>
      </c>
      <c r="F33" s="24"/>
      <c r="G33" s="11">
        <v>142520</v>
      </c>
    </row>
    <row r="34" spans="1:7" ht="15">
      <c r="A34" s="20"/>
      <c r="B34" s="22"/>
      <c r="C34" s="22" t="s">
        <v>85</v>
      </c>
      <c r="D34" s="22"/>
      <c r="E34" s="38">
        <v>-114759.98430774431</v>
      </c>
      <c r="F34" s="36"/>
      <c r="G34" s="38">
        <v>-119399</v>
      </c>
    </row>
    <row r="35" spans="1:7" ht="15">
      <c r="A35" s="20"/>
      <c r="B35" s="22"/>
      <c r="C35" s="221" t="s">
        <v>26</v>
      </c>
      <c r="D35" s="221"/>
      <c r="E35" s="33">
        <v>27760.015692255693</v>
      </c>
      <c r="F35" s="24"/>
      <c r="G35" s="33">
        <v>23121</v>
      </c>
    </row>
    <row r="36" spans="1:7" ht="15">
      <c r="A36" s="20"/>
      <c r="B36" s="22"/>
      <c r="C36" s="22"/>
      <c r="D36" s="22"/>
      <c r="E36" s="24"/>
      <c r="F36" s="24"/>
      <c r="G36" s="35"/>
    </row>
    <row r="37" spans="1:7" ht="15">
      <c r="A37" s="20"/>
      <c r="B37" s="31" t="s">
        <v>75</v>
      </c>
      <c r="C37" s="22"/>
      <c r="D37" s="22"/>
      <c r="E37" s="40"/>
      <c r="F37" s="40"/>
      <c r="G37" s="4"/>
    </row>
    <row r="38" spans="1:7" ht="15">
      <c r="A38" s="20"/>
      <c r="B38" s="31"/>
      <c r="C38" s="22" t="s">
        <v>47</v>
      </c>
      <c r="D38" s="22"/>
      <c r="E38" s="4">
        <v>27079.71120766952</v>
      </c>
      <c r="F38" s="40"/>
      <c r="G38" s="4">
        <v>46373</v>
      </c>
    </row>
    <row r="39" spans="1:7" ht="15">
      <c r="A39" s="20"/>
      <c r="B39" s="22"/>
      <c r="C39" s="22" t="s">
        <v>110</v>
      </c>
      <c r="D39" s="22"/>
      <c r="E39" s="4">
        <v>14009.207226681585</v>
      </c>
      <c r="F39" s="24"/>
      <c r="G39" s="11">
        <v>15611</v>
      </c>
    </row>
    <row r="40" spans="1:7" ht="15">
      <c r="A40" s="20"/>
      <c r="B40" s="22"/>
      <c r="C40" s="221" t="s">
        <v>109</v>
      </c>
      <c r="D40" s="221"/>
      <c r="E40" s="4">
        <v>1564.275</v>
      </c>
      <c r="F40" s="24"/>
      <c r="G40" s="11">
        <v>1564</v>
      </c>
    </row>
    <row r="41" spans="1:7" ht="15">
      <c r="A41" s="20"/>
      <c r="B41" s="31" t="s">
        <v>72</v>
      </c>
      <c r="C41" s="22"/>
      <c r="D41" s="22"/>
      <c r="E41" s="33">
        <v>42653.1934343511</v>
      </c>
      <c r="F41" s="24"/>
      <c r="G41" s="33">
        <v>63548</v>
      </c>
    </row>
    <row r="42" spans="1:7" ht="15">
      <c r="A42" s="20"/>
      <c r="B42" s="22"/>
      <c r="C42" s="22"/>
      <c r="D42" s="37"/>
      <c r="E42" s="36"/>
      <c r="F42" s="36"/>
      <c r="G42" s="35"/>
    </row>
    <row r="43" spans="1:7" ht="15">
      <c r="A43" s="20"/>
      <c r="B43" s="22"/>
      <c r="C43" s="22" t="s">
        <v>125</v>
      </c>
      <c r="D43" s="37"/>
      <c r="E43" s="35">
        <v>264184.53487</v>
      </c>
      <c r="F43" s="36"/>
      <c r="G43" s="35">
        <v>269782</v>
      </c>
    </row>
    <row r="44" spans="1:7" ht="15">
      <c r="A44" s="20"/>
      <c r="B44" s="22"/>
      <c r="C44" s="22" t="s">
        <v>47</v>
      </c>
      <c r="D44" s="37"/>
      <c r="E44" s="35">
        <v>23781.13456233048</v>
      </c>
      <c r="F44" s="36"/>
      <c r="G44" s="35">
        <v>15634</v>
      </c>
    </row>
    <row r="45" spans="1:7" ht="15">
      <c r="A45" s="20"/>
      <c r="B45" s="22"/>
      <c r="C45" s="221" t="s">
        <v>104</v>
      </c>
      <c r="D45" s="221"/>
      <c r="E45" s="11">
        <v>641.4999600000003</v>
      </c>
      <c r="F45" s="36"/>
      <c r="G45" s="11">
        <v>625.69</v>
      </c>
    </row>
    <row r="46" spans="1:7" ht="15">
      <c r="A46" s="20"/>
      <c r="B46" s="22"/>
      <c r="C46" s="22"/>
      <c r="D46" s="22"/>
      <c r="E46" s="34">
        <v>288607.16939233046</v>
      </c>
      <c r="F46" s="36"/>
      <c r="G46" s="34">
        <v>286041.69</v>
      </c>
    </row>
    <row r="47" spans="1:7" ht="15">
      <c r="A47" s="20"/>
      <c r="B47" s="31"/>
      <c r="C47" s="22"/>
      <c r="D47" s="22"/>
      <c r="E47" s="35"/>
      <c r="F47" s="36"/>
      <c r="G47" s="35"/>
    </row>
    <row r="48" spans="1:7" ht="24.75" customHeight="1">
      <c r="A48" s="20"/>
      <c r="B48" s="221" t="s">
        <v>87</v>
      </c>
      <c r="C48" s="221"/>
      <c r="D48" s="221"/>
      <c r="E48" s="35">
        <v>355.47481000000005</v>
      </c>
      <c r="F48" s="36"/>
      <c r="G48" s="35">
        <v>524.135</v>
      </c>
    </row>
    <row r="49" spans="1:7" ht="15">
      <c r="A49" s="20"/>
      <c r="B49" s="31" t="s">
        <v>77</v>
      </c>
      <c r="C49" s="22"/>
      <c r="D49" s="22"/>
      <c r="E49" s="34">
        <v>288962.64420233044</v>
      </c>
      <c r="F49" s="36"/>
      <c r="G49" s="34">
        <v>286565.825</v>
      </c>
    </row>
    <row r="50" spans="1:7" ht="15">
      <c r="A50" s="20"/>
      <c r="B50" s="31" t="s">
        <v>48</v>
      </c>
      <c r="C50" s="22"/>
      <c r="D50" s="22"/>
      <c r="E50" s="33">
        <v>331614.83763668156</v>
      </c>
      <c r="F50" s="24"/>
      <c r="G50" s="33">
        <v>350113.825</v>
      </c>
    </row>
    <row r="51" spans="1:7" ht="15.75" thickBot="1">
      <c r="A51" s="20"/>
      <c r="B51" s="31" t="s">
        <v>16</v>
      </c>
      <c r="C51" s="22"/>
      <c r="D51" s="22"/>
      <c r="E51" s="41">
        <v>359375.85332893726</v>
      </c>
      <c r="F51" s="24"/>
      <c r="G51" s="41">
        <v>373234.825</v>
      </c>
    </row>
    <row r="52" spans="1:7" ht="15">
      <c r="A52" s="20"/>
      <c r="B52" s="22"/>
      <c r="C52" s="22"/>
      <c r="D52" s="22"/>
      <c r="E52" s="40"/>
      <c r="F52" s="24"/>
      <c r="G52" s="11"/>
    </row>
    <row r="53" spans="1:7" ht="15">
      <c r="A53" s="20"/>
      <c r="B53" s="22"/>
      <c r="C53" s="22"/>
      <c r="D53" s="22"/>
      <c r="E53" s="24"/>
      <c r="F53" s="24"/>
      <c r="G53" s="23"/>
    </row>
    <row r="54" spans="1:7" ht="15">
      <c r="A54" s="20"/>
      <c r="B54" s="22" t="s">
        <v>127</v>
      </c>
      <c r="C54" s="42"/>
      <c r="D54" s="42"/>
      <c r="E54" s="43"/>
      <c r="F54" s="24"/>
      <c r="G54" s="44"/>
    </row>
    <row r="55" spans="1:7" ht="15">
      <c r="A55" s="20"/>
      <c r="B55" s="22" t="s">
        <v>112</v>
      </c>
      <c r="C55" s="42"/>
      <c r="D55" s="42"/>
      <c r="E55" s="44">
        <v>0.19477979015054514</v>
      </c>
      <c r="F55" s="24"/>
      <c r="G55" s="44">
        <v>0.16222986247544205</v>
      </c>
    </row>
    <row r="56" spans="1:7" ht="15">
      <c r="A56" s="20"/>
      <c r="B56" s="22" t="s">
        <v>111</v>
      </c>
      <c r="C56" s="22"/>
      <c r="D56" s="22"/>
      <c r="E56" s="23">
        <v>27760.015692255693</v>
      </c>
      <c r="F56" s="24"/>
      <c r="G56" s="23">
        <v>23121</v>
      </c>
    </row>
    <row r="57" spans="1:7" ht="15">
      <c r="A57" s="20"/>
      <c r="B57" s="22"/>
      <c r="C57" s="22"/>
      <c r="D57" s="22"/>
      <c r="E57" s="40"/>
      <c r="F57" s="24"/>
      <c r="G57" s="45"/>
    </row>
    <row r="58" spans="1:7" ht="27.75" customHeight="1">
      <c r="A58" s="20"/>
      <c r="B58" s="219" t="s">
        <v>117</v>
      </c>
      <c r="C58" s="220"/>
      <c r="D58" s="220"/>
      <c r="E58" s="220"/>
      <c r="F58" s="220"/>
      <c r="G58" s="220"/>
    </row>
  </sheetData>
  <mergeCells count="5">
    <mergeCell ref="B58:G58"/>
    <mergeCell ref="C35:D35"/>
    <mergeCell ref="B48:D48"/>
    <mergeCell ref="C40:D40"/>
    <mergeCell ref="C45:D45"/>
  </mergeCells>
  <printOptions/>
  <pageMargins left="0.75" right="0.75" top="1" bottom="1" header="0.5" footer="0.5"/>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G56"/>
  <sheetViews>
    <sheetView tabSelected="1" workbookViewId="0" topLeftCell="A9">
      <selection activeCell="G51" sqref="G51"/>
    </sheetView>
  </sheetViews>
  <sheetFormatPr defaultColWidth="9.140625" defaultRowHeight="12.75"/>
  <cols>
    <col min="1" max="1" width="4.140625" style="0" customWidth="1"/>
    <col min="2" max="2" width="2.8515625" style="0" customWidth="1"/>
    <col min="3" max="3" width="34.00390625" style="0" customWidth="1"/>
    <col min="4" max="4" width="37.57421875" style="0" customWidth="1"/>
    <col min="5" max="5" width="14.8515625" style="0" customWidth="1"/>
    <col min="6" max="6" width="6.00390625" style="0" customWidth="1"/>
    <col min="7" max="7" width="11.8515625" style="0" bestFit="1" customWidth="1"/>
  </cols>
  <sheetData>
    <row r="1" spans="1:7" ht="15">
      <c r="A1" s="21" t="s">
        <v>1</v>
      </c>
      <c r="B1" s="46"/>
      <c r="C1" s="47"/>
      <c r="D1" s="47" t="s">
        <v>71</v>
      </c>
      <c r="E1" s="11"/>
      <c r="F1" s="11"/>
      <c r="G1" s="6" t="s">
        <v>0</v>
      </c>
    </row>
    <row r="2" spans="1:7" ht="15">
      <c r="A2" s="48"/>
      <c r="B2" s="48"/>
      <c r="C2" s="47"/>
      <c r="D2" s="47"/>
      <c r="E2" s="11"/>
      <c r="F2" s="11"/>
      <c r="G2" s="4"/>
    </row>
    <row r="3" spans="1:7" ht="15">
      <c r="A3" s="46" t="s">
        <v>84</v>
      </c>
      <c r="B3" s="48"/>
      <c r="C3" s="47"/>
      <c r="D3" s="47"/>
      <c r="E3" s="11"/>
      <c r="F3" s="11"/>
      <c r="G3" s="4"/>
    </row>
    <row r="4" spans="1:7" ht="15">
      <c r="A4" s="46" t="s">
        <v>53</v>
      </c>
      <c r="B4" s="48"/>
      <c r="C4" s="47"/>
      <c r="D4" s="47"/>
      <c r="E4" s="11"/>
      <c r="F4" s="11"/>
      <c r="G4" s="6"/>
    </row>
    <row r="5" spans="1:7" ht="15">
      <c r="A5" s="49"/>
      <c r="B5" s="48"/>
      <c r="C5" s="47"/>
      <c r="D5" s="47"/>
      <c r="E5" s="11"/>
      <c r="F5" s="11"/>
      <c r="G5" s="6"/>
    </row>
    <row r="6" spans="1:7" ht="15">
      <c r="A6" s="46"/>
      <c r="B6" s="46"/>
      <c r="C6" s="47"/>
      <c r="D6" s="47"/>
      <c r="E6" s="6"/>
      <c r="F6" s="6"/>
      <c r="G6" s="6"/>
    </row>
    <row r="7" spans="1:7" ht="15">
      <c r="A7" s="46"/>
      <c r="B7" s="46"/>
      <c r="C7" s="47"/>
      <c r="D7" s="47"/>
      <c r="E7" s="50" t="s">
        <v>137</v>
      </c>
      <c r="F7" s="50"/>
      <c r="G7" s="50" t="s">
        <v>137</v>
      </c>
    </row>
    <row r="8" spans="1:7" ht="15">
      <c r="A8" s="46"/>
      <c r="B8" s="46"/>
      <c r="C8" s="47"/>
      <c r="D8" s="47"/>
      <c r="E8" s="6" t="s">
        <v>96</v>
      </c>
      <c r="F8" s="6"/>
      <c r="G8" s="6" t="s">
        <v>96</v>
      </c>
    </row>
    <row r="9" spans="1:7" ht="15">
      <c r="A9" s="46"/>
      <c r="B9" s="46"/>
      <c r="C9" s="47"/>
      <c r="D9" s="47"/>
      <c r="E9" s="7" t="s">
        <v>138</v>
      </c>
      <c r="F9" s="7"/>
      <c r="G9" s="7" t="s">
        <v>139</v>
      </c>
    </row>
    <row r="10" spans="1:7" ht="15">
      <c r="A10" s="46"/>
      <c r="B10" s="46"/>
      <c r="C10" s="47"/>
      <c r="D10" s="47"/>
      <c r="E10" s="11"/>
      <c r="F10" s="11"/>
      <c r="G10" s="6" t="s">
        <v>24</v>
      </c>
    </row>
    <row r="11" spans="1:7" ht="12.75">
      <c r="A11" s="49"/>
      <c r="B11" s="49"/>
      <c r="C11" s="49"/>
      <c r="D11" s="47"/>
      <c r="E11" s="6" t="s">
        <v>39</v>
      </c>
      <c r="F11" s="6"/>
      <c r="G11" s="6" t="s">
        <v>39</v>
      </c>
    </row>
    <row r="12" spans="1:7" ht="12.75">
      <c r="A12" s="49" t="s">
        <v>9</v>
      </c>
      <c r="B12" s="49"/>
      <c r="C12" s="49"/>
      <c r="D12" s="47"/>
      <c r="E12" s="45"/>
      <c r="F12" s="45"/>
      <c r="G12" s="4"/>
    </row>
    <row r="13" spans="1:7" ht="12.75">
      <c r="A13" s="49"/>
      <c r="B13" s="49" t="s">
        <v>81</v>
      </c>
      <c r="C13" s="49"/>
      <c r="D13" s="47"/>
      <c r="E13" s="11">
        <v>238555</v>
      </c>
      <c r="F13" s="11"/>
      <c r="G13" s="4">
        <v>108992</v>
      </c>
    </row>
    <row r="14" spans="1:7" ht="12.75">
      <c r="A14" s="49"/>
      <c r="B14" s="49" t="s">
        <v>93</v>
      </c>
      <c r="C14" s="49"/>
      <c r="D14" s="47"/>
      <c r="E14" s="11">
        <v>315.55778000000004</v>
      </c>
      <c r="F14" s="11"/>
      <c r="G14" s="4">
        <v>785</v>
      </c>
    </row>
    <row r="15" spans="1:7" ht="12.75">
      <c r="A15" s="49"/>
      <c r="B15" s="223" t="s">
        <v>91</v>
      </c>
      <c r="C15" s="223"/>
      <c r="D15" s="223"/>
      <c r="E15" s="38">
        <v>-185746</v>
      </c>
      <c r="F15" s="38"/>
      <c r="G15" s="51">
        <v>-96935</v>
      </c>
    </row>
    <row r="16" spans="1:7" ht="12.75">
      <c r="A16" s="49"/>
      <c r="B16" s="49" t="s">
        <v>92</v>
      </c>
      <c r="C16" s="49"/>
      <c r="D16" s="47"/>
      <c r="E16" s="11">
        <v>23125</v>
      </c>
      <c r="F16" s="11"/>
      <c r="G16" s="11">
        <v>12842</v>
      </c>
    </row>
    <row r="17" spans="1:7" ht="12.75">
      <c r="A17" s="49"/>
      <c r="B17" s="49"/>
      <c r="C17" s="49"/>
      <c r="D17" s="47"/>
      <c r="E17" s="11"/>
      <c r="F17" s="11"/>
      <c r="G17" s="4"/>
    </row>
    <row r="18" spans="1:7" ht="12.75">
      <c r="A18" s="49"/>
      <c r="B18" s="49"/>
      <c r="C18" s="49" t="s">
        <v>30</v>
      </c>
      <c r="D18" s="47"/>
      <c r="E18" s="11">
        <v>1990.2612100000001</v>
      </c>
      <c r="F18" s="11"/>
      <c r="G18" s="4">
        <v>1166</v>
      </c>
    </row>
    <row r="19" spans="1:7" ht="12.75">
      <c r="A19" s="49"/>
      <c r="B19" s="49"/>
      <c r="C19" s="49" t="s">
        <v>31</v>
      </c>
      <c r="D19" s="47"/>
      <c r="E19" s="11">
        <v>1036.92324</v>
      </c>
      <c r="F19" s="11"/>
      <c r="G19" s="4">
        <v>307</v>
      </c>
    </row>
    <row r="20" spans="1:7" ht="12.75">
      <c r="A20" s="49"/>
      <c r="B20" s="49"/>
      <c r="C20" s="49" t="s">
        <v>64</v>
      </c>
      <c r="D20" s="47"/>
      <c r="E20" s="11">
        <v>1766.0972299999999</v>
      </c>
      <c r="F20" s="11"/>
      <c r="G20" s="4">
        <v>14508</v>
      </c>
    </row>
    <row r="21" spans="1:7" ht="12.75">
      <c r="A21" s="49"/>
      <c r="B21" s="49"/>
      <c r="C21" s="49" t="s">
        <v>97</v>
      </c>
      <c r="D21" s="47"/>
      <c r="E21" s="11">
        <v>2998.912</v>
      </c>
      <c r="F21" s="11"/>
      <c r="G21" s="4">
        <v>0</v>
      </c>
    </row>
    <row r="22" spans="1:7" ht="12.75">
      <c r="A22" s="49"/>
      <c r="B22" s="49"/>
      <c r="C22" s="49" t="s">
        <v>60</v>
      </c>
      <c r="D22" s="47"/>
      <c r="E22" s="11">
        <v>-296.69123</v>
      </c>
      <c r="F22" s="11"/>
      <c r="G22" s="4">
        <v>-1663</v>
      </c>
    </row>
    <row r="23" spans="1:7" ht="12.75">
      <c r="A23" s="49"/>
      <c r="B23" s="49"/>
      <c r="C23" s="49" t="s">
        <v>98</v>
      </c>
      <c r="D23" s="47"/>
      <c r="E23" s="11">
        <v>-4530.7700032961275</v>
      </c>
      <c r="F23" s="11"/>
      <c r="G23" s="4">
        <v>-4344</v>
      </c>
    </row>
    <row r="24" spans="1:7" ht="12.75">
      <c r="A24" s="49"/>
      <c r="B24" s="49"/>
      <c r="C24" s="49"/>
      <c r="D24" s="47"/>
      <c r="E24" s="38"/>
      <c r="F24" s="35"/>
      <c r="G24" s="4"/>
    </row>
    <row r="25" spans="1:7" ht="12.75">
      <c r="A25" s="52"/>
      <c r="B25" s="49" t="s">
        <v>69</v>
      </c>
      <c r="C25" s="52"/>
      <c r="D25" s="53"/>
      <c r="E25" s="34">
        <v>56089</v>
      </c>
      <c r="F25" s="34"/>
      <c r="G25" s="34">
        <v>22816</v>
      </c>
    </row>
    <row r="26" spans="1:7" ht="12.75">
      <c r="A26" s="49"/>
      <c r="B26" s="49"/>
      <c r="C26" s="49"/>
      <c r="D26" s="47"/>
      <c r="E26" s="11"/>
      <c r="F26" s="11"/>
      <c r="G26" s="4"/>
    </row>
    <row r="27" spans="1:7" ht="12.75">
      <c r="A27" s="49" t="s">
        <v>70</v>
      </c>
      <c r="B27" s="49"/>
      <c r="C27" s="49"/>
      <c r="D27" s="47"/>
      <c r="E27" s="11"/>
      <c r="F27" s="11"/>
      <c r="G27" s="4"/>
    </row>
    <row r="28" spans="1:7" ht="12.75">
      <c r="A28" s="49"/>
      <c r="B28" s="49"/>
      <c r="C28" s="49" t="s">
        <v>65</v>
      </c>
      <c r="D28" s="47"/>
      <c r="E28" s="11">
        <v>595.0086899999999</v>
      </c>
      <c r="F28" s="11"/>
      <c r="G28" s="4">
        <v>283</v>
      </c>
    </row>
    <row r="29" spans="1:7" ht="12.75">
      <c r="A29" s="49"/>
      <c r="B29" s="49"/>
      <c r="C29" s="49" t="s">
        <v>94</v>
      </c>
      <c r="D29" s="47"/>
      <c r="E29" s="11">
        <v>-761.8576060722221</v>
      </c>
      <c r="F29" s="11"/>
      <c r="G29" s="4">
        <v>-183</v>
      </c>
    </row>
    <row r="30" spans="1:7" ht="12.75">
      <c r="A30" s="49"/>
      <c r="B30" s="49"/>
      <c r="C30" s="49" t="s">
        <v>128</v>
      </c>
      <c r="D30" s="47"/>
      <c r="E30" s="11">
        <v>0</v>
      </c>
      <c r="F30" s="11"/>
      <c r="G30" s="4">
        <v>92</v>
      </c>
    </row>
    <row r="31" spans="1:7" ht="12.75">
      <c r="A31" s="49"/>
      <c r="B31" s="49"/>
      <c r="C31" s="49" t="s">
        <v>126</v>
      </c>
      <c r="D31" s="47"/>
      <c r="E31" s="11">
        <v>-27.19</v>
      </c>
      <c r="F31" s="11"/>
      <c r="G31" s="4">
        <v>-7</v>
      </c>
    </row>
    <row r="32" spans="1:7" ht="12.75">
      <c r="A32" s="49"/>
      <c r="B32" s="49"/>
      <c r="C32" s="49"/>
      <c r="D32" s="47"/>
      <c r="E32" s="11"/>
      <c r="F32" s="11"/>
      <c r="G32" s="4"/>
    </row>
    <row r="33" spans="1:7" ht="12.75">
      <c r="A33" s="52"/>
      <c r="B33" s="49" t="s">
        <v>66</v>
      </c>
      <c r="C33" s="52"/>
      <c r="D33" s="53"/>
      <c r="E33" s="34">
        <v>-194</v>
      </c>
      <c r="F33" s="34"/>
      <c r="G33" s="34">
        <v>185</v>
      </c>
    </row>
    <row r="34" spans="1:7" ht="12.75">
      <c r="A34" s="49"/>
      <c r="B34" s="49"/>
      <c r="C34" s="49"/>
      <c r="D34" s="47"/>
      <c r="E34" s="11"/>
      <c r="F34" s="11"/>
      <c r="G34" s="4"/>
    </row>
    <row r="35" spans="1:7" ht="12.75">
      <c r="A35" s="49" t="s">
        <v>35</v>
      </c>
      <c r="B35" s="49"/>
      <c r="C35" s="49"/>
      <c r="D35" s="47"/>
      <c r="E35" s="11"/>
      <c r="F35" s="11"/>
      <c r="G35" s="4"/>
    </row>
    <row r="36" spans="1:7" ht="12.75">
      <c r="A36" s="49"/>
      <c r="B36" s="49"/>
      <c r="C36" s="49" t="s">
        <v>129</v>
      </c>
      <c r="D36" s="47"/>
      <c r="E36" s="11">
        <v>-720.54823</v>
      </c>
      <c r="F36" s="11"/>
      <c r="G36" s="4">
        <v>-283</v>
      </c>
    </row>
    <row r="37" spans="1:7" ht="12.75">
      <c r="A37" s="49"/>
      <c r="B37" s="49"/>
      <c r="C37" s="49" t="s">
        <v>36</v>
      </c>
      <c r="D37" s="47"/>
      <c r="E37" s="11">
        <v>-93.03349</v>
      </c>
      <c r="F37" s="11"/>
      <c r="G37" s="4">
        <v>-27</v>
      </c>
    </row>
    <row r="38" spans="1:7" ht="12.75">
      <c r="A38" s="49"/>
      <c r="B38" s="49"/>
      <c r="C38" s="49" t="s">
        <v>99</v>
      </c>
      <c r="D38" s="47"/>
      <c r="E38" s="11">
        <v>-34.42946</v>
      </c>
      <c r="F38" s="11"/>
      <c r="G38" s="4">
        <v>-14824</v>
      </c>
    </row>
    <row r="39" spans="1:7" ht="12.75">
      <c r="A39" s="49"/>
      <c r="B39" s="49"/>
      <c r="C39" s="49" t="s">
        <v>89</v>
      </c>
      <c r="D39" s="47"/>
      <c r="E39" s="11">
        <v>-65.96224000000001</v>
      </c>
      <c r="F39" s="11"/>
      <c r="G39" s="4">
        <v>-68</v>
      </c>
    </row>
    <row r="40" spans="1:7" ht="12.75">
      <c r="A40" s="49"/>
      <c r="B40" s="49"/>
      <c r="C40" s="49" t="s">
        <v>38</v>
      </c>
      <c r="D40" s="47"/>
      <c r="E40" s="11">
        <v>-199.875</v>
      </c>
      <c r="F40" s="11"/>
      <c r="G40" s="4">
        <v>-3815</v>
      </c>
    </row>
    <row r="41" spans="1:7" ht="12.75">
      <c r="A41" s="49"/>
      <c r="B41" s="49"/>
      <c r="C41" s="49" t="s">
        <v>13</v>
      </c>
      <c r="D41" s="47"/>
      <c r="E41" s="11">
        <v>-15215.38</v>
      </c>
      <c r="F41" s="11"/>
      <c r="G41" s="4">
        <v>-7609</v>
      </c>
    </row>
    <row r="42" spans="1:7" ht="12.75">
      <c r="A42" s="49"/>
      <c r="B42" s="49"/>
      <c r="C42" s="49" t="s">
        <v>130</v>
      </c>
      <c r="D42" s="47"/>
      <c r="E42" s="11">
        <v>-221.66783999999998</v>
      </c>
      <c r="F42" s="11"/>
      <c r="G42" s="4">
        <v>-1003</v>
      </c>
    </row>
    <row r="43" spans="1:7" ht="12.75">
      <c r="A43" s="49"/>
      <c r="B43" s="49"/>
      <c r="C43" s="49"/>
      <c r="D43" s="47"/>
      <c r="E43" s="11"/>
      <c r="F43" s="11"/>
      <c r="G43" s="4">
        <v>0</v>
      </c>
    </row>
    <row r="44" spans="1:7" ht="12.75">
      <c r="A44" s="52"/>
      <c r="B44" s="49" t="s">
        <v>17</v>
      </c>
      <c r="C44" s="52"/>
      <c r="D44" s="53"/>
      <c r="E44" s="34">
        <v>-16550.896259999998</v>
      </c>
      <c r="F44" s="34"/>
      <c r="G44" s="34">
        <v>-27629</v>
      </c>
    </row>
    <row r="45" spans="1:7" ht="12.75">
      <c r="A45" s="49"/>
      <c r="B45" s="49"/>
      <c r="C45" s="49"/>
      <c r="D45" s="47"/>
      <c r="E45" s="11"/>
      <c r="F45" s="11"/>
      <c r="G45" s="4"/>
    </row>
    <row r="46" spans="1:7" ht="12.75">
      <c r="A46" s="49" t="s">
        <v>106</v>
      </c>
      <c r="B46" s="49"/>
      <c r="C46" s="49"/>
      <c r="D46" s="47"/>
      <c r="E46" s="11">
        <v>39343.636517538995</v>
      </c>
      <c r="F46" s="11"/>
      <c r="G46" s="11">
        <v>-4628</v>
      </c>
    </row>
    <row r="47" spans="1:7" ht="12.75">
      <c r="A47" s="49"/>
      <c r="B47" s="49"/>
      <c r="C47" s="49"/>
      <c r="D47" s="47"/>
      <c r="E47" s="11"/>
      <c r="F47" s="11"/>
      <c r="G47" s="4"/>
    </row>
    <row r="48" spans="1:7" ht="12.75">
      <c r="A48" s="49" t="s">
        <v>144</v>
      </c>
      <c r="B48" s="49"/>
      <c r="C48" s="49"/>
      <c r="D48" s="47"/>
      <c r="E48" s="11">
        <v>44896.63343</v>
      </c>
      <c r="F48" s="11"/>
      <c r="G48" s="4">
        <v>49525</v>
      </c>
    </row>
    <row r="49" spans="1:7" ht="12.75">
      <c r="A49" s="49"/>
      <c r="B49" s="49"/>
      <c r="C49" s="49"/>
      <c r="D49" s="47"/>
      <c r="E49" s="11"/>
      <c r="F49" s="11"/>
      <c r="G49" s="4"/>
    </row>
    <row r="50" spans="1:7" ht="13.5" thickBot="1">
      <c r="A50" s="49" t="s">
        <v>145</v>
      </c>
      <c r="B50" s="49"/>
      <c r="C50" s="52"/>
      <c r="D50" s="53"/>
      <c r="E50" s="54">
        <v>84241.269947539</v>
      </c>
      <c r="F50" s="54"/>
      <c r="G50" s="54">
        <v>44897</v>
      </c>
    </row>
    <row r="51" spans="1:7" ht="13.5" thickTop="1">
      <c r="A51" s="49"/>
      <c r="B51" s="49"/>
      <c r="C51" s="49"/>
      <c r="D51" s="47"/>
      <c r="E51" s="45"/>
      <c r="F51" s="45"/>
      <c r="G51" s="40"/>
    </row>
    <row r="52" spans="1:7" ht="12.75">
      <c r="A52" s="49"/>
      <c r="B52" s="49"/>
      <c r="C52" s="49"/>
      <c r="D52" s="47"/>
      <c r="E52" s="55"/>
      <c r="F52" s="55"/>
      <c r="G52" s="4"/>
    </row>
    <row r="53" spans="1:7" ht="12.75">
      <c r="A53" s="49"/>
      <c r="B53" s="49"/>
      <c r="C53" s="49"/>
      <c r="D53" s="47"/>
      <c r="E53" s="55"/>
      <c r="F53" s="55"/>
      <c r="G53" s="4"/>
    </row>
    <row r="54" spans="1:7" ht="15">
      <c r="A54" s="56"/>
      <c r="B54" s="56"/>
      <c r="C54" s="56"/>
      <c r="D54" s="56"/>
      <c r="E54" s="56"/>
      <c r="F54" s="56"/>
      <c r="G54" s="56"/>
    </row>
    <row r="55" spans="1:7" ht="15">
      <c r="A55" s="56"/>
      <c r="B55" s="56"/>
      <c r="C55" s="56"/>
      <c r="D55" s="56"/>
      <c r="E55" s="56"/>
      <c r="F55" s="56"/>
      <c r="G55" s="56"/>
    </row>
    <row r="56" spans="1:7" ht="27.75" customHeight="1">
      <c r="A56" s="222" t="s">
        <v>67</v>
      </c>
      <c r="B56" s="222"/>
      <c r="C56" s="222"/>
      <c r="D56" s="222"/>
      <c r="E56" s="222"/>
      <c r="F56" s="222"/>
      <c r="G56" s="222"/>
    </row>
  </sheetData>
  <mergeCells count="2">
    <mergeCell ref="A56:G56"/>
    <mergeCell ref="B15:D15"/>
  </mergeCells>
  <printOptions/>
  <pageMargins left="0.75" right="0.75" top="1" bottom="1" header="0.5" footer="0.5"/>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O62"/>
  <sheetViews>
    <sheetView zoomScale="80" zoomScaleNormal="80" workbookViewId="0" topLeftCell="A1">
      <selection activeCell="M1" sqref="M1"/>
    </sheetView>
  </sheetViews>
  <sheetFormatPr defaultColWidth="9.140625" defaultRowHeight="12.75"/>
  <cols>
    <col min="1" max="1" width="20.421875" style="0" customWidth="1"/>
    <col min="2" max="2" width="27.8515625" style="0" customWidth="1"/>
    <col min="3" max="3" width="10.57421875" style="0" bestFit="1" customWidth="1"/>
    <col min="4" max="4" width="2.57421875" style="0" customWidth="1"/>
    <col min="5" max="5" width="12.7109375" style="0" bestFit="1" customWidth="1"/>
    <col min="6" max="6" width="2.28125" style="0" customWidth="1"/>
    <col min="7" max="7" width="14.8515625" style="0" bestFit="1" customWidth="1"/>
    <col min="8" max="8" width="2.28125" style="0" customWidth="1"/>
    <col min="9" max="9" width="10.8515625" style="0" bestFit="1" customWidth="1"/>
    <col min="10" max="10" width="2.140625" style="0" customWidth="1"/>
    <col min="11" max="11" width="20.421875" style="0" customWidth="1"/>
    <col min="12" max="12" width="2.00390625" style="0" customWidth="1"/>
    <col min="13" max="13" width="16.421875" style="0" bestFit="1" customWidth="1"/>
    <col min="14" max="14" width="2.140625" style="0" customWidth="1"/>
    <col min="15" max="15" width="10.57421875" style="0" bestFit="1" customWidth="1"/>
  </cols>
  <sheetData>
    <row r="1" spans="1:15" ht="15">
      <c r="A1" s="46" t="s">
        <v>1</v>
      </c>
      <c r="B1" s="47" t="s">
        <v>71</v>
      </c>
      <c r="C1" s="57"/>
      <c r="D1" s="58"/>
      <c r="E1" s="58"/>
      <c r="F1" s="58"/>
      <c r="G1" s="58"/>
      <c r="H1" s="58"/>
      <c r="I1" s="58"/>
      <c r="J1" s="58"/>
      <c r="K1" s="58"/>
      <c r="L1" s="58"/>
      <c r="M1" s="6" t="s">
        <v>299</v>
      </c>
      <c r="N1" s="58"/>
      <c r="O1" s="58"/>
    </row>
    <row r="2" spans="1:15" ht="15">
      <c r="A2" s="46"/>
      <c r="B2" s="46"/>
      <c r="C2" s="47"/>
      <c r="D2" s="58"/>
      <c r="E2" s="58"/>
      <c r="F2" s="58"/>
      <c r="G2" s="58"/>
      <c r="H2" s="58"/>
      <c r="I2" s="58"/>
      <c r="J2" s="58"/>
      <c r="K2" s="58"/>
      <c r="L2" s="58"/>
      <c r="M2" s="58"/>
      <c r="N2" s="58"/>
      <c r="O2" s="58"/>
    </row>
    <row r="3" spans="1:15" ht="15">
      <c r="A3" s="59" t="s">
        <v>18</v>
      </c>
      <c r="B3" s="59"/>
      <c r="C3" s="58"/>
      <c r="D3" s="58"/>
      <c r="E3" s="58"/>
      <c r="F3" s="58"/>
      <c r="G3" s="58"/>
      <c r="H3" s="58"/>
      <c r="I3" s="58"/>
      <c r="J3" s="58"/>
      <c r="K3" s="58"/>
      <c r="L3" s="58"/>
      <c r="M3" s="58"/>
      <c r="N3" s="58"/>
      <c r="O3" s="58"/>
    </row>
    <row r="4" spans="1:15" ht="15">
      <c r="A4" s="59" t="s">
        <v>53</v>
      </c>
      <c r="B4" s="59"/>
      <c r="C4" s="58"/>
      <c r="D4" s="58"/>
      <c r="E4" s="58"/>
      <c r="F4" s="58"/>
      <c r="G4" s="58"/>
      <c r="H4" s="58"/>
      <c r="I4" s="58"/>
      <c r="J4" s="58"/>
      <c r="K4" s="58"/>
      <c r="L4" s="58"/>
      <c r="M4" s="58"/>
      <c r="N4" s="58"/>
      <c r="O4" s="58"/>
    </row>
    <row r="5" spans="1:15" ht="15">
      <c r="A5" s="60"/>
      <c r="B5" s="60"/>
      <c r="C5" s="61"/>
      <c r="D5" s="61"/>
      <c r="E5" s="61"/>
      <c r="F5" s="61"/>
      <c r="G5" s="61"/>
      <c r="H5" s="61"/>
      <c r="I5" s="61"/>
      <c r="J5" s="61"/>
      <c r="K5" s="61"/>
      <c r="L5" s="61"/>
      <c r="M5" s="61"/>
      <c r="N5" s="61"/>
      <c r="O5" s="61"/>
    </row>
    <row r="6" spans="1:15" ht="15">
      <c r="A6" s="59"/>
      <c r="B6" s="59"/>
      <c r="C6" s="58"/>
      <c r="D6" s="58"/>
      <c r="E6" s="58"/>
      <c r="F6" s="58"/>
      <c r="G6" s="58"/>
      <c r="H6" s="58"/>
      <c r="I6" s="58"/>
      <c r="J6" s="58"/>
      <c r="K6" s="58"/>
      <c r="L6" s="58"/>
      <c r="M6" s="58"/>
      <c r="N6" s="58"/>
      <c r="O6" s="58"/>
    </row>
    <row r="7" spans="1:15" ht="15">
      <c r="A7" s="62"/>
      <c r="B7" s="62"/>
      <c r="C7" s="62"/>
      <c r="D7" s="62"/>
      <c r="E7" s="62"/>
      <c r="F7" s="62"/>
      <c r="G7" s="62"/>
      <c r="H7" s="62"/>
      <c r="I7" s="62"/>
      <c r="J7" s="62"/>
      <c r="K7" s="62"/>
      <c r="L7" s="62"/>
      <c r="M7" s="62"/>
      <c r="N7" s="62"/>
      <c r="O7" s="62"/>
    </row>
    <row r="8" spans="1:15" ht="12.75">
      <c r="A8" s="63"/>
      <c r="B8" s="63"/>
      <c r="C8" s="64"/>
      <c r="D8" s="64"/>
      <c r="E8" s="227" t="s">
        <v>49</v>
      </c>
      <c r="F8" s="227"/>
      <c r="G8" s="227"/>
      <c r="H8" s="227"/>
      <c r="I8" s="227"/>
      <c r="J8" s="227"/>
      <c r="K8" s="227"/>
      <c r="L8" s="64"/>
      <c r="M8" s="65" t="s">
        <v>29</v>
      </c>
      <c r="N8" s="66"/>
      <c r="O8" s="66"/>
    </row>
    <row r="9" spans="1:15" ht="12.75">
      <c r="A9" s="63"/>
      <c r="B9" s="63"/>
      <c r="C9" s="66"/>
      <c r="D9" s="64"/>
      <c r="E9" s="66"/>
      <c r="F9" s="64"/>
      <c r="G9" s="63"/>
      <c r="H9" s="63"/>
      <c r="I9" s="63"/>
      <c r="J9" s="67"/>
      <c r="K9" s="67" t="s">
        <v>34</v>
      </c>
      <c r="L9" s="64"/>
      <c r="M9" s="67"/>
      <c r="N9" s="66"/>
      <c r="O9" s="66"/>
    </row>
    <row r="10" spans="1:15" ht="12.75">
      <c r="A10" s="63"/>
      <c r="B10" s="63"/>
      <c r="C10" s="66"/>
      <c r="D10" s="64"/>
      <c r="E10" s="66"/>
      <c r="F10" s="64"/>
      <c r="G10" s="67" t="s">
        <v>19</v>
      </c>
      <c r="H10" s="67"/>
      <c r="I10" s="67" t="s">
        <v>55</v>
      </c>
      <c r="J10" s="67"/>
      <c r="K10" s="67" t="s">
        <v>133</v>
      </c>
      <c r="L10" s="64"/>
      <c r="M10" s="67"/>
      <c r="N10" s="66"/>
      <c r="O10" s="66"/>
    </row>
    <row r="11" spans="1:15" ht="12.75">
      <c r="A11" s="63"/>
      <c r="B11" s="63"/>
      <c r="C11" s="67" t="s">
        <v>86</v>
      </c>
      <c r="D11" s="64"/>
      <c r="E11" s="67" t="s">
        <v>86</v>
      </c>
      <c r="F11" s="64"/>
      <c r="G11" s="67" t="s">
        <v>78</v>
      </c>
      <c r="H11" s="67"/>
      <c r="I11" s="67" t="s">
        <v>79</v>
      </c>
      <c r="J11" s="67"/>
      <c r="K11" s="67" t="s">
        <v>132</v>
      </c>
      <c r="L11" s="64"/>
      <c r="M11" s="67" t="s">
        <v>7</v>
      </c>
      <c r="N11" s="66"/>
      <c r="O11" s="66"/>
    </row>
    <row r="12" spans="1:15" ht="12.75">
      <c r="A12" s="68"/>
      <c r="B12" s="68"/>
      <c r="C12" s="65" t="s">
        <v>8</v>
      </c>
      <c r="D12" s="64"/>
      <c r="E12" s="65" t="s">
        <v>5</v>
      </c>
      <c r="F12" s="64"/>
      <c r="G12" s="65" t="s">
        <v>80</v>
      </c>
      <c r="H12" s="69"/>
      <c r="I12" s="65" t="s">
        <v>80</v>
      </c>
      <c r="J12" s="69"/>
      <c r="K12" s="65" t="s">
        <v>134</v>
      </c>
      <c r="L12" s="64"/>
      <c r="M12" s="65" t="s">
        <v>6</v>
      </c>
      <c r="N12" s="66"/>
      <c r="O12" s="65" t="s">
        <v>68</v>
      </c>
    </row>
    <row r="13" spans="1:15" ht="12.75">
      <c r="A13" s="63"/>
      <c r="B13" s="63"/>
      <c r="C13" s="67" t="s">
        <v>39</v>
      </c>
      <c r="D13" s="64"/>
      <c r="E13" s="67" t="s">
        <v>39</v>
      </c>
      <c r="F13" s="64"/>
      <c r="G13" s="67" t="s">
        <v>39</v>
      </c>
      <c r="H13" s="67"/>
      <c r="I13" s="67" t="s">
        <v>39</v>
      </c>
      <c r="J13" s="67"/>
      <c r="K13" s="67" t="s">
        <v>39</v>
      </c>
      <c r="L13" s="64"/>
      <c r="M13" s="67" t="s">
        <v>39</v>
      </c>
      <c r="N13" s="66"/>
      <c r="O13" s="67" t="s">
        <v>39</v>
      </c>
    </row>
    <row r="14" spans="1:15" ht="12.75">
      <c r="A14" s="63"/>
      <c r="B14" s="63"/>
      <c r="C14" s="67"/>
      <c r="D14" s="64"/>
      <c r="E14" s="67"/>
      <c r="F14" s="64"/>
      <c r="G14" s="67"/>
      <c r="H14" s="67"/>
      <c r="I14" s="67"/>
      <c r="J14" s="67"/>
      <c r="K14" s="67"/>
      <c r="L14" s="64"/>
      <c r="M14" s="67"/>
      <c r="N14" s="66"/>
      <c r="O14" s="67"/>
    </row>
    <row r="15" spans="1:15" ht="12.75">
      <c r="A15" s="70" t="s">
        <v>140</v>
      </c>
      <c r="B15" s="70"/>
      <c r="C15" s="5"/>
      <c r="D15" s="4"/>
      <c r="E15" s="4"/>
      <c r="F15" s="4"/>
      <c r="G15" s="5"/>
      <c r="H15" s="5"/>
      <c r="I15" s="5"/>
      <c r="J15" s="5"/>
      <c r="K15" s="5"/>
      <c r="L15" s="4"/>
      <c r="M15" s="5"/>
      <c r="N15" s="4"/>
      <c r="O15" s="5"/>
    </row>
    <row r="16" spans="1:15" ht="12.75">
      <c r="A16" s="71"/>
      <c r="B16" s="71"/>
      <c r="C16" s="5"/>
      <c r="D16" s="4"/>
      <c r="E16" s="4"/>
      <c r="F16" s="4"/>
      <c r="G16" s="5"/>
      <c r="H16" s="5"/>
      <c r="I16" s="5"/>
      <c r="J16" s="5"/>
      <c r="K16" s="5"/>
      <c r="L16" s="4"/>
      <c r="M16" s="5"/>
      <c r="N16" s="4"/>
      <c r="O16" s="5"/>
    </row>
    <row r="17" spans="1:15" ht="12.75">
      <c r="A17" s="71"/>
      <c r="B17" s="71"/>
      <c r="C17" s="5"/>
      <c r="D17" s="4"/>
      <c r="E17" s="4"/>
      <c r="F17" s="4"/>
      <c r="G17" s="5"/>
      <c r="H17" s="5"/>
      <c r="I17" s="5"/>
      <c r="J17" s="5"/>
      <c r="K17" s="5"/>
      <c r="L17" s="4"/>
      <c r="M17" s="5"/>
      <c r="N17" s="4"/>
      <c r="O17" s="5"/>
    </row>
    <row r="18" spans="1:15" ht="12.75">
      <c r="A18" s="72" t="s">
        <v>119</v>
      </c>
      <c r="B18" s="72"/>
      <c r="C18" s="5"/>
      <c r="D18" s="5"/>
      <c r="E18" s="5"/>
      <c r="F18" s="5"/>
      <c r="G18" s="5"/>
      <c r="H18" s="5"/>
      <c r="I18" s="5"/>
      <c r="J18" s="5"/>
      <c r="K18" s="5"/>
      <c r="L18" s="5"/>
      <c r="M18" s="5"/>
      <c r="N18" s="5"/>
      <c r="O18" s="5"/>
    </row>
    <row r="19" spans="1:15" ht="12.75">
      <c r="A19" s="73" t="s">
        <v>56</v>
      </c>
      <c r="B19" s="72"/>
      <c r="C19" s="5">
        <v>142520</v>
      </c>
      <c r="D19" s="5">
        <v>0</v>
      </c>
      <c r="E19" s="5">
        <v>79687</v>
      </c>
      <c r="F19" s="5">
        <v>0</v>
      </c>
      <c r="G19" s="5">
        <v>280</v>
      </c>
      <c r="H19" s="5"/>
      <c r="I19" s="5">
        <v>47</v>
      </c>
      <c r="J19" s="5"/>
      <c r="K19" s="5">
        <v>4040</v>
      </c>
      <c r="L19" s="5">
        <v>0</v>
      </c>
      <c r="M19" s="5">
        <v>-203452</v>
      </c>
      <c r="N19" s="5">
        <v>0</v>
      </c>
      <c r="O19" s="5">
        <v>23122</v>
      </c>
    </row>
    <row r="20" spans="1:15" ht="12.75">
      <c r="A20" s="73"/>
      <c r="B20" s="72"/>
      <c r="C20" s="5"/>
      <c r="D20" s="5"/>
      <c r="E20" s="5"/>
      <c r="F20" s="5"/>
      <c r="G20" s="5"/>
      <c r="H20" s="5"/>
      <c r="I20" s="5"/>
      <c r="J20" s="5"/>
      <c r="K20" s="5"/>
      <c r="L20" s="5"/>
      <c r="M20" s="5"/>
      <c r="N20" s="5"/>
      <c r="O20" s="5"/>
    </row>
    <row r="21" spans="1:15" ht="12.75">
      <c r="A21" s="74" t="s">
        <v>131</v>
      </c>
      <c r="B21" s="71"/>
      <c r="C21" s="75"/>
      <c r="D21" s="76"/>
      <c r="E21" s="76"/>
      <c r="F21" s="76"/>
      <c r="G21" s="76"/>
      <c r="H21" s="76"/>
      <c r="I21" s="76"/>
      <c r="J21" s="76"/>
      <c r="K21" s="76"/>
      <c r="L21" s="76"/>
      <c r="M21" s="76"/>
      <c r="N21" s="76"/>
      <c r="O21" s="77"/>
    </row>
    <row r="22" spans="1:15" ht="12.75">
      <c r="A22" s="228" t="s">
        <v>121</v>
      </c>
      <c r="B22" s="229"/>
      <c r="C22" s="78">
        <v>0</v>
      </c>
      <c r="D22" s="79"/>
      <c r="E22" s="79">
        <v>0</v>
      </c>
      <c r="F22" s="79"/>
      <c r="G22" s="79">
        <v>31</v>
      </c>
      <c r="H22" s="79"/>
      <c r="I22" s="79">
        <v>0</v>
      </c>
      <c r="J22" s="79"/>
      <c r="K22" s="79">
        <v>0</v>
      </c>
      <c r="L22" s="79"/>
      <c r="M22" s="79">
        <v>0</v>
      </c>
      <c r="N22" s="79"/>
      <c r="O22" s="80">
        <v>31</v>
      </c>
    </row>
    <row r="23" spans="1:15" ht="12.75">
      <c r="A23" s="71"/>
      <c r="B23" s="71"/>
      <c r="C23" s="81"/>
      <c r="D23" s="82"/>
      <c r="E23" s="82"/>
      <c r="F23" s="82"/>
      <c r="G23" s="82"/>
      <c r="H23" s="82"/>
      <c r="I23" s="82"/>
      <c r="J23" s="82"/>
      <c r="K23" s="82"/>
      <c r="L23" s="82"/>
      <c r="M23" s="82"/>
      <c r="N23" s="82"/>
      <c r="O23" s="83"/>
    </row>
    <row r="24" spans="1:15" ht="12.75">
      <c r="A24" s="71" t="s">
        <v>59</v>
      </c>
      <c r="B24" s="71"/>
      <c r="C24" s="84">
        <v>0</v>
      </c>
      <c r="D24" s="51"/>
      <c r="E24" s="51">
        <v>0</v>
      </c>
      <c r="F24" s="51"/>
      <c r="G24" s="51">
        <v>0</v>
      </c>
      <c r="H24" s="51"/>
      <c r="I24" s="51">
        <v>0</v>
      </c>
      <c r="J24" s="51"/>
      <c r="K24" s="51">
        <v>0</v>
      </c>
      <c r="L24" s="51"/>
      <c r="M24" s="51">
        <v>4606.8984220623815</v>
      </c>
      <c r="N24" s="51"/>
      <c r="O24" s="85">
        <v>4606.8984220623815</v>
      </c>
    </row>
    <row r="25" spans="1:15" ht="12.75">
      <c r="A25" s="71" t="s">
        <v>151</v>
      </c>
      <c r="B25" s="71"/>
      <c r="C25" s="86">
        <v>0</v>
      </c>
      <c r="D25" s="33">
        <v>0</v>
      </c>
      <c r="E25" s="33">
        <v>0</v>
      </c>
      <c r="F25" s="33">
        <v>0</v>
      </c>
      <c r="G25" s="33">
        <v>31</v>
      </c>
      <c r="H25" s="33">
        <v>0</v>
      </c>
      <c r="I25" s="33">
        <v>0</v>
      </c>
      <c r="J25" s="33">
        <v>0</v>
      </c>
      <c r="K25" s="33">
        <v>0</v>
      </c>
      <c r="L25" s="33">
        <v>0</v>
      </c>
      <c r="M25" s="33">
        <v>4606.8984220623815</v>
      </c>
      <c r="N25" s="33">
        <v>0</v>
      </c>
      <c r="O25" s="87">
        <v>4637.8984220623815</v>
      </c>
    </row>
    <row r="26" spans="1:15" ht="12.75">
      <c r="A26" s="72"/>
      <c r="B26" s="71"/>
      <c r="C26" s="23"/>
      <c r="D26" s="23"/>
      <c r="E26" s="23"/>
      <c r="F26" s="23"/>
      <c r="G26" s="23"/>
      <c r="H26" s="23"/>
      <c r="I26" s="23"/>
      <c r="J26" s="23"/>
      <c r="K26" s="23"/>
      <c r="L26" s="23"/>
      <c r="M26" s="23"/>
      <c r="N26" s="23"/>
      <c r="O26" s="82"/>
    </row>
    <row r="27" spans="1:15" ht="12.75">
      <c r="A27" s="71"/>
      <c r="B27" s="71"/>
      <c r="C27" s="4"/>
      <c r="D27" s="4"/>
      <c r="E27" s="4"/>
      <c r="F27" s="4"/>
      <c r="G27" s="4"/>
      <c r="H27" s="4"/>
      <c r="I27" s="4"/>
      <c r="J27" s="4"/>
      <c r="K27" s="4"/>
      <c r="L27" s="4"/>
      <c r="M27" s="4"/>
      <c r="N27" s="4"/>
      <c r="O27" s="4"/>
    </row>
    <row r="28" spans="1:15" ht="13.5" thickBot="1">
      <c r="A28" s="72" t="s">
        <v>141</v>
      </c>
      <c r="B28" s="72"/>
      <c r="C28" s="88">
        <v>142520</v>
      </c>
      <c r="D28" s="88">
        <v>0</v>
      </c>
      <c r="E28" s="88">
        <v>79687</v>
      </c>
      <c r="F28" s="88">
        <v>0</v>
      </c>
      <c r="G28" s="88">
        <v>311</v>
      </c>
      <c r="H28" s="88">
        <v>0</v>
      </c>
      <c r="I28" s="88">
        <v>47</v>
      </c>
      <c r="J28" s="88">
        <v>0</v>
      </c>
      <c r="K28" s="88">
        <v>4040</v>
      </c>
      <c r="L28" s="88">
        <v>0</v>
      </c>
      <c r="M28" s="88">
        <v>-198845.10157793763</v>
      </c>
      <c r="N28" s="88">
        <v>0</v>
      </c>
      <c r="O28" s="88">
        <v>27759.898422062382</v>
      </c>
    </row>
    <row r="29" spans="1:15" ht="13.5" thickTop="1">
      <c r="A29" s="89"/>
      <c r="B29" s="89"/>
      <c r="C29" s="24"/>
      <c r="D29" s="40"/>
      <c r="E29" s="24"/>
      <c r="F29" s="40"/>
      <c r="G29" s="24"/>
      <c r="H29" s="24"/>
      <c r="I29" s="24"/>
      <c r="J29" s="24"/>
      <c r="K29" s="24"/>
      <c r="L29" s="40"/>
      <c r="M29" s="24"/>
      <c r="N29" s="40"/>
      <c r="O29" s="90"/>
    </row>
    <row r="30" spans="1:15" ht="12.75">
      <c r="A30" s="72"/>
      <c r="B30" s="72"/>
      <c r="C30" s="23"/>
      <c r="D30" s="4"/>
      <c r="E30" s="23"/>
      <c r="F30" s="4"/>
      <c r="G30" s="23"/>
      <c r="H30" s="23"/>
      <c r="I30" s="23"/>
      <c r="J30" s="23"/>
      <c r="K30" s="23"/>
      <c r="L30" s="4"/>
      <c r="M30" s="23"/>
      <c r="N30" s="4"/>
      <c r="O30" s="91"/>
    </row>
    <row r="31" spans="1:15" ht="12.75">
      <c r="A31" s="70" t="s">
        <v>142</v>
      </c>
      <c r="B31" s="70"/>
      <c r="C31" s="5"/>
      <c r="D31" s="4"/>
      <c r="E31" s="4"/>
      <c r="F31" s="4"/>
      <c r="G31" s="5"/>
      <c r="H31" s="5"/>
      <c r="I31" s="5"/>
      <c r="J31" s="5"/>
      <c r="K31" s="5"/>
      <c r="L31" s="4"/>
      <c r="M31" s="5"/>
      <c r="N31" s="4"/>
      <c r="O31" s="5"/>
    </row>
    <row r="32" spans="1:15" ht="12.75">
      <c r="A32" s="70"/>
      <c r="B32" s="70"/>
      <c r="C32" s="5"/>
      <c r="D32" s="4"/>
      <c r="E32" s="4"/>
      <c r="F32" s="4"/>
      <c r="G32" s="5"/>
      <c r="H32" s="5"/>
      <c r="I32" s="5"/>
      <c r="J32" s="5"/>
      <c r="K32" s="5"/>
      <c r="L32" s="4"/>
      <c r="M32" s="5"/>
      <c r="N32" s="4"/>
      <c r="O32" s="5"/>
    </row>
    <row r="33" spans="1:15" ht="12.75">
      <c r="A33" s="72" t="s">
        <v>108</v>
      </c>
      <c r="B33" s="72"/>
      <c r="C33" s="71"/>
      <c r="D33" s="71"/>
      <c r="E33" s="71"/>
      <c r="F33" s="71"/>
      <c r="G33" s="71"/>
      <c r="H33" s="71"/>
      <c r="I33" s="71"/>
      <c r="J33" s="71"/>
      <c r="K33" s="71"/>
      <c r="L33" s="71"/>
      <c r="M33" s="71"/>
      <c r="N33" s="71"/>
      <c r="O33" s="71"/>
    </row>
    <row r="34" spans="1:15" ht="12.75">
      <c r="A34" s="73" t="s">
        <v>56</v>
      </c>
      <c r="B34" s="72"/>
      <c r="C34" s="5">
        <v>142520</v>
      </c>
      <c r="D34" s="4"/>
      <c r="E34" s="4">
        <v>79687.499</v>
      </c>
      <c r="F34" s="4"/>
      <c r="G34" s="5">
        <v>4283</v>
      </c>
      <c r="H34" s="5"/>
      <c r="I34" s="5">
        <v>0</v>
      </c>
      <c r="J34" s="5"/>
      <c r="K34" s="5">
        <v>0</v>
      </c>
      <c r="L34" s="4"/>
      <c r="M34" s="5">
        <v>-206242</v>
      </c>
      <c r="N34" s="4"/>
      <c r="O34" s="5">
        <v>20248.49900000001</v>
      </c>
    </row>
    <row r="35" spans="1:15" ht="12.75">
      <c r="A35" s="73"/>
      <c r="B35" s="72"/>
      <c r="C35" s="5"/>
      <c r="D35" s="4"/>
      <c r="E35" s="4"/>
      <c r="F35" s="4"/>
      <c r="G35" s="5"/>
      <c r="H35" s="5"/>
      <c r="I35" s="5"/>
      <c r="J35" s="5"/>
      <c r="K35" s="5"/>
      <c r="L35" s="4"/>
      <c r="M35" s="5"/>
      <c r="N35" s="4"/>
      <c r="O35" s="5"/>
    </row>
    <row r="36" spans="1:15" ht="12.75">
      <c r="A36" s="73" t="s">
        <v>57</v>
      </c>
      <c r="B36" s="72"/>
      <c r="C36" s="82">
        <v>0</v>
      </c>
      <c r="D36" s="82"/>
      <c r="E36" s="82">
        <v>0</v>
      </c>
      <c r="F36" s="82"/>
      <c r="G36" s="82">
        <v>0</v>
      </c>
      <c r="H36" s="82"/>
      <c r="I36" s="82">
        <v>30</v>
      </c>
      <c r="J36" s="82"/>
      <c r="K36" s="82">
        <v>0</v>
      </c>
      <c r="L36" s="82"/>
      <c r="M36" s="82">
        <v>-30</v>
      </c>
      <c r="N36" s="82"/>
      <c r="O36" s="82">
        <v>0</v>
      </c>
    </row>
    <row r="37" spans="1:15" ht="12.75">
      <c r="A37" s="73"/>
      <c r="B37" s="72"/>
      <c r="C37" s="9"/>
      <c r="D37" s="9"/>
      <c r="E37" s="9"/>
      <c r="F37" s="9"/>
      <c r="G37" s="9"/>
      <c r="H37" s="9"/>
      <c r="I37" s="9"/>
      <c r="J37" s="9"/>
      <c r="K37" s="9"/>
      <c r="L37" s="9"/>
      <c r="M37" s="9"/>
      <c r="N37" s="9"/>
      <c r="O37" s="9"/>
    </row>
    <row r="38" spans="1:15" ht="12.75">
      <c r="A38" s="73" t="s">
        <v>58</v>
      </c>
      <c r="B38" s="72"/>
      <c r="C38" s="5">
        <v>142520</v>
      </c>
      <c r="D38" s="4"/>
      <c r="E38" s="5">
        <v>79687.499</v>
      </c>
      <c r="F38" s="4"/>
      <c r="G38" s="5">
        <v>4283</v>
      </c>
      <c r="H38" s="5"/>
      <c r="I38" s="5">
        <v>30</v>
      </c>
      <c r="J38" s="5"/>
      <c r="K38" s="5">
        <v>0</v>
      </c>
      <c r="L38" s="4"/>
      <c r="M38" s="5">
        <v>-206272</v>
      </c>
      <c r="N38" s="4"/>
      <c r="O38" s="5">
        <v>20248.49900000001</v>
      </c>
    </row>
    <row r="39" spans="1:15" ht="12.75">
      <c r="A39" s="72"/>
      <c r="B39" s="72"/>
      <c r="C39" s="5"/>
      <c r="D39" s="4"/>
      <c r="E39" s="5"/>
      <c r="F39" s="4"/>
      <c r="G39" s="5"/>
      <c r="H39" s="5"/>
      <c r="I39" s="5"/>
      <c r="J39" s="5"/>
      <c r="K39" s="5"/>
      <c r="L39" s="4"/>
      <c r="M39" s="5"/>
      <c r="N39" s="4"/>
      <c r="O39" s="5"/>
    </row>
    <row r="40" spans="1:15" ht="12.75">
      <c r="A40" s="71" t="s">
        <v>149</v>
      </c>
      <c r="B40" s="71"/>
      <c r="C40" s="75"/>
      <c r="D40" s="92"/>
      <c r="E40" s="76"/>
      <c r="F40" s="92"/>
      <c r="G40" s="76"/>
      <c r="H40" s="76"/>
      <c r="I40" s="76"/>
      <c r="J40" s="76"/>
      <c r="K40" s="76"/>
      <c r="L40" s="92"/>
      <c r="M40" s="76"/>
      <c r="N40" s="92"/>
      <c r="O40" s="77"/>
    </row>
    <row r="41" spans="1:15" ht="12.75">
      <c r="A41" s="73" t="s">
        <v>148</v>
      </c>
      <c r="B41" s="71"/>
      <c r="C41" s="81">
        <v>0</v>
      </c>
      <c r="D41" s="23"/>
      <c r="E41" s="82">
        <v>0</v>
      </c>
      <c r="F41" s="23"/>
      <c r="G41" s="82">
        <v>-4040</v>
      </c>
      <c r="H41" s="82"/>
      <c r="I41" s="82">
        <v>0</v>
      </c>
      <c r="J41" s="82"/>
      <c r="K41" s="82">
        <v>4040</v>
      </c>
      <c r="L41" s="23"/>
      <c r="M41" s="82">
        <v>0</v>
      </c>
      <c r="N41" s="23"/>
      <c r="O41" s="80">
        <v>0</v>
      </c>
    </row>
    <row r="42" spans="1:15" ht="12.75">
      <c r="A42" s="71" t="s">
        <v>146</v>
      </c>
      <c r="B42" s="93"/>
      <c r="C42" s="78"/>
      <c r="D42" s="94"/>
      <c r="E42" s="79"/>
      <c r="F42" s="94"/>
      <c r="G42" s="79"/>
      <c r="H42" s="79"/>
      <c r="I42" s="79"/>
      <c r="J42" s="79"/>
      <c r="K42" s="79"/>
      <c r="L42" s="94"/>
      <c r="M42" s="79"/>
      <c r="N42" s="94"/>
      <c r="O42" s="80"/>
    </row>
    <row r="43" spans="1:15" ht="12.75">
      <c r="A43" s="228" t="s">
        <v>147</v>
      </c>
      <c r="B43" s="229"/>
      <c r="C43" s="78">
        <v>0</v>
      </c>
      <c r="D43" s="94"/>
      <c r="E43" s="79">
        <v>0</v>
      </c>
      <c r="F43" s="94"/>
      <c r="G43" s="79">
        <v>37</v>
      </c>
      <c r="H43" s="79"/>
      <c r="I43" s="79">
        <v>0</v>
      </c>
      <c r="J43" s="79"/>
      <c r="K43" s="79">
        <v>0</v>
      </c>
      <c r="L43" s="94">
        <v>0</v>
      </c>
      <c r="M43" s="79">
        <v>0</v>
      </c>
      <c r="N43" s="94"/>
      <c r="O43" s="80">
        <v>37</v>
      </c>
    </row>
    <row r="44" spans="1:15" ht="12.75">
      <c r="A44" s="71"/>
      <c r="B44" s="71"/>
      <c r="C44" s="81"/>
      <c r="D44" s="23"/>
      <c r="E44" s="82"/>
      <c r="F44" s="23"/>
      <c r="G44" s="82"/>
      <c r="H44" s="82"/>
      <c r="I44" s="82"/>
      <c r="J44" s="82"/>
      <c r="K44" s="82"/>
      <c r="L44" s="23"/>
      <c r="M44" s="82"/>
      <c r="N44" s="23"/>
      <c r="O44" s="83"/>
    </row>
    <row r="45" spans="1:15" ht="12.75">
      <c r="A45" s="71" t="s">
        <v>59</v>
      </c>
      <c r="B45" s="71"/>
      <c r="C45" s="75"/>
      <c r="D45" s="92"/>
      <c r="E45" s="92"/>
      <c r="F45" s="92"/>
      <c r="G45" s="76"/>
      <c r="H45" s="76"/>
      <c r="I45" s="76"/>
      <c r="J45" s="76"/>
      <c r="K45" s="76"/>
      <c r="L45" s="92"/>
      <c r="M45" s="76">
        <v>2820</v>
      </c>
      <c r="N45" s="92"/>
      <c r="O45" s="77">
        <v>2820</v>
      </c>
    </row>
    <row r="46" spans="1:15" ht="12.75">
      <c r="A46" s="71"/>
      <c r="B46" s="71"/>
      <c r="C46" s="81"/>
      <c r="D46" s="23"/>
      <c r="E46" s="23"/>
      <c r="F46" s="23"/>
      <c r="G46" s="82"/>
      <c r="H46" s="82"/>
      <c r="I46" s="82"/>
      <c r="J46" s="82"/>
      <c r="K46" s="82"/>
      <c r="L46" s="23"/>
      <c r="M46" s="82"/>
      <c r="N46" s="23"/>
      <c r="O46" s="83"/>
    </row>
    <row r="47" spans="1:15" ht="12.75">
      <c r="A47" s="71" t="s">
        <v>135</v>
      </c>
      <c r="B47" s="71"/>
      <c r="C47" s="95">
        <v>0</v>
      </c>
      <c r="D47" s="51"/>
      <c r="E47" s="9">
        <v>0</v>
      </c>
      <c r="F47" s="51"/>
      <c r="G47" s="9">
        <v>0</v>
      </c>
      <c r="H47" s="9"/>
      <c r="I47" s="9">
        <v>17</v>
      </c>
      <c r="J47" s="9"/>
      <c r="K47" s="9">
        <v>0</v>
      </c>
      <c r="L47" s="51"/>
      <c r="M47" s="9">
        <v>0</v>
      </c>
      <c r="N47" s="51"/>
      <c r="O47" s="85">
        <v>17</v>
      </c>
    </row>
    <row r="48" spans="1:15" ht="12.75">
      <c r="A48" s="71" t="s">
        <v>150</v>
      </c>
      <c r="B48" s="71"/>
      <c r="C48" s="96">
        <v>0</v>
      </c>
      <c r="D48" s="97">
        <v>0</v>
      </c>
      <c r="E48" s="97">
        <v>0</v>
      </c>
      <c r="F48" s="97">
        <v>0</v>
      </c>
      <c r="G48" s="97">
        <v>-4003</v>
      </c>
      <c r="H48" s="97">
        <v>0</v>
      </c>
      <c r="I48" s="97">
        <v>17</v>
      </c>
      <c r="J48" s="97">
        <v>0</v>
      </c>
      <c r="K48" s="97">
        <v>4040</v>
      </c>
      <c r="L48" s="97">
        <v>0</v>
      </c>
      <c r="M48" s="97">
        <v>2820</v>
      </c>
      <c r="N48" s="97">
        <v>0</v>
      </c>
      <c r="O48" s="98">
        <v>2874</v>
      </c>
    </row>
    <row r="49" spans="1:15" ht="12.75">
      <c r="A49" s="72"/>
      <c r="B49" s="72"/>
      <c r="C49" s="5"/>
      <c r="D49" s="4"/>
      <c r="E49" s="4"/>
      <c r="F49" s="4"/>
      <c r="G49" s="5"/>
      <c r="H49" s="5"/>
      <c r="I49" s="5"/>
      <c r="J49" s="5"/>
      <c r="K49" s="5"/>
      <c r="L49" s="4"/>
      <c r="M49" s="5"/>
      <c r="N49" s="4"/>
      <c r="O49" s="5"/>
    </row>
    <row r="50" spans="1:15" ht="12.75">
      <c r="A50" s="71"/>
      <c r="B50" s="71"/>
      <c r="C50" s="4"/>
      <c r="D50" s="4"/>
      <c r="E50" s="4"/>
      <c r="F50" s="4"/>
      <c r="G50" s="4"/>
      <c r="H50" s="4"/>
      <c r="I50" s="4"/>
      <c r="J50" s="4"/>
      <c r="K50" s="4"/>
      <c r="L50" s="4"/>
      <c r="M50" s="4"/>
      <c r="N50" s="4"/>
      <c r="O50" s="4"/>
    </row>
    <row r="51" spans="1:15" ht="13.5" thickBot="1">
      <c r="A51" s="72" t="s">
        <v>143</v>
      </c>
      <c r="B51" s="72"/>
      <c r="C51" s="88">
        <v>142520</v>
      </c>
      <c r="D51" s="88">
        <v>0</v>
      </c>
      <c r="E51" s="88">
        <v>79687.499</v>
      </c>
      <c r="F51" s="88">
        <v>0</v>
      </c>
      <c r="G51" s="88">
        <v>280</v>
      </c>
      <c r="H51" s="88">
        <v>0</v>
      </c>
      <c r="I51" s="88">
        <v>47</v>
      </c>
      <c r="J51" s="88">
        <v>0</v>
      </c>
      <c r="K51" s="88">
        <v>4040</v>
      </c>
      <c r="L51" s="88">
        <v>0</v>
      </c>
      <c r="M51" s="88">
        <v>-203452</v>
      </c>
      <c r="N51" s="88">
        <v>0</v>
      </c>
      <c r="O51" s="88">
        <v>23122.49900000001</v>
      </c>
    </row>
    <row r="52" spans="1:15" ht="13.5" thickTop="1">
      <c r="A52" s="71"/>
      <c r="B52" s="71"/>
      <c r="C52" s="5"/>
      <c r="D52" s="4"/>
      <c r="E52" s="4"/>
      <c r="F52" s="4"/>
      <c r="G52" s="5"/>
      <c r="H52" s="5"/>
      <c r="I52" s="5"/>
      <c r="J52" s="5"/>
      <c r="K52" s="5"/>
      <c r="L52" s="4"/>
      <c r="M52" s="5"/>
      <c r="N52" s="4"/>
      <c r="O52" s="5"/>
    </row>
    <row r="53" spans="1:15" ht="12.75">
      <c r="A53" s="63"/>
      <c r="B53" s="63"/>
      <c r="C53" s="99"/>
      <c r="D53" s="47"/>
      <c r="E53" s="47"/>
      <c r="F53" s="47"/>
      <c r="G53" s="99"/>
      <c r="H53" s="99"/>
      <c r="I53" s="99"/>
      <c r="J53" s="99"/>
      <c r="K53" s="99"/>
      <c r="L53" s="47"/>
      <c r="M53" s="99"/>
      <c r="N53" s="47"/>
      <c r="O53" s="99"/>
    </row>
    <row r="54" spans="1:15" ht="12.75">
      <c r="A54" s="63"/>
      <c r="B54" s="63"/>
      <c r="C54" s="99"/>
      <c r="D54" s="47"/>
      <c r="E54" s="47"/>
      <c r="F54" s="47"/>
      <c r="G54" s="99"/>
      <c r="H54" s="99"/>
      <c r="I54" s="99"/>
      <c r="J54" s="99"/>
      <c r="K54" s="99"/>
      <c r="L54" s="47"/>
      <c r="M54" s="99"/>
      <c r="N54" s="47"/>
      <c r="O54" s="99"/>
    </row>
    <row r="55" spans="1:15" ht="12.75">
      <c r="A55" s="63"/>
      <c r="B55" s="63"/>
      <c r="C55" s="99"/>
      <c r="D55" s="47"/>
      <c r="E55" s="47"/>
      <c r="F55" s="47"/>
      <c r="G55" s="99"/>
      <c r="H55" s="99"/>
      <c r="I55" s="99"/>
      <c r="J55" s="99"/>
      <c r="K55" s="99"/>
      <c r="L55" s="47"/>
      <c r="M55" s="99"/>
      <c r="N55" s="47"/>
      <c r="O55" s="99"/>
    </row>
    <row r="56" spans="1:15" ht="12.75">
      <c r="A56" s="100"/>
      <c r="B56" s="100"/>
      <c r="C56" s="101"/>
      <c r="D56" s="47"/>
      <c r="E56" s="101"/>
      <c r="F56" s="47"/>
      <c r="G56" s="101"/>
      <c r="H56" s="101"/>
      <c r="I56" s="101"/>
      <c r="J56" s="101"/>
      <c r="K56" s="101"/>
      <c r="L56" s="47"/>
      <c r="M56" s="101"/>
      <c r="N56" s="47"/>
      <c r="O56" s="101"/>
    </row>
    <row r="57" spans="1:15" ht="12.75">
      <c r="A57" s="100"/>
      <c r="B57" s="100"/>
      <c r="C57" s="101"/>
      <c r="D57" s="47"/>
      <c r="E57" s="101"/>
      <c r="F57" s="47"/>
      <c r="G57" s="101"/>
      <c r="H57" s="101"/>
      <c r="I57" s="101"/>
      <c r="J57" s="101"/>
      <c r="K57" s="101"/>
      <c r="L57" s="47"/>
      <c r="M57" s="101"/>
      <c r="N57" s="47"/>
      <c r="O57" s="101"/>
    </row>
    <row r="58" spans="1:15" ht="12.75">
      <c r="A58" s="63"/>
      <c r="B58" s="63"/>
      <c r="C58" s="47"/>
      <c r="D58" s="47"/>
      <c r="E58" s="47"/>
      <c r="F58" s="47"/>
      <c r="G58" s="47"/>
      <c r="H58" s="47"/>
      <c r="I58" s="47"/>
      <c r="J58" s="47"/>
      <c r="K58" s="47"/>
      <c r="L58" s="47"/>
      <c r="M58" s="47"/>
      <c r="N58" s="47"/>
      <c r="O58" s="47"/>
    </row>
    <row r="59" spans="1:15" ht="12.75">
      <c r="A59" s="102"/>
      <c r="B59" s="102"/>
      <c r="C59" s="103"/>
      <c r="D59" s="103"/>
      <c r="E59" s="103"/>
      <c r="F59" s="103"/>
      <c r="G59" s="103"/>
      <c r="H59" s="103"/>
      <c r="I59" s="103"/>
      <c r="J59" s="103"/>
      <c r="K59" s="103"/>
      <c r="L59" s="103"/>
      <c r="M59" s="103"/>
      <c r="N59" s="103"/>
      <c r="O59" s="103"/>
    </row>
    <row r="60" spans="1:15" ht="27.75" customHeight="1">
      <c r="A60" s="224" t="s">
        <v>120</v>
      </c>
      <c r="B60" s="224"/>
      <c r="C60" s="225"/>
      <c r="D60" s="225"/>
      <c r="E60" s="225"/>
      <c r="F60" s="225"/>
      <c r="G60" s="225"/>
      <c r="H60" s="225"/>
      <c r="I60" s="225"/>
      <c r="J60" s="225"/>
      <c r="K60" s="225"/>
      <c r="L60" s="226"/>
      <c r="M60" s="226"/>
      <c r="N60" s="226"/>
      <c r="O60" s="226"/>
    </row>
    <row r="61" spans="1:15" ht="12.75">
      <c r="A61" s="102"/>
      <c r="B61" s="102"/>
      <c r="C61" s="103"/>
      <c r="D61" s="103"/>
      <c r="E61" s="103"/>
      <c r="F61" s="103"/>
      <c r="G61" s="103"/>
      <c r="H61" s="103"/>
      <c r="I61" s="103"/>
      <c r="J61" s="103"/>
      <c r="K61" s="103"/>
      <c r="L61" s="103"/>
      <c r="M61" s="103"/>
      <c r="N61" s="103"/>
      <c r="O61" s="103"/>
    </row>
    <row r="62" spans="1:15" ht="12.75">
      <c r="A62" s="102"/>
      <c r="B62" s="102"/>
      <c r="C62" s="103"/>
      <c r="D62" s="103"/>
      <c r="E62" s="103"/>
      <c r="F62" s="103"/>
      <c r="G62" s="103"/>
      <c r="H62" s="103"/>
      <c r="I62" s="103"/>
      <c r="J62" s="103"/>
      <c r="K62" s="103"/>
      <c r="L62" s="103"/>
      <c r="M62" s="103"/>
      <c r="N62" s="103"/>
      <c r="O62" s="103"/>
    </row>
  </sheetData>
  <mergeCells count="4">
    <mergeCell ref="A60:O60"/>
    <mergeCell ref="E8:K8"/>
    <mergeCell ref="A22:B22"/>
    <mergeCell ref="A43:B43"/>
  </mergeCells>
  <printOptions/>
  <pageMargins left="0.75" right="0.75" top="1" bottom="1" header="0.5" footer="0.5"/>
  <pageSetup fitToHeight="1" fitToWidth="1"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H228"/>
  <sheetViews>
    <sheetView view="pageBreakPreview" zoomScaleSheetLayoutView="100" workbookViewId="0" topLeftCell="A170">
      <selection activeCell="E177" sqref="E177"/>
    </sheetView>
  </sheetViews>
  <sheetFormatPr defaultColWidth="9.140625" defaultRowHeight="12.75"/>
  <cols>
    <col min="1" max="1" width="4.421875" style="0" customWidth="1"/>
    <col min="2" max="2" width="4.8515625" style="0" customWidth="1"/>
    <col min="3" max="3" width="17.421875" style="0" customWidth="1"/>
    <col min="4" max="4" width="16.57421875" style="0" customWidth="1"/>
    <col min="5" max="5" width="14.421875" style="0" customWidth="1"/>
    <col min="6" max="6" width="15.8515625" style="0" customWidth="1"/>
    <col min="7" max="7" width="14.7109375" style="0" customWidth="1"/>
    <col min="8" max="8" width="19.28125" style="0" customWidth="1"/>
    <col min="9" max="9" width="13.421875" style="0" customWidth="1"/>
  </cols>
  <sheetData>
    <row r="1" spans="1:8" ht="15">
      <c r="A1" s="104" t="str">
        <f>'[1]SC-P&amp;L(pgA1)'!B1</f>
        <v>TRIplc BERHAD </v>
      </c>
      <c r="B1" s="105"/>
      <c r="C1" s="105"/>
      <c r="D1" s="106" t="s">
        <v>71</v>
      </c>
      <c r="E1" s="105"/>
      <c r="F1" s="105"/>
      <c r="G1" s="105"/>
      <c r="H1" s="6" t="s">
        <v>300</v>
      </c>
    </row>
    <row r="2" spans="1:8" ht="15">
      <c r="A2" s="104"/>
      <c r="B2" s="105"/>
      <c r="C2" s="105"/>
      <c r="D2" s="106"/>
      <c r="E2" s="105"/>
      <c r="F2" s="105"/>
      <c r="G2" s="105"/>
      <c r="H2" s="105"/>
    </row>
    <row r="3" spans="1:8" ht="12.75">
      <c r="A3" s="31" t="s">
        <v>152</v>
      </c>
      <c r="B3" s="107"/>
      <c r="C3" s="107"/>
      <c r="D3" s="107"/>
      <c r="E3" s="107"/>
      <c r="F3" s="105"/>
      <c r="G3" s="105"/>
      <c r="H3" s="105"/>
    </row>
    <row r="4" spans="1:8" ht="12.75">
      <c r="A4" s="31" t="s">
        <v>153</v>
      </c>
      <c r="B4" s="105"/>
      <c r="C4" s="105"/>
      <c r="D4" s="105"/>
      <c r="E4" s="105"/>
      <c r="F4" s="105"/>
      <c r="G4" s="105"/>
      <c r="H4" s="105"/>
    </row>
    <row r="5" spans="1:8" ht="12.75">
      <c r="A5" s="31"/>
      <c r="B5" s="105"/>
      <c r="C5" s="105"/>
      <c r="D5" s="105"/>
      <c r="E5" s="105"/>
      <c r="F5" s="105"/>
      <c r="G5" s="105"/>
      <c r="H5" s="105"/>
    </row>
    <row r="6" spans="1:8" ht="12.75">
      <c r="A6" s="108" t="s">
        <v>154</v>
      </c>
      <c r="B6" s="108" t="s">
        <v>155</v>
      </c>
      <c r="C6" s="105"/>
      <c r="D6" s="105"/>
      <c r="E6" s="105"/>
      <c r="F6" s="105"/>
      <c r="G6" s="105"/>
      <c r="H6" s="105"/>
    </row>
    <row r="7" spans="1:8" ht="12.75">
      <c r="A7" s="108"/>
      <c r="B7" s="105"/>
      <c r="C7" s="105"/>
      <c r="D7" s="105"/>
      <c r="E7" s="105"/>
      <c r="F7" s="105"/>
      <c r="G7" s="105"/>
      <c r="H7" s="105"/>
    </row>
    <row r="8" spans="1:8" ht="12.75">
      <c r="A8" s="108" t="s">
        <v>156</v>
      </c>
      <c r="B8" s="108" t="s">
        <v>157</v>
      </c>
      <c r="C8" s="108"/>
      <c r="D8" s="108"/>
      <c r="E8" s="108"/>
      <c r="F8" s="105"/>
      <c r="G8" s="105"/>
      <c r="H8" s="105"/>
    </row>
    <row r="9" spans="1:8" ht="12.75">
      <c r="A9" s="108"/>
      <c r="B9" s="105"/>
      <c r="C9" s="105"/>
      <c r="D9" s="105"/>
      <c r="E9" s="105"/>
      <c r="F9" s="105"/>
      <c r="G9" s="105"/>
      <c r="H9" s="105"/>
    </row>
    <row r="10" spans="1:8" ht="24" customHeight="1">
      <c r="A10" s="108"/>
      <c r="B10" s="239" t="s">
        <v>158</v>
      </c>
      <c r="C10" s="239"/>
      <c r="D10" s="239"/>
      <c r="E10" s="239"/>
      <c r="F10" s="239"/>
      <c r="G10" s="239"/>
      <c r="H10" s="239"/>
    </row>
    <row r="11" spans="1:8" ht="12.75">
      <c r="A11" s="108"/>
      <c r="B11" s="105"/>
      <c r="C11" s="105"/>
      <c r="D11" s="105"/>
      <c r="E11" s="105"/>
      <c r="F11" s="105"/>
      <c r="G11" s="105"/>
      <c r="H11" s="105"/>
    </row>
    <row r="12" spans="1:8" ht="34.5" customHeight="1">
      <c r="A12" s="108"/>
      <c r="B12" s="239" t="s">
        <v>159</v>
      </c>
      <c r="C12" s="239"/>
      <c r="D12" s="239"/>
      <c r="E12" s="239"/>
      <c r="F12" s="239"/>
      <c r="G12" s="239"/>
      <c r="H12" s="239"/>
    </row>
    <row r="13" spans="1:8" ht="12.75">
      <c r="A13" s="108"/>
      <c r="B13" s="109"/>
      <c r="C13" s="109"/>
      <c r="D13" s="109"/>
      <c r="E13" s="109"/>
      <c r="F13" s="109"/>
      <c r="G13" s="109"/>
      <c r="H13" s="109"/>
    </row>
    <row r="14" spans="1:8" ht="12.75">
      <c r="A14" s="108" t="s">
        <v>160</v>
      </c>
      <c r="B14" s="110" t="s">
        <v>161</v>
      </c>
      <c r="C14" s="109"/>
      <c r="D14" s="109"/>
      <c r="E14" s="109"/>
      <c r="F14" s="109"/>
      <c r="G14" s="109"/>
      <c r="H14" s="109"/>
    </row>
    <row r="15" spans="1:8" ht="12.75">
      <c r="A15" s="108"/>
      <c r="B15" s="110"/>
      <c r="C15" s="109"/>
      <c r="D15" s="109"/>
      <c r="E15" s="109"/>
      <c r="F15" s="109"/>
      <c r="G15" s="109"/>
      <c r="H15" s="109"/>
    </row>
    <row r="16" spans="1:8" ht="35.25" customHeight="1">
      <c r="A16" s="108"/>
      <c r="B16" s="239" t="s">
        <v>162</v>
      </c>
      <c r="C16" s="239"/>
      <c r="D16" s="239"/>
      <c r="E16" s="239"/>
      <c r="F16" s="239"/>
      <c r="G16" s="239"/>
      <c r="H16" s="239"/>
    </row>
    <row r="17" spans="1:8" ht="12.75">
      <c r="A17" s="108"/>
      <c r="B17" s="110"/>
      <c r="C17" s="109"/>
      <c r="D17" s="109"/>
      <c r="E17" s="109"/>
      <c r="F17" s="109"/>
      <c r="G17" s="109"/>
      <c r="H17" s="109"/>
    </row>
    <row r="18" spans="1:8" ht="12.75">
      <c r="A18" s="108"/>
      <c r="B18" s="110"/>
      <c r="C18" s="109" t="s">
        <v>163</v>
      </c>
      <c r="D18" s="231" t="s">
        <v>164</v>
      </c>
      <c r="E18" s="231"/>
      <c r="F18" s="231"/>
      <c r="G18" s="231"/>
      <c r="H18" s="231"/>
    </row>
    <row r="19" spans="1:8" ht="12.75">
      <c r="A19" s="108"/>
      <c r="B19" s="110"/>
      <c r="C19" s="109" t="s">
        <v>165</v>
      </c>
      <c r="D19" s="250" t="s">
        <v>166</v>
      </c>
      <c r="E19" s="250"/>
      <c r="F19" s="109"/>
      <c r="G19" s="109"/>
      <c r="H19" s="109"/>
    </row>
    <row r="20" spans="1:8" ht="12.75">
      <c r="A20" s="108"/>
      <c r="B20" s="110"/>
      <c r="C20" s="109" t="s">
        <v>167</v>
      </c>
      <c r="D20" s="250" t="s">
        <v>168</v>
      </c>
      <c r="E20" s="250"/>
      <c r="F20" s="250"/>
      <c r="G20" s="250"/>
      <c r="H20" s="109"/>
    </row>
    <row r="21" spans="1:8" ht="13.5">
      <c r="A21" s="108"/>
      <c r="B21" s="109"/>
      <c r="C21" s="109"/>
      <c r="D21" s="113"/>
      <c r="E21" s="109"/>
      <c r="F21" s="109"/>
      <c r="G21" s="109"/>
      <c r="H21" s="109"/>
    </row>
    <row r="22" spans="1:8" ht="12.75">
      <c r="A22" s="108"/>
      <c r="B22" s="231" t="s">
        <v>169</v>
      </c>
      <c r="C22" s="231"/>
      <c r="D22" s="231"/>
      <c r="E22" s="231"/>
      <c r="F22" s="231"/>
      <c r="G22" s="231"/>
      <c r="H22" s="231"/>
    </row>
    <row r="23" spans="1:8" ht="12.75">
      <c r="A23" s="108"/>
      <c r="B23" s="111"/>
      <c r="C23" s="111"/>
      <c r="D23" s="111"/>
      <c r="E23" s="111"/>
      <c r="F23" s="111"/>
      <c r="G23" s="111"/>
      <c r="H23" s="111"/>
    </row>
    <row r="24" spans="1:8" ht="12.75">
      <c r="A24" s="108"/>
      <c r="B24" s="231" t="s">
        <v>170</v>
      </c>
      <c r="C24" s="231"/>
      <c r="D24" s="231"/>
      <c r="E24" s="231"/>
      <c r="F24" s="231"/>
      <c r="G24" s="231"/>
      <c r="H24" s="231"/>
    </row>
    <row r="25" spans="1:8" ht="12.75">
      <c r="A25" s="108"/>
      <c r="B25" s="109"/>
      <c r="C25" s="109"/>
      <c r="D25" s="109"/>
      <c r="E25" s="109"/>
      <c r="F25" s="109"/>
      <c r="G25" s="109"/>
      <c r="H25" s="109"/>
    </row>
    <row r="26" spans="1:8" ht="12.75">
      <c r="A26" s="108"/>
      <c r="B26" s="250" t="s">
        <v>171</v>
      </c>
      <c r="C26" s="250"/>
      <c r="D26" s="250"/>
      <c r="E26" s="250"/>
      <c r="F26" s="250"/>
      <c r="G26" s="250"/>
      <c r="H26" s="250"/>
    </row>
    <row r="27" spans="1:8" ht="12.75">
      <c r="A27" s="108"/>
      <c r="B27" s="109" t="s">
        <v>172</v>
      </c>
      <c r="C27" s="250" t="s">
        <v>173</v>
      </c>
      <c r="D27" s="250"/>
      <c r="E27" s="250"/>
      <c r="F27" s="250"/>
      <c r="G27" s="250"/>
      <c r="H27" s="250"/>
    </row>
    <row r="28" spans="1:8" ht="42.75" customHeight="1">
      <c r="A28" s="108"/>
      <c r="B28" s="109"/>
      <c r="C28" s="239" t="s">
        <v>174</v>
      </c>
      <c r="D28" s="239"/>
      <c r="E28" s="239"/>
      <c r="F28" s="239"/>
      <c r="G28" s="239"/>
      <c r="H28" s="239"/>
    </row>
    <row r="29" spans="1:8" ht="12.75">
      <c r="A29" s="108"/>
      <c r="B29" s="109"/>
      <c r="C29" s="109"/>
      <c r="D29" s="109"/>
      <c r="E29" s="109"/>
      <c r="F29" s="109"/>
      <c r="G29" s="109"/>
      <c r="H29" s="109"/>
    </row>
    <row r="30" spans="1:8" ht="44.25" customHeight="1">
      <c r="A30" s="108"/>
      <c r="B30" s="109"/>
      <c r="C30" s="239" t="s">
        <v>175</v>
      </c>
      <c r="D30" s="239"/>
      <c r="E30" s="239"/>
      <c r="F30" s="239"/>
      <c r="G30" s="239"/>
      <c r="H30" s="239"/>
    </row>
    <row r="31" spans="1:8" ht="12.75">
      <c r="A31" s="108"/>
      <c r="B31" s="109"/>
      <c r="C31" s="109"/>
      <c r="D31" s="109"/>
      <c r="E31" s="109"/>
      <c r="F31" s="109"/>
      <c r="G31" s="109"/>
      <c r="H31" s="109"/>
    </row>
    <row r="32" spans="1:8" ht="22.5" customHeight="1">
      <c r="A32" s="108"/>
      <c r="B32" s="109"/>
      <c r="C32" s="239" t="s">
        <v>176</v>
      </c>
      <c r="D32" s="239"/>
      <c r="E32" s="239"/>
      <c r="F32" s="239"/>
      <c r="G32" s="239"/>
      <c r="H32" s="239"/>
    </row>
    <row r="33" spans="1:8" ht="12.75">
      <c r="A33" s="108"/>
      <c r="B33" s="109"/>
      <c r="C33" s="109"/>
      <c r="D33" s="109"/>
      <c r="E33" s="109"/>
      <c r="F33" s="109"/>
      <c r="G33" s="109"/>
      <c r="H33" s="109"/>
    </row>
    <row r="34" spans="1:8" ht="23.25" customHeight="1">
      <c r="A34" s="108"/>
      <c r="B34" s="109"/>
      <c r="C34" s="239" t="s">
        <v>177</v>
      </c>
      <c r="D34" s="239"/>
      <c r="E34" s="239"/>
      <c r="F34" s="239"/>
      <c r="G34" s="239"/>
      <c r="H34" s="239"/>
    </row>
    <row r="35" spans="1:8" ht="12.75">
      <c r="A35" s="108"/>
      <c r="B35" s="109"/>
      <c r="C35" s="109"/>
      <c r="D35" s="109"/>
      <c r="E35" s="109"/>
      <c r="F35" s="109"/>
      <c r="G35" s="109"/>
      <c r="H35" s="109"/>
    </row>
    <row r="36" spans="1:8" ht="21.75">
      <c r="A36" s="108"/>
      <c r="B36" s="109"/>
      <c r="C36" s="109" t="s">
        <v>39</v>
      </c>
      <c r="D36" s="109"/>
      <c r="E36" s="114" t="s">
        <v>178</v>
      </c>
      <c r="F36" s="114" t="s">
        <v>179</v>
      </c>
      <c r="G36" s="114" t="s">
        <v>180</v>
      </c>
      <c r="H36" s="109"/>
    </row>
    <row r="37" spans="1:8" ht="12.75">
      <c r="A37" s="108"/>
      <c r="B37" s="109"/>
      <c r="C37" s="112" t="s">
        <v>181</v>
      </c>
      <c r="D37" s="112"/>
      <c r="E37" s="115"/>
      <c r="F37" s="116"/>
      <c r="G37" s="112"/>
      <c r="H37" s="105"/>
    </row>
    <row r="38" spans="1:8" ht="12.75">
      <c r="A38" s="108"/>
      <c r="B38" s="109"/>
      <c r="C38" s="112" t="s">
        <v>182</v>
      </c>
      <c r="D38" s="112"/>
      <c r="E38" s="115"/>
      <c r="F38" s="116"/>
      <c r="G38" s="112"/>
      <c r="H38" s="105"/>
    </row>
    <row r="39" spans="1:8" ht="12.75">
      <c r="A39" s="108"/>
      <c r="B39" s="109"/>
      <c r="C39" s="231" t="s">
        <v>183</v>
      </c>
      <c r="D39" s="231"/>
      <c r="E39" s="117">
        <v>15348.75387</v>
      </c>
      <c r="F39" s="118">
        <v>-6393</v>
      </c>
      <c r="G39" s="119">
        <f>+E39+F39:F39</f>
        <v>8955.75387</v>
      </c>
      <c r="H39" s="105"/>
    </row>
    <row r="40" spans="1:8" ht="13.5" thickBot="1">
      <c r="A40" s="108"/>
      <c r="B40" s="109"/>
      <c r="C40" s="231" t="s">
        <v>184</v>
      </c>
      <c r="D40" s="231"/>
      <c r="E40" s="120">
        <v>0</v>
      </c>
      <c r="F40" s="121">
        <f>-F39</f>
        <v>6393</v>
      </c>
      <c r="G40" s="121">
        <f>+E40+F40</f>
        <v>6393</v>
      </c>
      <c r="H40" s="105"/>
    </row>
    <row r="41" spans="1:8" ht="13.5" thickTop="1">
      <c r="A41" s="108"/>
      <c r="B41" s="109"/>
      <c r="C41" s="112"/>
      <c r="D41" s="112"/>
      <c r="E41" s="112"/>
      <c r="F41" s="112"/>
      <c r="G41" s="112"/>
      <c r="H41" s="112"/>
    </row>
    <row r="42" spans="1:8" ht="12.75">
      <c r="A42" s="108"/>
      <c r="B42" s="109"/>
      <c r="C42" s="239"/>
      <c r="D42" s="239"/>
      <c r="E42" s="239"/>
      <c r="F42" s="239"/>
      <c r="G42" s="239"/>
      <c r="H42" s="239"/>
    </row>
    <row r="43" spans="1:8" ht="12.75">
      <c r="A43" s="108"/>
      <c r="B43" s="239"/>
      <c r="C43" s="239"/>
      <c r="D43" s="239"/>
      <c r="E43" s="239"/>
      <c r="F43" s="239"/>
      <c r="G43" s="239"/>
      <c r="H43" s="239"/>
    </row>
    <row r="44" spans="1:8" ht="12.75">
      <c r="A44" s="108" t="s">
        <v>185</v>
      </c>
      <c r="B44" s="110" t="s">
        <v>186</v>
      </c>
      <c r="C44" s="105"/>
      <c r="D44" s="105"/>
      <c r="E44" s="105"/>
      <c r="F44" s="105"/>
      <c r="G44" s="105"/>
      <c r="H44" s="105"/>
    </row>
    <row r="45" spans="1:8" ht="12.75">
      <c r="A45" s="108"/>
      <c r="B45" s="105"/>
      <c r="C45" s="105"/>
      <c r="D45" s="105"/>
      <c r="E45" s="105"/>
      <c r="F45" s="105"/>
      <c r="G45" s="105"/>
      <c r="H45" s="105"/>
    </row>
    <row r="46" spans="1:8" ht="12.75">
      <c r="A46" s="108"/>
      <c r="B46" s="105" t="s">
        <v>187</v>
      </c>
      <c r="C46" s="105"/>
      <c r="D46" s="105"/>
      <c r="E46" s="105"/>
      <c r="F46" s="105"/>
      <c r="G46" s="105"/>
      <c r="H46" s="105"/>
    </row>
    <row r="47" spans="1:8" ht="12.75">
      <c r="A47" s="108"/>
      <c r="B47" s="105"/>
      <c r="C47" s="105"/>
      <c r="D47" s="105"/>
      <c r="E47" s="105"/>
      <c r="F47" s="105"/>
      <c r="G47" s="105"/>
      <c r="H47" s="105"/>
    </row>
    <row r="48" spans="1:8" ht="12.75">
      <c r="A48" s="108"/>
      <c r="B48" s="105"/>
      <c r="C48" s="105"/>
      <c r="D48" s="105"/>
      <c r="E48" s="105"/>
      <c r="F48" s="105"/>
      <c r="G48" s="105"/>
      <c r="H48" s="105"/>
    </row>
    <row r="49" spans="1:8" ht="12.75">
      <c r="A49" s="122" t="s">
        <v>188</v>
      </c>
      <c r="B49" s="110" t="s">
        <v>189</v>
      </c>
      <c r="C49" s="105"/>
      <c r="D49" s="105"/>
      <c r="E49" s="105"/>
      <c r="F49" s="109"/>
      <c r="G49" s="109"/>
      <c r="H49" s="109"/>
    </row>
    <row r="50" spans="1:8" ht="12.75">
      <c r="A50" s="105"/>
      <c r="B50" s="105"/>
      <c r="C50" s="109"/>
      <c r="D50" s="109"/>
      <c r="E50" s="109"/>
      <c r="F50" s="109"/>
      <c r="G50" s="109"/>
      <c r="H50" s="109"/>
    </row>
    <row r="51" spans="1:8" ht="23.25" customHeight="1">
      <c r="A51" s="105"/>
      <c r="B51" s="239" t="s">
        <v>190</v>
      </c>
      <c r="C51" s="247"/>
      <c r="D51" s="247"/>
      <c r="E51" s="247"/>
      <c r="F51" s="247"/>
      <c r="G51" s="247"/>
      <c r="H51" s="247"/>
    </row>
    <row r="52" spans="1:8" ht="15">
      <c r="A52" s="105"/>
      <c r="B52" s="109"/>
      <c r="C52" s="123"/>
      <c r="D52" s="123"/>
      <c r="E52" s="123"/>
      <c r="F52" s="123"/>
      <c r="G52" s="123"/>
      <c r="H52" s="123"/>
    </row>
    <row r="53" spans="1:8" ht="12.75">
      <c r="A53" s="105"/>
      <c r="B53" s="105"/>
      <c r="C53" s="109"/>
      <c r="D53" s="109"/>
      <c r="E53" s="109"/>
      <c r="F53" s="109"/>
      <c r="G53" s="109"/>
      <c r="H53" s="109"/>
    </row>
    <row r="54" spans="1:8" ht="12.75">
      <c r="A54" s="122" t="s">
        <v>191</v>
      </c>
      <c r="B54" s="110" t="s">
        <v>192</v>
      </c>
      <c r="C54" s="105"/>
      <c r="D54" s="105"/>
      <c r="E54" s="105"/>
      <c r="F54" s="109"/>
      <c r="G54" s="109"/>
      <c r="H54" s="109"/>
    </row>
    <row r="55" spans="1:8" ht="12.75">
      <c r="A55" s="105"/>
      <c r="B55" s="105"/>
      <c r="C55" s="109"/>
      <c r="D55" s="109"/>
      <c r="E55" s="109"/>
      <c r="F55" s="109"/>
      <c r="G55" s="109"/>
      <c r="H55" s="109"/>
    </row>
    <row r="56" spans="1:8" ht="24.75" customHeight="1">
      <c r="A56" s="105"/>
      <c r="B56" s="239" t="s">
        <v>193</v>
      </c>
      <c r="C56" s="247"/>
      <c r="D56" s="247"/>
      <c r="E56" s="247"/>
      <c r="F56" s="247"/>
      <c r="G56" s="247"/>
      <c r="H56" s="247"/>
    </row>
    <row r="57" spans="1:8" ht="12.75">
      <c r="A57" s="105"/>
      <c r="B57" s="105"/>
      <c r="C57" s="109"/>
      <c r="D57" s="109"/>
      <c r="E57" s="109"/>
      <c r="F57" s="109"/>
      <c r="G57" s="109"/>
      <c r="H57" s="109"/>
    </row>
    <row r="58" spans="1:8" ht="12.75">
      <c r="A58" s="105"/>
      <c r="B58" s="105"/>
      <c r="C58" s="109"/>
      <c r="D58" s="109"/>
      <c r="E58" s="109"/>
      <c r="F58" s="109"/>
      <c r="G58" s="109"/>
      <c r="H58" s="109"/>
    </row>
    <row r="59" spans="1:8" ht="12.75">
      <c r="A59" s="122" t="s">
        <v>194</v>
      </c>
      <c r="B59" s="110" t="s">
        <v>195</v>
      </c>
      <c r="C59" s="105"/>
      <c r="D59" s="105"/>
      <c r="E59" s="105"/>
      <c r="F59" s="111"/>
      <c r="G59" s="111"/>
      <c r="H59" s="111"/>
    </row>
    <row r="60" spans="1:8" ht="12.75">
      <c r="A60" s="122"/>
      <c r="B60" s="105"/>
      <c r="C60" s="124"/>
      <c r="D60" s="124"/>
      <c r="E60" s="124"/>
      <c r="F60" s="109"/>
      <c r="G60" s="109"/>
      <c r="H60" s="109"/>
    </row>
    <row r="61" spans="1:8" ht="24" customHeight="1">
      <c r="A61" s="122"/>
      <c r="B61" s="239" t="s">
        <v>196</v>
      </c>
      <c r="C61" s="247"/>
      <c r="D61" s="247"/>
      <c r="E61" s="247"/>
      <c r="F61" s="247"/>
      <c r="G61" s="247"/>
      <c r="H61" s="247"/>
    </row>
    <row r="62" spans="1:8" ht="12.75">
      <c r="A62" s="122"/>
      <c r="B62" s="105"/>
      <c r="C62" s="109"/>
      <c r="D62" s="109"/>
      <c r="E62" s="109"/>
      <c r="F62" s="109"/>
      <c r="G62" s="109"/>
      <c r="H62" s="109"/>
    </row>
    <row r="63" spans="1:8" ht="12.75">
      <c r="A63" s="122"/>
      <c r="B63" s="105"/>
      <c r="C63" s="109"/>
      <c r="D63" s="109"/>
      <c r="E63" s="109"/>
      <c r="F63" s="109"/>
      <c r="G63" s="109"/>
      <c r="H63" s="109"/>
    </row>
    <row r="64" spans="1:8" ht="12.75">
      <c r="A64" s="122" t="s">
        <v>197</v>
      </c>
      <c r="B64" s="110" t="s">
        <v>198</v>
      </c>
      <c r="C64" s="109"/>
      <c r="D64" s="109"/>
      <c r="E64" s="109"/>
      <c r="F64" s="109"/>
      <c r="G64" s="109"/>
      <c r="H64" s="109"/>
    </row>
    <row r="65" spans="1:8" ht="12.75">
      <c r="A65" s="122"/>
      <c r="B65" s="105"/>
      <c r="C65" s="109"/>
      <c r="D65" s="109"/>
      <c r="E65" s="109"/>
      <c r="F65" s="109"/>
      <c r="G65" s="109"/>
      <c r="H65" s="109"/>
    </row>
    <row r="66" spans="1:8" ht="32.25" customHeight="1">
      <c r="A66" s="108"/>
      <c r="B66" s="239" t="s">
        <v>199</v>
      </c>
      <c r="C66" s="247"/>
      <c r="D66" s="247"/>
      <c r="E66" s="247"/>
      <c r="F66" s="247"/>
      <c r="G66" s="247"/>
      <c r="H66" s="247"/>
    </row>
    <row r="67" spans="1:8" ht="15">
      <c r="A67" s="108"/>
      <c r="B67" s="109"/>
      <c r="C67" s="123"/>
      <c r="D67" s="123"/>
      <c r="E67" s="123"/>
      <c r="F67" s="123"/>
      <c r="G67" s="123"/>
      <c r="H67" s="123"/>
    </row>
    <row r="68" spans="1:8" ht="12.75">
      <c r="A68" s="122"/>
      <c r="B68" s="105"/>
      <c r="C68" s="109"/>
      <c r="D68" s="109"/>
      <c r="E68" s="109"/>
      <c r="F68" s="109"/>
      <c r="G68" s="109"/>
      <c r="H68" s="109"/>
    </row>
    <row r="69" spans="1:8" ht="12.75">
      <c r="A69" s="122" t="s">
        <v>200</v>
      </c>
      <c r="B69" s="110" t="s">
        <v>201</v>
      </c>
      <c r="C69" s="109"/>
      <c r="D69" s="109"/>
      <c r="E69" s="109"/>
      <c r="F69" s="109"/>
      <c r="G69" s="109"/>
      <c r="H69" s="109"/>
    </row>
    <row r="70" spans="1:8" ht="12.75">
      <c r="A70" s="122"/>
      <c r="B70" s="124"/>
      <c r="C70" s="109"/>
      <c r="D70" s="109"/>
      <c r="E70" s="109"/>
      <c r="F70" s="109"/>
      <c r="G70" s="109"/>
      <c r="H70" s="109"/>
    </row>
    <row r="71" spans="1:8" ht="12.75">
      <c r="A71" s="108"/>
      <c r="B71" s="105" t="s">
        <v>202</v>
      </c>
      <c r="C71" s="105"/>
      <c r="D71" s="105"/>
      <c r="E71" s="105"/>
      <c r="F71" s="105"/>
      <c r="G71" s="105"/>
      <c r="H71" s="105"/>
    </row>
    <row r="72" spans="1:8" ht="12.75">
      <c r="A72" s="122"/>
      <c r="B72" s="105"/>
      <c r="C72" s="109"/>
      <c r="D72" s="109"/>
      <c r="E72" s="109"/>
      <c r="F72" s="109"/>
      <c r="G72" s="109"/>
      <c r="H72" s="109"/>
    </row>
    <row r="73" spans="1:8" ht="12.75">
      <c r="A73" s="122"/>
      <c r="B73" s="105"/>
      <c r="C73" s="109"/>
      <c r="D73" s="109"/>
      <c r="E73" s="109"/>
      <c r="F73" s="109"/>
      <c r="G73" s="109"/>
      <c r="H73" s="109"/>
    </row>
    <row r="74" spans="1:8" ht="12.75">
      <c r="A74" s="108" t="s">
        <v>203</v>
      </c>
      <c r="B74" s="108" t="s">
        <v>204</v>
      </c>
      <c r="C74" s="108"/>
      <c r="D74" s="108"/>
      <c r="E74" s="108"/>
      <c r="F74" s="105"/>
      <c r="G74" s="105"/>
      <c r="H74" s="105"/>
    </row>
    <row r="75" spans="1:8" ht="12.75">
      <c r="A75" s="108"/>
      <c r="B75" s="105"/>
      <c r="C75" s="105"/>
      <c r="D75" s="105"/>
      <c r="E75" s="105"/>
      <c r="F75" s="105"/>
      <c r="G75" s="105"/>
      <c r="H75" s="105"/>
    </row>
    <row r="76" spans="1:8" ht="12.75">
      <c r="A76" s="108"/>
      <c r="B76" s="105" t="s">
        <v>205</v>
      </c>
      <c r="C76" s="105"/>
      <c r="D76" s="105"/>
      <c r="E76" s="105"/>
      <c r="F76" s="105"/>
      <c r="G76" s="105"/>
      <c r="H76" s="105"/>
    </row>
    <row r="77" spans="1:8" ht="12.75">
      <c r="A77" s="108"/>
      <c r="B77" s="105"/>
      <c r="C77" s="105"/>
      <c r="D77" s="105"/>
      <c r="E77" s="105"/>
      <c r="F77" s="105"/>
      <c r="G77" s="105"/>
      <c r="H77" s="105"/>
    </row>
    <row r="78" spans="1:8" ht="12" customHeight="1">
      <c r="A78" s="108"/>
      <c r="B78" s="105"/>
      <c r="C78" s="115"/>
      <c r="D78" s="115" t="s">
        <v>206</v>
      </c>
      <c r="E78" s="115" t="s">
        <v>207</v>
      </c>
      <c r="F78" s="115" t="s">
        <v>208</v>
      </c>
      <c r="G78" s="115" t="s">
        <v>209</v>
      </c>
      <c r="H78" s="115" t="s">
        <v>68</v>
      </c>
    </row>
    <row r="79" spans="1:8" ht="12.75">
      <c r="A79" s="108"/>
      <c r="B79" s="125" t="s">
        <v>210</v>
      </c>
      <c r="C79" s="105"/>
      <c r="D79" s="115" t="s">
        <v>211</v>
      </c>
      <c r="E79" s="115" t="s">
        <v>211</v>
      </c>
      <c r="F79" s="115" t="s">
        <v>211</v>
      </c>
      <c r="G79" s="115" t="s">
        <v>211</v>
      </c>
      <c r="H79" s="115" t="s">
        <v>211</v>
      </c>
    </row>
    <row r="80" spans="1:8" ht="12.75">
      <c r="A80" s="108"/>
      <c r="B80" s="105"/>
      <c r="C80" s="105"/>
      <c r="D80" s="105"/>
      <c r="E80" s="105"/>
      <c r="F80" s="105"/>
      <c r="G80" s="115"/>
      <c r="H80" s="115"/>
    </row>
    <row r="81" spans="1:8" ht="12.75">
      <c r="A81" s="108"/>
      <c r="B81" s="125" t="s">
        <v>212</v>
      </c>
      <c r="C81" s="105"/>
      <c r="D81" s="126"/>
      <c r="E81" s="126"/>
      <c r="F81" s="126"/>
      <c r="G81" s="116"/>
      <c r="H81" s="116"/>
    </row>
    <row r="82" spans="1:8" ht="13.5" thickBot="1">
      <c r="A82" s="108"/>
      <c r="B82" s="105" t="s">
        <v>213</v>
      </c>
      <c r="C82" s="105"/>
      <c r="D82" s="127">
        <v>2999</v>
      </c>
      <c r="E82" s="127">
        <v>233106</v>
      </c>
      <c r="F82" s="127">
        <v>438</v>
      </c>
      <c r="G82" s="128">
        <v>1645</v>
      </c>
      <c r="H82" s="129">
        <v>238187</v>
      </c>
    </row>
    <row r="83" spans="1:8" ht="13.5" thickTop="1">
      <c r="A83" s="108"/>
      <c r="B83" s="105"/>
      <c r="C83" s="105"/>
      <c r="D83" s="130"/>
      <c r="E83" s="130"/>
      <c r="F83" s="130"/>
      <c r="G83" s="131"/>
      <c r="H83" s="131"/>
    </row>
    <row r="84" spans="1:8" ht="12.75">
      <c r="A84" s="108"/>
      <c r="B84" s="125" t="s">
        <v>214</v>
      </c>
      <c r="C84" s="132"/>
      <c r="D84" s="130"/>
      <c r="E84" s="130"/>
      <c r="F84" s="130"/>
      <c r="G84" s="131"/>
      <c r="H84" s="131"/>
    </row>
    <row r="85" spans="1:8" ht="12.75">
      <c r="A85" s="108"/>
      <c r="B85" s="105" t="s">
        <v>215</v>
      </c>
      <c r="C85" s="132"/>
      <c r="D85" s="26">
        <v>-2488</v>
      </c>
      <c r="E85" s="26">
        <v>15840</v>
      </c>
      <c r="F85" s="26">
        <v>-1005</v>
      </c>
      <c r="G85" s="131">
        <v>866</v>
      </c>
      <c r="H85" s="118">
        <v>13213</v>
      </c>
    </row>
    <row r="86" spans="1:8" ht="12.75">
      <c r="A86" s="108"/>
      <c r="B86" s="105" t="s">
        <v>4</v>
      </c>
      <c r="C86" s="132"/>
      <c r="D86" s="130"/>
      <c r="E86" s="130"/>
      <c r="F86" s="130"/>
      <c r="G86" s="131"/>
      <c r="H86" s="133">
        <v>-6103</v>
      </c>
    </row>
    <row r="87" spans="1:8" ht="12.75">
      <c r="A87" s="108"/>
      <c r="B87" s="105" t="s">
        <v>216</v>
      </c>
      <c r="C87" s="132"/>
      <c r="D87" s="130"/>
      <c r="E87" s="130"/>
      <c r="F87" s="130"/>
      <c r="G87" s="131"/>
      <c r="H87" s="131">
        <f>SUM(H85:H86)</f>
        <v>7110</v>
      </c>
    </row>
    <row r="88" spans="1:8" ht="12.75">
      <c r="A88" s="108"/>
      <c r="B88" s="132" t="s">
        <v>40</v>
      </c>
      <c r="C88" s="109"/>
      <c r="D88" s="134"/>
      <c r="E88" s="134"/>
      <c r="F88" s="134"/>
      <c r="G88" s="135"/>
      <c r="H88" s="131">
        <v>-2503</v>
      </c>
    </row>
    <row r="89" spans="1:8" ht="13.5" thickBot="1">
      <c r="A89" s="108"/>
      <c r="B89" s="132" t="s">
        <v>217</v>
      </c>
      <c r="C89" s="109"/>
      <c r="D89" s="134"/>
      <c r="E89" s="134"/>
      <c r="F89" s="134"/>
      <c r="G89" s="135"/>
      <c r="H89" s="136">
        <f>SUM(H87:H88)</f>
        <v>4607</v>
      </c>
    </row>
    <row r="90" spans="1:8" ht="13.5" thickTop="1">
      <c r="A90" s="108"/>
      <c r="B90" s="132"/>
      <c r="C90" s="109"/>
      <c r="D90" s="134"/>
      <c r="E90" s="134"/>
      <c r="F90" s="134"/>
      <c r="G90" s="135"/>
      <c r="H90" s="131"/>
    </row>
    <row r="91" spans="1:8" ht="12.75">
      <c r="A91" s="108"/>
      <c r="B91" s="132"/>
      <c r="C91" s="109"/>
      <c r="D91" s="134"/>
      <c r="E91" s="134"/>
      <c r="F91" s="135"/>
      <c r="G91" s="131"/>
      <c r="H91" s="135"/>
    </row>
    <row r="92" spans="1:8" ht="12.75">
      <c r="A92" s="108"/>
      <c r="B92" s="125" t="s">
        <v>218</v>
      </c>
      <c r="C92" s="109"/>
      <c r="D92" s="134"/>
      <c r="E92" s="134"/>
      <c r="F92" s="135"/>
      <c r="G92" s="131"/>
      <c r="H92" s="135"/>
    </row>
    <row r="93" spans="1:8" ht="12.75">
      <c r="A93" s="108"/>
      <c r="B93" s="105"/>
      <c r="C93" s="109"/>
      <c r="D93" s="134"/>
      <c r="E93" s="134"/>
      <c r="F93" s="135"/>
      <c r="G93" s="131"/>
      <c r="H93" s="135"/>
    </row>
    <row r="94" spans="1:8" ht="12.75">
      <c r="A94" s="108"/>
      <c r="B94" s="125" t="s">
        <v>212</v>
      </c>
      <c r="C94" s="109"/>
      <c r="D94" s="134"/>
      <c r="E94" s="134"/>
      <c r="F94" s="135"/>
      <c r="G94" s="131"/>
      <c r="H94" s="135"/>
    </row>
    <row r="95" spans="1:8" ht="13.5" thickBot="1">
      <c r="A95" s="108"/>
      <c r="B95" s="105" t="s">
        <v>213</v>
      </c>
      <c r="C95" s="109"/>
      <c r="D95" s="127">
        <v>11419</v>
      </c>
      <c r="E95" s="127">
        <v>234958</v>
      </c>
      <c r="F95" s="127">
        <v>900</v>
      </c>
      <c r="G95" s="137">
        <v>106</v>
      </c>
      <c r="H95" s="138">
        <f>SUM(D95:G95)</f>
        <v>247383</v>
      </c>
    </row>
    <row r="96" spans="1:8" ht="13.5" thickTop="1">
      <c r="A96" s="108"/>
      <c r="B96" s="25"/>
      <c r="C96" s="109"/>
      <c r="D96" s="130"/>
      <c r="E96" s="130"/>
      <c r="F96" s="130"/>
      <c r="G96" s="131"/>
      <c r="H96" s="131"/>
    </row>
    <row r="97" spans="1:8" ht="12.75">
      <c r="A97" s="108"/>
      <c r="B97" s="125" t="s">
        <v>214</v>
      </c>
      <c r="C97" s="109"/>
      <c r="D97" s="130"/>
      <c r="E97" s="130"/>
      <c r="F97" s="130"/>
      <c r="G97" s="131"/>
      <c r="H97" s="131"/>
    </row>
    <row r="98" spans="1:8" ht="12.75">
      <c r="A98" s="108"/>
      <c r="B98" s="105" t="s">
        <v>215</v>
      </c>
      <c r="C98" s="109"/>
      <c r="D98" s="26">
        <v>-6084</v>
      </c>
      <c r="E98" s="26">
        <v>19040</v>
      </c>
      <c r="F98" s="26">
        <v>-13</v>
      </c>
      <c r="G98" s="131">
        <v>-1379</v>
      </c>
      <c r="H98" s="131">
        <f>SUM(D98:G98)</f>
        <v>11564</v>
      </c>
    </row>
    <row r="99" spans="1:8" ht="12.75">
      <c r="A99" s="108"/>
      <c r="B99" s="105" t="s">
        <v>4</v>
      </c>
      <c r="C99" s="109"/>
      <c r="D99" s="134"/>
      <c r="E99" s="134"/>
      <c r="F99" s="134"/>
      <c r="G99" s="135"/>
      <c r="H99" s="133">
        <v>-8423</v>
      </c>
    </row>
    <row r="100" spans="1:8" ht="12.75">
      <c r="A100" s="108"/>
      <c r="B100" s="105" t="s">
        <v>216</v>
      </c>
      <c r="C100" s="109"/>
      <c r="D100" s="134"/>
      <c r="E100" s="134"/>
      <c r="F100" s="134"/>
      <c r="G100" s="135"/>
      <c r="H100" s="131">
        <f>H98+H99</f>
        <v>3141</v>
      </c>
    </row>
    <row r="101" spans="1:8" ht="12.75">
      <c r="A101" s="108"/>
      <c r="B101" s="132" t="s">
        <v>40</v>
      </c>
      <c r="C101" s="109"/>
      <c r="D101" s="134"/>
      <c r="E101" s="134"/>
      <c r="F101" s="134"/>
      <c r="G101" s="135"/>
      <c r="H101" s="131">
        <v>-321</v>
      </c>
    </row>
    <row r="102" spans="1:8" ht="13.5" thickBot="1">
      <c r="A102" s="108"/>
      <c r="B102" s="132" t="s">
        <v>217</v>
      </c>
      <c r="C102" s="109"/>
      <c r="D102" s="134"/>
      <c r="E102" s="134"/>
      <c r="F102" s="134"/>
      <c r="G102" s="135"/>
      <c r="H102" s="139">
        <f>H100+H101</f>
        <v>2820</v>
      </c>
    </row>
    <row r="103" spans="1:8" ht="13.5" thickTop="1">
      <c r="A103" s="108"/>
      <c r="B103" s="248"/>
      <c r="C103" s="249"/>
      <c r="D103" s="249"/>
      <c r="E103" s="249"/>
      <c r="F103" s="249"/>
      <c r="G103" s="249"/>
      <c r="H103" s="249"/>
    </row>
    <row r="104" spans="1:8" ht="12.75">
      <c r="A104" s="108"/>
      <c r="B104" s="105" t="s">
        <v>219</v>
      </c>
      <c r="C104" s="109"/>
      <c r="D104" s="134"/>
      <c r="E104" s="134"/>
      <c r="F104" s="135"/>
      <c r="G104" s="131"/>
      <c r="H104" s="135"/>
    </row>
    <row r="105" spans="1:8" ht="12.75">
      <c r="A105" s="108"/>
      <c r="B105" s="105"/>
      <c r="C105" s="109"/>
      <c r="D105" s="134"/>
      <c r="E105" s="134"/>
      <c r="F105" s="135"/>
      <c r="G105" s="131"/>
      <c r="H105" s="135"/>
    </row>
    <row r="106" spans="1:8" ht="12.75">
      <c r="A106" s="122" t="s">
        <v>220</v>
      </c>
      <c r="B106" s="108" t="s">
        <v>221</v>
      </c>
      <c r="C106" s="105"/>
      <c r="D106" s="105"/>
      <c r="E106" s="105"/>
      <c r="F106" s="105"/>
      <c r="G106" s="105"/>
      <c r="H106" s="105"/>
    </row>
    <row r="107" spans="1:8" ht="12.75">
      <c r="A107" s="122"/>
      <c r="B107" s="140"/>
      <c r="C107" s="105"/>
      <c r="D107" s="105"/>
      <c r="E107" s="105"/>
      <c r="F107" s="105"/>
      <c r="G107" s="105"/>
      <c r="H107" s="105"/>
    </row>
    <row r="108" spans="1:8" ht="24" customHeight="1">
      <c r="A108" s="105"/>
      <c r="B108" s="239" t="s">
        <v>222</v>
      </c>
      <c r="C108" s="239"/>
      <c r="D108" s="239"/>
      <c r="E108" s="239"/>
      <c r="F108" s="239"/>
      <c r="G108" s="239"/>
      <c r="H108" s="239"/>
    </row>
    <row r="109" spans="1:8" ht="12.75">
      <c r="A109" s="122"/>
      <c r="B109" s="105"/>
      <c r="C109" s="109"/>
      <c r="D109" s="109"/>
      <c r="E109" s="109"/>
      <c r="F109" s="109"/>
      <c r="G109" s="109"/>
      <c r="H109" s="109"/>
    </row>
    <row r="110" spans="1:8" ht="12.75">
      <c r="A110" s="108" t="s">
        <v>223</v>
      </c>
      <c r="B110" s="108" t="s">
        <v>224</v>
      </c>
      <c r="C110" s="108"/>
      <c r="D110" s="108"/>
      <c r="E110" s="108"/>
      <c r="F110" s="105"/>
      <c r="G110" s="105"/>
      <c r="H110" s="105"/>
    </row>
    <row r="111" spans="1:8" ht="12.75">
      <c r="A111" s="108"/>
      <c r="B111" s="108"/>
      <c r="C111" s="108"/>
      <c r="D111" s="108"/>
      <c r="E111" s="108"/>
      <c r="F111" s="105"/>
      <c r="G111" s="105"/>
      <c r="H111" s="141"/>
    </row>
    <row r="112" spans="1:8" ht="12.75">
      <c r="A112" s="108"/>
      <c r="B112" s="231" t="s">
        <v>225</v>
      </c>
      <c r="C112" s="231"/>
      <c r="D112" s="231"/>
      <c r="E112" s="231"/>
      <c r="F112" s="231"/>
      <c r="G112" s="231"/>
      <c r="H112" s="231"/>
    </row>
    <row r="113" spans="1:8" ht="12.75">
      <c r="A113" s="108"/>
      <c r="B113" s="105"/>
      <c r="C113" s="108"/>
      <c r="D113" s="108"/>
      <c r="E113" s="108"/>
      <c r="F113" s="105"/>
      <c r="G113" s="105"/>
      <c r="H113" s="141"/>
    </row>
    <row r="114" spans="1:8" ht="12.75">
      <c r="A114" s="108"/>
      <c r="B114" s="105"/>
      <c r="C114" s="108"/>
      <c r="D114" s="108"/>
      <c r="E114" s="108"/>
      <c r="F114" s="105"/>
      <c r="G114" s="105"/>
      <c r="H114" s="141"/>
    </row>
    <row r="115" spans="1:8" ht="12.75">
      <c r="A115" s="122" t="s">
        <v>226</v>
      </c>
      <c r="B115" s="246" t="s">
        <v>227</v>
      </c>
      <c r="C115" s="246"/>
      <c r="D115" s="246"/>
      <c r="E115" s="246"/>
      <c r="F115" s="246"/>
      <c r="G115" s="246"/>
      <c r="H115" s="246"/>
    </row>
    <row r="116" spans="1:8" ht="12.75">
      <c r="A116" s="105"/>
      <c r="B116" s="105"/>
      <c r="C116" s="105"/>
      <c r="D116" s="105"/>
      <c r="E116" s="105"/>
      <c r="F116" s="105"/>
      <c r="G116" s="105"/>
      <c r="H116" s="105"/>
    </row>
    <row r="117" spans="1:8" ht="12.75">
      <c r="A117" s="105"/>
      <c r="B117" s="105" t="s">
        <v>228</v>
      </c>
      <c r="C117" s="105"/>
      <c r="D117" s="105"/>
      <c r="E117" s="105"/>
      <c r="F117" s="105"/>
      <c r="G117" s="105"/>
      <c r="H117" s="105"/>
    </row>
    <row r="118" spans="1:8" ht="12.75">
      <c r="A118" s="122"/>
      <c r="B118" s="105"/>
      <c r="C118" s="109"/>
      <c r="D118" s="109"/>
      <c r="E118" s="109"/>
      <c r="F118" s="109"/>
      <c r="G118" s="109"/>
      <c r="H118" s="109"/>
    </row>
    <row r="119" spans="1:8" ht="12.75">
      <c r="A119" s="108" t="s">
        <v>229</v>
      </c>
      <c r="B119" s="108" t="s">
        <v>230</v>
      </c>
      <c r="C119" s="140"/>
      <c r="D119" s="140"/>
      <c r="E119" s="140"/>
      <c r="F119" s="105"/>
      <c r="G119" s="105"/>
      <c r="H119" s="105"/>
    </row>
    <row r="120" spans="1:8" ht="12.75">
      <c r="A120" s="108"/>
      <c r="B120" s="108"/>
      <c r="C120" s="108"/>
      <c r="D120" s="108"/>
      <c r="E120" s="108"/>
      <c r="F120" s="105"/>
      <c r="G120" s="105"/>
      <c r="H120" s="105"/>
    </row>
    <row r="121" spans="1:8" ht="12.75">
      <c r="A121" s="108"/>
      <c r="B121" s="105" t="s">
        <v>231</v>
      </c>
      <c r="C121" s="108"/>
      <c r="D121" s="108"/>
      <c r="E121" s="108"/>
      <c r="F121" s="105"/>
      <c r="G121" s="105"/>
      <c r="H121" s="105"/>
    </row>
    <row r="122" spans="1:8" ht="12.75">
      <c r="A122" s="108"/>
      <c r="B122" s="105"/>
      <c r="C122" s="108"/>
      <c r="D122" s="108"/>
      <c r="E122" s="108"/>
      <c r="F122" s="142" t="s">
        <v>39</v>
      </c>
      <c r="G122" s="105"/>
      <c r="H122" s="105"/>
    </row>
    <row r="123" spans="1:8" ht="13.5" thickBot="1">
      <c r="A123" s="108"/>
      <c r="B123" s="105" t="s">
        <v>232</v>
      </c>
      <c r="C123" s="105"/>
      <c r="D123" s="105"/>
      <c r="E123" s="105"/>
      <c r="F123" s="143">
        <v>202</v>
      </c>
      <c r="G123" s="105"/>
      <c r="H123" s="105"/>
    </row>
    <row r="124" spans="1:8" ht="13.5" thickTop="1">
      <c r="A124" s="108"/>
      <c r="B124" s="105"/>
      <c r="C124" s="105"/>
      <c r="D124" s="105"/>
      <c r="E124" s="105"/>
      <c r="F124" s="144"/>
      <c r="G124" s="105"/>
      <c r="H124" s="105"/>
    </row>
    <row r="125" spans="1:8" ht="12.75">
      <c r="A125" s="122"/>
      <c r="B125" s="105" t="s">
        <v>233</v>
      </c>
      <c r="C125" s="109"/>
      <c r="D125" s="109"/>
      <c r="E125" s="109"/>
      <c r="F125" s="109"/>
      <c r="G125" s="109"/>
      <c r="H125" s="109"/>
    </row>
    <row r="126" spans="1:8" ht="12.75">
      <c r="A126" s="122"/>
      <c r="B126" s="105"/>
      <c r="C126" s="109"/>
      <c r="D126" s="109"/>
      <c r="E126" s="109"/>
      <c r="F126" s="109"/>
      <c r="G126" s="109"/>
      <c r="H126" s="109"/>
    </row>
    <row r="127" spans="1:8" ht="12.75">
      <c r="A127" s="122"/>
      <c r="B127" s="105"/>
      <c r="C127" s="109"/>
      <c r="D127" s="109"/>
      <c r="E127" s="109"/>
      <c r="F127" s="109"/>
      <c r="G127" s="109"/>
      <c r="H127" s="109"/>
    </row>
    <row r="128" spans="1:8" ht="12.75">
      <c r="A128" s="145" t="s">
        <v>234</v>
      </c>
      <c r="B128" s="145" t="s">
        <v>235</v>
      </c>
      <c r="C128" s="146"/>
      <c r="D128" s="146"/>
      <c r="E128" s="146"/>
      <c r="F128" s="146"/>
      <c r="G128" s="146"/>
      <c r="H128" s="146"/>
    </row>
    <row r="129" spans="1:8" ht="12.75">
      <c r="A129" s="145"/>
      <c r="B129" s="145" t="s">
        <v>236</v>
      </c>
      <c r="C129" s="146"/>
      <c r="D129" s="146"/>
      <c r="E129" s="146"/>
      <c r="F129" s="146"/>
      <c r="G129" s="146"/>
      <c r="H129" s="146"/>
    </row>
    <row r="130" spans="1:8" ht="12.75">
      <c r="A130" s="108"/>
      <c r="B130" s="108"/>
      <c r="C130" s="105"/>
      <c r="D130" s="105"/>
      <c r="E130" s="105"/>
      <c r="F130" s="105"/>
      <c r="G130" s="105"/>
      <c r="H130" s="105"/>
    </row>
    <row r="131" spans="1:8" ht="12.75">
      <c r="A131" s="108" t="s">
        <v>237</v>
      </c>
      <c r="B131" s="108" t="s">
        <v>238</v>
      </c>
      <c r="C131" s="147"/>
      <c r="D131" s="147"/>
      <c r="E131" s="147"/>
      <c r="F131" s="105"/>
      <c r="G131" s="105"/>
      <c r="H131" s="105"/>
    </row>
    <row r="132" spans="1:8" ht="12.75">
      <c r="A132" s="108"/>
      <c r="B132" s="105"/>
      <c r="C132" s="105"/>
      <c r="D132" s="105"/>
      <c r="E132" s="105"/>
      <c r="F132" s="105"/>
      <c r="G132" s="105"/>
      <c r="H132" s="105"/>
    </row>
    <row r="133" spans="1:8" ht="12.75">
      <c r="A133" s="108"/>
      <c r="B133" s="239" t="s">
        <v>239</v>
      </c>
      <c r="C133" s="239"/>
      <c r="D133" s="239"/>
      <c r="E133" s="239"/>
      <c r="F133" s="239"/>
      <c r="G133" s="239"/>
      <c r="H133" s="239"/>
    </row>
    <row r="134" spans="1:8" ht="12.75">
      <c r="A134" s="108"/>
      <c r="B134" s="109"/>
      <c r="C134" s="109"/>
      <c r="D134" s="109"/>
      <c r="E134" s="109"/>
      <c r="F134" s="109"/>
      <c r="G134" s="109"/>
      <c r="H134" s="109"/>
    </row>
    <row r="135" spans="1:8" ht="33" customHeight="1">
      <c r="A135" s="108"/>
      <c r="B135" s="239" t="s">
        <v>240</v>
      </c>
      <c r="C135" s="239"/>
      <c r="D135" s="239"/>
      <c r="E135" s="239"/>
      <c r="F135" s="239"/>
      <c r="G135" s="239"/>
      <c r="H135" s="239"/>
    </row>
    <row r="136" spans="1:8" ht="12.75">
      <c r="A136" s="108"/>
      <c r="B136" s="148"/>
      <c r="C136" s="148"/>
      <c r="D136" s="148"/>
      <c r="E136" s="148"/>
      <c r="F136" s="148"/>
      <c r="G136" s="148"/>
      <c r="H136" s="148"/>
    </row>
    <row r="137" spans="1:8" ht="12.75">
      <c r="A137" s="108" t="s">
        <v>241</v>
      </c>
      <c r="B137" s="108" t="s">
        <v>242</v>
      </c>
      <c r="C137" s="105"/>
      <c r="D137" s="105"/>
      <c r="E137" s="105"/>
      <c r="F137" s="105"/>
      <c r="G137" s="105"/>
      <c r="H137" s="105"/>
    </row>
    <row r="138" spans="1:8" ht="12.75">
      <c r="A138" s="108"/>
      <c r="B138" s="108"/>
      <c r="C138" s="105"/>
      <c r="D138" s="105"/>
      <c r="E138" s="105"/>
      <c r="F138" s="105"/>
      <c r="G138" s="105"/>
      <c r="H138" s="105"/>
    </row>
    <row r="139" spans="1:8" ht="23.25" customHeight="1">
      <c r="A139" s="108"/>
      <c r="B139" s="239" t="s">
        <v>243</v>
      </c>
      <c r="C139" s="239"/>
      <c r="D139" s="239"/>
      <c r="E139" s="239"/>
      <c r="F139" s="239"/>
      <c r="G139" s="239"/>
      <c r="H139" s="239"/>
    </row>
    <row r="140" spans="1:8" ht="12.75">
      <c r="A140" s="108"/>
      <c r="B140" s="239"/>
      <c r="C140" s="239"/>
      <c r="D140" s="239"/>
      <c r="E140" s="239"/>
      <c r="F140" s="239"/>
      <c r="G140" s="239"/>
      <c r="H140" s="239"/>
    </row>
    <row r="141" spans="1:8" ht="12.75">
      <c r="A141" s="108" t="s">
        <v>244</v>
      </c>
      <c r="B141" s="108" t="s">
        <v>245</v>
      </c>
      <c r="C141" s="105"/>
      <c r="D141" s="105"/>
      <c r="E141" s="105"/>
      <c r="F141" s="105"/>
      <c r="G141" s="105"/>
      <c r="H141" s="105"/>
    </row>
    <row r="142" spans="1:8" ht="11.25" customHeight="1">
      <c r="A142" s="108"/>
      <c r="B142" s="105"/>
      <c r="C142" s="105"/>
      <c r="D142" s="105"/>
      <c r="E142" s="105"/>
      <c r="F142" s="105"/>
      <c r="G142" s="105"/>
      <c r="H142" s="105"/>
    </row>
    <row r="143" spans="1:8" ht="22.5" customHeight="1">
      <c r="A143" s="108"/>
      <c r="B143" s="239" t="s">
        <v>246</v>
      </c>
      <c r="C143" s="239"/>
      <c r="D143" s="239"/>
      <c r="E143" s="239"/>
      <c r="F143" s="239"/>
      <c r="G143" s="239"/>
      <c r="H143" s="239"/>
    </row>
    <row r="144" spans="1:8" ht="12.75">
      <c r="A144" s="108"/>
      <c r="B144" s="239"/>
      <c r="C144" s="239"/>
      <c r="D144" s="239"/>
      <c r="E144" s="239"/>
      <c r="F144" s="239"/>
      <c r="G144" s="239"/>
      <c r="H144" s="239"/>
    </row>
    <row r="145" spans="1:8" ht="12.75">
      <c r="A145" s="108" t="s">
        <v>247</v>
      </c>
      <c r="B145" s="108" t="s">
        <v>248</v>
      </c>
      <c r="C145" s="105"/>
      <c r="D145" s="105"/>
      <c r="E145" s="105"/>
      <c r="F145" s="105"/>
      <c r="G145" s="105"/>
      <c r="H145" s="105"/>
    </row>
    <row r="146" spans="1:8" ht="12.75">
      <c r="A146" s="108"/>
      <c r="B146" s="105"/>
      <c r="C146" s="105"/>
      <c r="D146" s="105"/>
      <c r="E146" s="105"/>
      <c r="F146" s="105"/>
      <c r="G146" s="105"/>
      <c r="H146" s="105"/>
    </row>
    <row r="147" spans="1:8" ht="12.75">
      <c r="A147" s="108"/>
      <c r="B147" s="105" t="s">
        <v>249</v>
      </c>
      <c r="C147" s="105"/>
      <c r="D147" s="105"/>
      <c r="E147" s="105"/>
      <c r="F147" s="105"/>
      <c r="G147" s="105"/>
      <c r="H147" s="105"/>
    </row>
    <row r="148" spans="1:8" ht="12.75">
      <c r="A148" s="108"/>
      <c r="B148" s="105"/>
      <c r="C148" s="105"/>
      <c r="D148" s="105"/>
      <c r="E148" s="105"/>
      <c r="F148" s="105"/>
      <c r="G148" s="105"/>
      <c r="H148" s="105"/>
    </row>
    <row r="149" spans="1:8" ht="12.75">
      <c r="A149" s="108" t="s">
        <v>250</v>
      </c>
      <c r="B149" s="108" t="s">
        <v>40</v>
      </c>
      <c r="C149" s="108"/>
      <c r="D149" s="108"/>
      <c r="E149" s="108"/>
      <c r="F149" s="105"/>
      <c r="G149" s="105"/>
      <c r="H149" s="105"/>
    </row>
    <row r="150" spans="1:8" ht="12.75">
      <c r="A150" s="108"/>
      <c r="B150" s="105"/>
      <c r="C150" s="105"/>
      <c r="D150" s="105"/>
      <c r="E150" s="105"/>
      <c r="F150" s="105"/>
      <c r="G150" s="105"/>
      <c r="H150" s="105"/>
    </row>
    <row r="151" spans="1:8" ht="12.75">
      <c r="A151" s="108"/>
      <c r="B151" s="105"/>
      <c r="C151" s="105"/>
      <c r="D151" s="105"/>
      <c r="E151" s="105"/>
      <c r="F151" s="149" t="s">
        <v>251</v>
      </c>
      <c r="G151" s="149" t="s">
        <v>252</v>
      </c>
      <c r="H151" s="105"/>
    </row>
    <row r="152" spans="1:8" ht="12.75">
      <c r="A152" s="108"/>
      <c r="B152" s="105"/>
      <c r="C152" s="105"/>
      <c r="D152" s="105"/>
      <c r="E152" s="105"/>
      <c r="F152" s="149" t="s">
        <v>39</v>
      </c>
      <c r="G152" s="149" t="s">
        <v>39</v>
      </c>
      <c r="H152" s="105"/>
    </row>
    <row r="153" spans="1:8" ht="12.75">
      <c r="A153" s="108"/>
      <c r="B153" s="105" t="s">
        <v>253</v>
      </c>
      <c r="C153" s="105"/>
      <c r="D153" s="105"/>
      <c r="E153" s="105"/>
      <c r="F153" s="149"/>
      <c r="G153" s="149"/>
      <c r="H153" s="105"/>
    </row>
    <row r="154" spans="1:8" ht="12.75">
      <c r="A154" s="108"/>
      <c r="B154" s="105"/>
      <c r="C154" s="105"/>
      <c r="D154" s="105"/>
      <c r="E154" s="105"/>
      <c r="F154" s="149"/>
      <c r="G154" s="149"/>
      <c r="H154" s="105"/>
    </row>
    <row r="155" spans="1:8" ht="12.75">
      <c r="A155" s="108"/>
      <c r="B155" s="238" t="s">
        <v>254</v>
      </c>
      <c r="C155" s="238"/>
      <c r="D155" s="150"/>
      <c r="E155" s="150"/>
      <c r="F155" s="25">
        <v>-796</v>
      </c>
      <c r="G155" s="25">
        <v>3568</v>
      </c>
      <c r="H155" s="105"/>
    </row>
    <row r="156" spans="1:8" ht="12.75">
      <c r="A156" s="108"/>
      <c r="B156" s="105" t="s">
        <v>255</v>
      </c>
      <c r="C156" s="105"/>
      <c r="D156" s="105"/>
      <c r="E156" s="105"/>
      <c r="F156" s="25">
        <v>1547</v>
      </c>
      <c r="G156" s="25">
        <v>-1065</v>
      </c>
      <c r="H156" s="105"/>
    </row>
    <row r="157" spans="1:8" ht="13.5" thickBot="1">
      <c r="A157" s="108"/>
      <c r="B157" s="105"/>
      <c r="C157" s="105"/>
      <c r="D157" s="105"/>
      <c r="E157" s="105"/>
      <c r="F157" s="151">
        <f>SUM(F155:F156)</f>
        <v>751</v>
      </c>
      <c r="G157" s="151">
        <f>SUM(G155:G156)</f>
        <v>2503</v>
      </c>
      <c r="H157" s="105"/>
    </row>
    <row r="158" spans="1:8" ht="13.5" thickTop="1">
      <c r="A158" s="108"/>
      <c r="B158" s="152"/>
      <c r="C158" s="152"/>
      <c r="D158" s="152"/>
      <c r="E158" s="152"/>
      <c r="F158" s="105"/>
      <c r="G158" s="105"/>
      <c r="H158" s="105"/>
    </row>
    <row r="159" spans="1:8" ht="21.75" customHeight="1">
      <c r="A159" s="108"/>
      <c r="B159" s="239" t="s">
        <v>256</v>
      </c>
      <c r="C159" s="239"/>
      <c r="D159" s="239"/>
      <c r="E159" s="239"/>
      <c r="F159" s="239"/>
      <c r="G159" s="239"/>
      <c r="H159" s="239"/>
    </row>
    <row r="160" spans="1:8" ht="12.75">
      <c r="A160" s="108"/>
      <c r="B160" s="105"/>
      <c r="C160" s="152"/>
      <c r="D160" s="152"/>
      <c r="E160" s="152"/>
      <c r="F160" s="105"/>
      <c r="G160" s="105"/>
      <c r="H160" s="105"/>
    </row>
    <row r="161" spans="1:8" ht="12.75">
      <c r="A161" s="108" t="s">
        <v>257</v>
      </c>
      <c r="B161" s="108" t="s">
        <v>258</v>
      </c>
      <c r="C161" s="108"/>
      <c r="D161" s="108"/>
      <c r="E161" s="108"/>
      <c r="F161" s="105"/>
      <c r="G161" s="105"/>
      <c r="H161" s="105"/>
    </row>
    <row r="162" spans="1:8" ht="12.75">
      <c r="A162" s="108"/>
      <c r="B162" s="105"/>
      <c r="C162" s="105"/>
      <c r="D162" s="105"/>
      <c r="E162" s="105"/>
      <c r="F162" s="105"/>
      <c r="G162" s="105"/>
      <c r="H162" s="105"/>
    </row>
    <row r="163" spans="1:8" ht="12.75">
      <c r="A163" s="108"/>
      <c r="B163" s="105" t="s">
        <v>259</v>
      </c>
      <c r="C163" s="105"/>
      <c r="D163" s="105"/>
      <c r="E163" s="105"/>
      <c r="F163" s="105"/>
      <c r="G163" s="105"/>
      <c r="H163" s="105"/>
    </row>
    <row r="164" spans="1:8" ht="12.75">
      <c r="A164" s="108"/>
      <c r="B164" s="105"/>
      <c r="C164" s="105"/>
      <c r="D164" s="105"/>
      <c r="E164" s="105"/>
      <c r="F164" s="105"/>
      <c r="G164" s="105"/>
      <c r="H164" s="105"/>
    </row>
    <row r="165" spans="1:8" ht="12.75">
      <c r="A165" s="108"/>
      <c r="B165" s="105"/>
      <c r="C165" s="152"/>
      <c r="D165" s="152"/>
      <c r="E165" s="152"/>
      <c r="F165" s="105"/>
      <c r="G165" s="105"/>
      <c r="H165" s="105"/>
    </row>
    <row r="166" spans="1:8" ht="12.75">
      <c r="A166" s="108" t="s">
        <v>260</v>
      </c>
      <c r="B166" s="108" t="s">
        <v>261</v>
      </c>
      <c r="C166" s="108"/>
      <c r="D166" s="108"/>
      <c r="E166" s="108"/>
      <c r="F166" s="105"/>
      <c r="G166" s="105"/>
      <c r="H166" s="105"/>
    </row>
    <row r="167" spans="1:8" ht="12.75">
      <c r="A167" s="108"/>
      <c r="B167" s="105"/>
      <c r="C167" s="105"/>
      <c r="D167" s="105"/>
      <c r="E167" s="105"/>
      <c r="F167" s="105"/>
      <c r="G167" s="105"/>
      <c r="H167" s="105"/>
    </row>
    <row r="168" spans="1:8" ht="12.75">
      <c r="A168" s="142" t="s">
        <v>262</v>
      </c>
      <c r="B168" s="105" t="s">
        <v>263</v>
      </c>
      <c r="C168" s="105"/>
      <c r="D168" s="105"/>
      <c r="E168" s="105"/>
      <c r="F168" s="105"/>
      <c r="G168" s="105"/>
      <c r="H168" s="105"/>
    </row>
    <row r="169" spans="1:8" ht="12.75">
      <c r="A169" s="142" t="s">
        <v>264</v>
      </c>
      <c r="B169" s="105" t="s">
        <v>265</v>
      </c>
      <c r="C169" s="105"/>
      <c r="D169" s="105"/>
      <c r="E169" s="105"/>
      <c r="F169" s="105"/>
      <c r="G169" s="105"/>
      <c r="H169" s="105"/>
    </row>
    <row r="170" spans="1:8" ht="12.75">
      <c r="A170" s="153"/>
      <c r="B170" s="105"/>
      <c r="C170" s="105"/>
      <c r="D170" s="105"/>
      <c r="E170" s="105"/>
      <c r="F170" s="105"/>
      <c r="G170" s="105"/>
      <c r="H170" s="105"/>
    </row>
    <row r="171" spans="1:8" ht="12.75">
      <c r="A171" s="108"/>
      <c r="B171" s="105"/>
      <c r="C171" s="105"/>
      <c r="D171" s="105"/>
      <c r="E171" s="105"/>
      <c r="F171" s="105"/>
      <c r="G171" s="105"/>
      <c r="H171" s="105"/>
    </row>
    <row r="172" spans="1:8" ht="12.75">
      <c r="A172" s="108" t="s">
        <v>266</v>
      </c>
      <c r="B172" s="108" t="s">
        <v>267</v>
      </c>
      <c r="C172" s="108"/>
      <c r="D172" s="108"/>
      <c r="E172" s="108"/>
      <c r="F172" s="105"/>
      <c r="G172" s="105"/>
      <c r="H172" s="105"/>
    </row>
    <row r="173" spans="1:8" ht="12.75">
      <c r="A173" s="108"/>
      <c r="B173" s="105"/>
      <c r="C173" s="105"/>
      <c r="D173" s="105"/>
      <c r="E173" s="105"/>
      <c r="F173" s="105"/>
      <c r="G173" s="105"/>
      <c r="H173" s="105"/>
    </row>
    <row r="174" spans="1:8" ht="12.75">
      <c r="A174" s="108"/>
      <c r="B174" s="154"/>
      <c r="C174" s="155"/>
      <c r="D174" s="156"/>
      <c r="E174" s="157"/>
      <c r="F174" s="157"/>
      <c r="G174" s="157"/>
      <c r="H174" s="157"/>
    </row>
    <row r="175" spans="1:8" ht="55.5" customHeight="1">
      <c r="A175" s="108"/>
      <c r="B175" s="239" t="s">
        <v>316</v>
      </c>
      <c r="C175" s="239"/>
      <c r="D175" s="239"/>
      <c r="E175" s="239"/>
      <c r="F175" s="239"/>
      <c r="G175" s="239"/>
      <c r="H175" s="239"/>
    </row>
    <row r="176" spans="1:8" ht="12.75">
      <c r="A176" s="108"/>
      <c r="B176" s="109"/>
      <c r="C176" s="109"/>
      <c r="D176" s="109"/>
      <c r="E176" s="109"/>
      <c r="F176" s="109"/>
      <c r="G176" s="109"/>
      <c r="H176" s="109"/>
    </row>
    <row r="177" spans="1:8" ht="12.75">
      <c r="A177" s="108" t="s">
        <v>268</v>
      </c>
      <c r="B177" s="108" t="s">
        <v>269</v>
      </c>
      <c r="C177" s="108"/>
      <c r="D177" s="108"/>
      <c r="E177" s="108"/>
      <c r="F177" s="105"/>
      <c r="G177" s="105"/>
      <c r="H177" s="105"/>
    </row>
    <row r="178" spans="1:8" ht="12.75">
      <c r="A178" s="108"/>
      <c r="B178" s="108"/>
      <c r="C178" s="108"/>
      <c r="D178" s="108"/>
      <c r="E178" s="108"/>
      <c r="F178" s="105"/>
      <c r="G178" s="105"/>
      <c r="H178" s="105"/>
    </row>
    <row r="179" spans="1:8" ht="12.75">
      <c r="A179" s="108"/>
      <c r="B179" s="105" t="s">
        <v>270</v>
      </c>
      <c r="C179" s="105"/>
      <c r="D179" s="105"/>
      <c r="E179" s="105"/>
      <c r="F179" s="105"/>
      <c r="G179" s="105"/>
      <c r="H179" s="105"/>
    </row>
    <row r="180" spans="1:8" ht="12.75">
      <c r="A180" s="108"/>
      <c r="B180" s="105"/>
      <c r="C180" s="105"/>
      <c r="D180" s="105"/>
      <c r="E180" s="105"/>
      <c r="F180" s="105"/>
      <c r="G180" s="105"/>
      <c r="H180" s="105"/>
    </row>
    <row r="181" spans="1:8" ht="12.75">
      <c r="A181" s="108"/>
      <c r="B181" s="240" t="s">
        <v>271</v>
      </c>
      <c r="C181" s="241"/>
      <c r="D181" s="241"/>
      <c r="E181" s="242"/>
      <c r="F181" s="158" t="s">
        <v>272</v>
      </c>
      <c r="G181" s="158" t="s">
        <v>273</v>
      </c>
      <c r="H181" s="158" t="s">
        <v>68</v>
      </c>
    </row>
    <row r="182" spans="1:8" ht="12.75">
      <c r="A182" s="108"/>
      <c r="B182" s="243"/>
      <c r="C182" s="244"/>
      <c r="D182" s="244"/>
      <c r="E182" s="245"/>
      <c r="F182" s="159" t="s">
        <v>274</v>
      </c>
      <c r="G182" s="159" t="s">
        <v>274</v>
      </c>
      <c r="H182" s="159" t="s">
        <v>274</v>
      </c>
    </row>
    <row r="183" spans="1:8" ht="12.75">
      <c r="A183" s="108"/>
      <c r="B183" s="233" t="s">
        <v>275</v>
      </c>
      <c r="C183" s="234"/>
      <c r="D183" s="234"/>
      <c r="E183" s="235"/>
      <c r="F183" s="160">
        <v>23781</v>
      </c>
      <c r="G183" s="160">
        <v>0</v>
      </c>
      <c r="H183" s="160">
        <f>+G183+F183</f>
        <v>23781</v>
      </c>
    </row>
    <row r="184" spans="1:8" ht="12.75">
      <c r="A184" s="108"/>
      <c r="B184" s="233" t="s">
        <v>276</v>
      </c>
      <c r="C184" s="234"/>
      <c r="D184" s="234"/>
      <c r="E184" s="235"/>
      <c r="F184" s="160">
        <v>27080</v>
      </c>
      <c r="G184" s="160">
        <v>0</v>
      </c>
      <c r="H184" s="160">
        <f>+G184+F184</f>
        <v>27080</v>
      </c>
    </row>
    <row r="185" spans="1:8" ht="12.75">
      <c r="A185" s="108"/>
      <c r="B185" s="116"/>
      <c r="C185" s="116"/>
      <c r="D185" s="116"/>
      <c r="E185" s="116"/>
      <c r="F185" s="131"/>
      <c r="G185" s="131"/>
      <c r="H185" s="131"/>
    </row>
    <row r="186" spans="1:8" ht="12.75">
      <c r="A186" s="108"/>
      <c r="B186" s="236" t="s">
        <v>277</v>
      </c>
      <c r="C186" s="236"/>
      <c r="D186" s="236"/>
      <c r="E186" s="236"/>
      <c r="F186" s="236"/>
      <c r="G186" s="236"/>
      <c r="H186" s="236"/>
    </row>
    <row r="187" spans="1:8" ht="12.75">
      <c r="A187" s="108"/>
      <c r="B187" s="105"/>
      <c r="C187" s="116"/>
      <c r="D187" s="116"/>
      <c r="E187" s="116"/>
      <c r="F187" s="131"/>
      <c r="G187" s="131"/>
      <c r="H187" s="131"/>
    </row>
    <row r="188" spans="1:8" ht="12.75">
      <c r="A188" s="108"/>
      <c r="B188" s="105" t="s">
        <v>278</v>
      </c>
      <c r="C188" s="116"/>
      <c r="D188" s="116"/>
      <c r="E188" s="116"/>
      <c r="F188" s="131"/>
      <c r="G188" s="131"/>
      <c r="H188" s="131"/>
    </row>
    <row r="189" spans="1:8" ht="12.75">
      <c r="A189" s="108"/>
      <c r="B189" s="105"/>
      <c r="C189" s="116"/>
      <c r="D189" s="116"/>
      <c r="E189" s="116"/>
      <c r="F189" s="131"/>
      <c r="G189" s="131"/>
      <c r="H189" s="131"/>
    </row>
    <row r="190" spans="1:8" ht="12.75">
      <c r="A190" s="108"/>
      <c r="B190" s="108"/>
      <c r="C190" s="108"/>
      <c r="D190" s="108"/>
      <c r="E190" s="108"/>
      <c r="F190" s="105"/>
      <c r="G190" s="105"/>
      <c r="H190" s="105"/>
    </row>
    <row r="191" spans="1:8" ht="12.75">
      <c r="A191" s="108" t="s">
        <v>279</v>
      </c>
      <c r="B191" s="108" t="s">
        <v>280</v>
      </c>
      <c r="C191" s="108"/>
      <c r="D191" s="108"/>
      <c r="E191" s="108"/>
      <c r="F191" s="105"/>
      <c r="G191" s="105"/>
      <c r="H191" s="105"/>
    </row>
    <row r="192" spans="1:8" ht="12.75">
      <c r="A192" s="108"/>
      <c r="B192" s="105"/>
      <c r="C192" s="105"/>
      <c r="D192" s="105"/>
      <c r="E192" s="105"/>
      <c r="F192" s="105"/>
      <c r="G192" s="105"/>
      <c r="H192" s="105"/>
    </row>
    <row r="193" spans="1:8" ht="12.75">
      <c r="A193" s="108"/>
      <c r="B193" s="105" t="s">
        <v>281</v>
      </c>
      <c r="C193" s="105"/>
      <c r="D193" s="105"/>
      <c r="E193" s="105"/>
      <c r="F193" s="105"/>
      <c r="G193" s="105"/>
      <c r="H193" s="105"/>
    </row>
    <row r="194" spans="1:8" ht="12.75">
      <c r="A194" s="108"/>
      <c r="B194" s="105"/>
      <c r="C194" s="105"/>
      <c r="D194" s="105"/>
      <c r="E194" s="105"/>
      <c r="F194" s="105"/>
      <c r="G194" s="105"/>
      <c r="H194" s="105"/>
    </row>
    <row r="195" spans="1:8" ht="12.75">
      <c r="A195" s="108"/>
      <c r="B195" s="105"/>
      <c r="C195" s="105"/>
      <c r="D195" s="105"/>
      <c r="E195" s="105"/>
      <c r="F195" s="105"/>
      <c r="G195" s="105"/>
      <c r="H195" s="105"/>
    </row>
    <row r="196" spans="1:8" ht="12.75">
      <c r="A196" s="108" t="s">
        <v>282</v>
      </c>
      <c r="B196" s="108" t="s">
        <v>283</v>
      </c>
      <c r="C196" s="105"/>
      <c r="D196" s="105"/>
      <c r="E196" s="105"/>
      <c r="F196" s="105"/>
      <c r="G196" s="105"/>
      <c r="H196" s="105"/>
    </row>
    <row r="197" spans="1:8" ht="12.75">
      <c r="A197" s="108"/>
      <c r="B197" s="108"/>
      <c r="C197" s="105"/>
      <c r="D197" s="105"/>
      <c r="E197" s="105"/>
      <c r="F197" s="105"/>
      <c r="G197" s="105"/>
      <c r="H197" s="105"/>
    </row>
    <row r="198" spans="1:8" ht="12.75">
      <c r="A198" s="108"/>
      <c r="B198" s="105" t="s">
        <v>284</v>
      </c>
      <c r="C198" s="105"/>
      <c r="D198" s="105"/>
      <c r="E198" s="105"/>
      <c r="F198" s="105"/>
      <c r="G198" s="105"/>
      <c r="H198" s="105"/>
    </row>
    <row r="199" spans="1:8" ht="12.75">
      <c r="A199" s="108"/>
      <c r="B199" s="105"/>
      <c r="C199" s="105"/>
      <c r="D199" s="105"/>
      <c r="E199" s="105"/>
      <c r="F199" s="105"/>
      <c r="G199" s="105"/>
      <c r="H199" s="105"/>
    </row>
    <row r="200" spans="1:8" ht="12.75">
      <c r="A200" s="108"/>
      <c r="B200" s="105"/>
      <c r="C200" s="105"/>
      <c r="D200" s="105"/>
      <c r="E200" s="105"/>
      <c r="F200" s="105"/>
      <c r="G200" s="105"/>
      <c r="H200" s="105"/>
    </row>
    <row r="201" spans="1:8" ht="12.75">
      <c r="A201" s="108" t="s">
        <v>285</v>
      </c>
      <c r="B201" s="108" t="s">
        <v>286</v>
      </c>
      <c r="C201" s="108"/>
      <c r="D201" s="108"/>
      <c r="E201" s="108"/>
      <c r="F201" s="105"/>
      <c r="G201" s="105"/>
      <c r="H201" s="105"/>
    </row>
    <row r="202" spans="1:8" ht="12.75">
      <c r="A202" s="108"/>
      <c r="B202" s="140"/>
      <c r="C202" s="108"/>
      <c r="D202" s="108"/>
      <c r="E202" s="108"/>
      <c r="F202" s="105"/>
      <c r="G202" s="105"/>
      <c r="H202" s="105"/>
    </row>
    <row r="203" spans="1:8" ht="12.75">
      <c r="A203" s="108"/>
      <c r="B203" s="105" t="s">
        <v>287</v>
      </c>
      <c r="C203" s="108"/>
      <c r="D203" s="108"/>
      <c r="E203" s="108"/>
      <c r="F203" s="105"/>
      <c r="G203" s="105"/>
      <c r="H203" s="105"/>
    </row>
    <row r="204" spans="1:8" ht="12.75">
      <c r="A204" s="108"/>
      <c r="B204" s="140"/>
      <c r="C204" s="108"/>
      <c r="D204" s="108"/>
      <c r="E204" s="108"/>
      <c r="F204" s="105"/>
      <c r="G204" s="105"/>
      <c r="H204" s="105"/>
    </row>
    <row r="205" spans="1:8" ht="12.75">
      <c r="A205" s="108"/>
      <c r="B205" s="140"/>
      <c r="C205" s="108"/>
      <c r="D205" s="108"/>
      <c r="E205" s="108"/>
      <c r="F205" s="105"/>
      <c r="G205" s="105"/>
      <c r="H205" s="105"/>
    </row>
    <row r="206" spans="1:8" ht="12.75">
      <c r="A206" s="161" t="s">
        <v>288</v>
      </c>
      <c r="B206" s="108" t="s">
        <v>289</v>
      </c>
      <c r="C206" s="108"/>
      <c r="D206" s="108"/>
      <c r="E206" s="108"/>
      <c r="F206" s="105"/>
      <c r="G206" s="105"/>
      <c r="H206" s="105"/>
    </row>
    <row r="207" spans="1:8" ht="12.75">
      <c r="A207" s="108"/>
      <c r="B207" s="140"/>
      <c r="C207" s="108"/>
      <c r="D207" s="108"/>
      <c r="E207" s="237" t="s">
        <v>62</v>
      </c>
      <c r="F207" s="237"/>
      <c r="G207" s="237" t="s">
        <v>44</v>
      </c>
      <c r="H207" s="237"/>
    </row>
    <row r="208" spans="1:8" ht="12.75">
      <c r="A208" s="108"/>
      <c r="B208" s="140"/>
      <c r="C208" s="108"/>
      <c r="D208" s="108"/>
      <c r="E208" s="162" t="s">
        <v>33</v>
      </c>
      <c r="F208" s="162" t="s">
        <v>82</v>
      </c>
      <c r="G208" s="162" t="s">
        <v>33</v>
      </c>
      <c r="H208" s="162" t="s">
        <v>82</v>
      </c>
    </row>
    <row r="209" spans="1:8" ht="12.75">
      <c r="A209" s="108"/>
      <c r="B209" s="140"/>
      <c r="C209" s="108"/>
      <c r="D209" s="108"/>
      <c r="E209" s="162" t="s">
        <v>83</v>
      </c>
      <c r="F209" s="162" t="s">
        <v>73</v>
      </c>
      <c r="G209" s="162" t="s">
        <v>83</v>
      </c>
      <c r="H209" s="162" t="s">
        <v>73</v>
      </c>
    </row>
    <row r="210" spans="1:8" ht="12.75">
      <c r="A210" s="108"/>
      <c r="B210" s="140"/>
      <c r="C210" s="108"/>
      <c r="D210" s="108"/>
      <c r="E210" s="162" t="s">
        <v>25</v>
      </c>
      <c r="F210" s="162" t="s">
        <v>25</v>
      </c>
      <c r="G210" s="162" t="s">
        <v>21</v>
      </c>
      <c r="H210" s="162" t="s">
        <v>20</v>
      </c>
    </row>
    <row r="211" spans="1:8" ht="12.75">
      <c r="A211" s="108"/>
      <c r="B211" s="140"/>
      <c r="C211" s="108"/>
      <c r="D211" s="108"/>
      <c r="E211" s="163" t="str">
        <f>+'[1]SC-BSheet(pgA2)'!E10</f>
        <v>@31/05/08</v>
      </c>
      <c r="F211" s="163" t="str">
        <f>+'[1]SC-P&amp;L(pgA1)'!H10</f>
        <v>@31/05/07</v>
      </c>
      <c r="G211" s="163" t="str">
        <f>+E211</f>
        <v>@31/05/08</v>
      </c>
      <c r="H211" s="163" t="str">
        <f>+'[1]SC-P&amp;L(pgA1)'!J10</f>
        <v>@31/05/07</v>
      </c>
    </row>
    <row r="212" spans="1:8" ht="12.75">
      <c r="A212" s="108"/>
      <c r="B212" s="140"/>
      <c r="C212" s="108"/>
      <c r="D212" s="108"/>
      <c r="E212" s="163"/>
      <c r="F212" s="162"/>
      <c r="G212" s="163"/>
      <c r="H212" s="162"/>
    </row>
    <row r="213" spans="1:8" ht="12.75">
      <c r="A213" s="108"/>
      <c r="B213" s="140"/>
      <c r="C213" s="108"/>
      <c r="D213" s="108"/>
      <c r="E213" s="162" t="s">
        <v>39</v>
      </c>
      <c r="F213" s="162" t="s">
        <v>39</v>
      </c>
      <c r="G213" s="162" t="s">
        <v>39</v>
      </c>
      <c r="H213" s="162" t="s">
        <v>39</v>
      </c>
    </row>
    <row r="214" spans="1:8" ht="12.75">
      <c r="A214" s="108"/>
      <c r="B214" s="108" t="s">
        <v>100</v>
      </c>
      <c r="C214" s="108" t="s">
        <v>290</v>
      </c>
      <c r="D214" s="105"/>
      <c r="E214" s="108"/>
      <c r="F214" s="105"/>
      <c r="G214" s="105"/>
      <c r="H214" s="105"/>
    </row>
    <row r="215" spans="1:8" ht="23.25" customHeight="1" thickBot="1">
      <c r="A215" s="108"/>
      <c r="B215" s="231" t="s">
        <v>291</v>
      </c>
      <c r="C215" s="231"/>
      <c r="D215" s="231"/>
      <c r="E215" s="164">
        <v>1491</v>
      </c>
      <c r="F215" s="164">
        <v>1119</v>
      </c>
      <c r="G215" s="164">
        <v>4607</v>
      </c>
      <c r="H215" s="164">
        <v>2820</v>
      </c>
    </row>
    <row r="216" spans="1:8" ht="12.75">
      <c r="A216" s="108"/>
      <c r="B216" s="140"/>
      <c r="C216" s="108"/>
      <c r="D216" s="108"/>
      <c r="E216" s="108"/>
      <c r="F216" s="105"/>
      <c r="G216" s="105"/>
      <c r="H216" s="105"/>
    </row>
    <row r="217" spans="1:8" ht="12.75">
      <c r="A217" s="108"/>
      <c r="B217" s="140"/>
      <c r="C217" s="108"/>
      <c r="D217" s="108"/>
      <c r="E217" s="108"/>
      <c r="F217" s="105"/>
      <c r="G217" s="105"/>
      <c r="H217" s="105"/>
    </row>
    <row r="218" spans="1:8" ht="12.75">
      <c r="A218" s="108"/>
      <c r="B218" s="108" t="s">
        <v>101</v>
      </c>
      <c r="C218" s="108" t="s">
        <v>292</v>
      </c>
      <c r="D218" s="105"/>
      <c r="E218" s="108"/>
      <c r="F218" s="105"/>
      <c r="G218" s="105"/>
      <c r="H218" s="105"/>
    </row>
    <row r="219" spans="1:8" ht="23.25" customHeight="1">
      <c r="A219" s="108"/>
      <c r="B219" s="231" t="s">
        <v>293</v>
      </c>
      <c r="C219" s="231"/>
      <c r="D219" s="231"/>
      <c r="E219" s="105"/>
      <c r="F219" s="105"/>
      <c r="G219" s="105"/>
      <c r="H219" s="105"/>
    </row>
    <row r="220" spans="1:8" ht="12.75">
      <c r="A220" s="108"/>
      <c r="B220" s="232" t="s">
        <v>294</v>
      </c>
      <c r="C220" s="232"/>
      <c r="D220" s="232"/>
      <c r="E220" s="165">
        <v>142520</v>
      </c>
      <c r="F220" s="165">
        <v>142520</v>
      </c>
      <c r="G220" s="165">
        <v>142520</v>
      </c>
      <c r="H220" s="165">
        <v>142520</v>
      </c>
    </row>
    <row r="221" spans="1:8" ht="12.75">
      <c r="A221" s="108"/>
      <c r="B221" s="232" t="s">
        <v>295</v>
      </c>
      <c r="C221" s="232"/>
      <c r="D221" s="232"/>
      <c r="E221" s="165">
        <v>0</v>
      </c>
      <c r="F221" s="165">
        <v>0</v>
      </c>
      <c r="G221" s="165">
        <v>0</v>
      </c>
      <c r="H221" s="165">
        <v>0</v>
      </c>
    </row>
    <row r="222" spans="1:8" ht="13.5" thickBot="1">
      <c r="A222" s="108"/>
      <c r="B222" s="230" t="s">
        <v>296</v>
      </c>
      <c r="C222" s="230"/>
      <c r="D222" s="230"/>
      <c r="E222" s="166">
        <f>SUM(E220:E221)</f>
        <v>142520</v>
      </c>
      <c r="F222" s="166">
        <f>SUM(F220:F221)</f>
        <v>142520</v>
      </c>
      <c r="G222" s="166">
        <f>+E222</f>
        <v>142520</v>
      </c>
      <c r="H222" s="166">
        <f>SUM(H220:H221)</f>
        <v>142520</v>
      </c>
    </row>
    <row r="223" spans="1:8" ht="13.5" thickTop="1">
      <c r="A223" s="108"/>
      <c r="B223" s="140"/>
      <c r="C223" s="108"/>
      <c r="D223" s="108"/>
      <c r="E223" s="108"/>
      <c r="F223" s="105"/>
      <c r="G223" s="105"/>
      <c r="H223" s="105"/>
    </row>
    <row r="224" spans="1:8" ht="12.75">
      <c r="A224" s="108"/>
      <c r="B224" s="167" t="s">
        <v>297</v>
      </c>
      <c r="C224" s="25"/>
      <c r="D224" s="108"/>
      <c r="E224" s="108"/>
      <c r="F224" s="105"/>
      <c r="G224" s="105"/>
      <c r="H224" s="105"/>
    </row>
    <row r="225" spans="1:8" ht="13.5" thickBot="1">
      <c r="A225" s="108"/>
      <c r="B225" s="168" t="s">
        <v>100</v>
      </c>
      <c r="C225" s="168" t="s">
        <v>42</v>
      </c>
      <c r="D225" s="108"/>
      <c r="E225" s="169">
        <f>+E215/E220*100</f>
        <v>1.0461689587426326</v>
      </c>
      <c r="F225" s="169">
        <f>+F215/F220*100</f>
        <v>0.7851529609879315</v>
      </c>
      <c r="G225" s="169">
        <f>+G215/G220*100</f>
        <v>3.232528767892226</v>
      </c>
      <c r="H225" s="169">
        <f>+H215/H222*100</f>
        <v>1.9786696603985405</v>
      </c>
    </row>
    <row r="226" spans="1:8" ht="12.75">
      <c r="A226" s="108"/>
      <c r="B226" s="105"/>
      <c r="C226" s="105"/>
      <c r="D226" s="108"/>
      <c r="E226" s="170"/>
      <c r="F226" s="105"/>
      <c r="G226" s="105"/>
      <c r="H226" s="105"/>
    </row>
    <row r="227" spans="1:8" ht="13.5" thickBot="1">
      <c r="A227" s="108"/>
      <c r="B227" s="171" t="s">
        <v>101</v>
      </c>
      <c r="C227" s="171" t="s">
        <v>43</v>
      </c>
      <c r="D227" s="105"/>
      <c r="E227" s="172" t="s">
        <v>298</v>
      </c>
      <c r="F227" s="172" t="s">
        <v>298</v>
      </c>
      <c r="G227" s="172" t="s">
        <v>298</v>
      </c>
      <c r="H227" s="173" t="str">
        <f>+F227</f>
        <v>-N/A-</v>
      </c>
    </row>
    <row r="228" spans="1:8" ht="12.75">
      <c r="A228" s="108"/>
      <c r="B228" s="171"/>
      <c r="C228" s="171"/>
      <c r="D228" s="105"/>
      <c r="E228" s="174"/>
      <c r="F228" s="174"/>
      <c r="G228" s="174"/>
      <c r="H228" s="175"/>
    </row>
  </sheetData>
  <mergeCells count="46">
    <mergeCell ref="B10:H10"/>
    <mergeCell ref="B12:H12"/>
    <mergeCell ref="B16:H16"/>
    <mergeCell ref="D18:H18"/>
    <mergeCell ref="D19:E19"/>
    <mergeCell ref="D20:G20"/>
    <mergeCell ref="B22:H22"/>
    <mergeCell ref="B24:H24"/>
    <mergeCell ref="B26:H26"/>
    <mergeCell ref="C27:H27"/>
    <mergeCell ref="C28:H28"/>
    <mergeCell ref="C30:H30"/>
    <mergeCell ref="C32:H32"/>
    <mergeCell ref="C34:H34"/>
    <mergeCell ref="C39:D39"/>
    <mergeCell ref="C40:D40"/>
    <mergeCell ref="C42:H42"/>
    <mergeCell ref="B43:H43"/>
    <mergeCell ref="B51:H51"/>
    <mergeCell ref="B56:H56"/>
    <mergeCell ref="B61:H61"/>
    <mergeCell ref="B66:H66"/>
    <mergeCell ref="B103:H103"/>
    <mergeCell ref="B108:H108"/>
    <mergeCell ref="B112:H112"/>
    <mergeCell ref="B115:H115"/>
    <mergeCell ref="B133:H133"/>
    <mergeCell ref="B135:H135"/>
    <mergeCell ref="B139:H139"/>
    <mergeCell ref="B140:H140"/>
    <mergeCell ref="B143:H143"/>
    <mergeCell ref="B144:H144"/>
    <mergeCell ref="B155:C155"/>
    <mergeCell ref="B159:H159"/>
    <mergeCell ref="B175:H175"/>
    <mergeCell ref="B181:E182"/>
    <mergeCell ref="B183:E183"/>
    <mergeCell ref="B184:E184"/>
    <mergeCell ref="B186:H186"/>
    <mergeCell ref="E207:F207"/>
    <mergeCell ref="G207:H207"/>
    <mergeCell ref="B222:D222"/>
    <mergeCell ref="B215:D215"/>
    <mergeCell ref="B219:D219"/>
    <mergeCell ref="B220:D220"/>
    <mergeCell ref="B221:D221"/>
  </mergeCells>
  <printOptions/>
  <pageMargins left="0.75" right="0.75" top="1" bottom="1" header="0.5" footer="0.5"/>
  <pageSetup horizontalDpi="600" verticalDpi="600" orientation="portrait" paperSize="9" scale="68" r:id="rId1"/>
  <rowBreaks count="3" manualBreakCount="3">
    <brk id="62" max="255" man="1"/>
    <brk id="127" max="255" man="1"/>
    <brk id="19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D18" sqref="D18"/>
    </sheetView>
  </sheetViews>
  <sheetFormatPr defaultColWidth="9.140625" defaultRowHeight="12.75"/>
  <cols>
    <col min="1" max="1" width="4.421875" style="0" customWidth="1"/>
    <col min="2" max="2" width="43.00390625" style="0" customWidth="1"/>
    <col min="3" max="3" width="18.00390625" style="0" bestFit="1" customWidth="1"/>
    <col min="4" max="4" width="17.421875" style="0" customWidth="1"/>
    <col min="5" max="5" width="18.00390625" style="0" customWidth="1"/>
    <col min="6" max="6" width="18.8515625" style="0" customWidth="1"/>
  </cols>
  <sheetData>
    <row r="1" spans="1:6" ht="18">
      <c r="A1" s="176" t="str">
        <f>+'[1]SC-P&amp;L(pgA1)'!B1</f>
        <v>TRIplc BERHAD </v>
      </c>
      <c r="B1" s="177"/>
      <c r="C1" s="178" t="str">
        <f>+'[1]Announce''m note(pgA5-9)'!D1</f>
        <v>Co. No. 242896-A</v>
      </c>
      <c r="D1" s="177"/>
      <c r="E1" s="177"/>
      <c r="F1" s="6" t="s">
        <v>315</v>
      </c>
    </row>
    <row r="2" spans="1:6" ht="18">
      <c r="A2" s="176"/>
      <c r="B2" s="177"/>
      <c r="C2" s="177"/>
      <c r="D2" s="177"/>
      <c r="E2" s="177"/>
      <c r="F2" s="177"/>
    </row>
    <row r="3" spans="1:6" ht="18">
      <c r="A3" s="179" t="s">
        <v>301</v>
      </c>
      <c r="B3" s="177"/>
      <c r="C3" s="177"/>
      <c r="D3" s="177" t="s">
        <v>302</v>
      </c>
      <c r="E3" s="177"/>
      <c r="F3" s="177"/>
    </row>
    <row r="4" spans="1:6" ht="18">
      <c r="A4" s="177"/>
      <c r="B4" s="177"/>
      <c r="C4" s="177"/>
      <c r="D4" s="177"/>
      <c r="E4" s="177"/>
      <c r="F4" s="177"/>
    </row>
    <row r="5" spans="1:6" ht="18">
      <c r="A5" s="180" t="s">
        <v>303</v>
      </c>
      <c r="B5" s="177"/>
      <c r="C5" s="177"/>
      <c r="D5" s="177"/>
      <c r="E5" s="177"/>
      <c r="F5" s="177"/>
    </row>
    <row r="6" spans="1:6" ht="12.75">
      <c r="A6" s="181"/>
      <c r="B6" s="181"/>
      <c r="C6" s="181"/>
      <c r="D6" s="181"/>
      <c r="E6" s="181"/>
      <c r="F6" s="181"/>
    </row>
    <row r="7" spans="1:6" ht="12.75">
      <c r="A7" s="182"/>
      <c r="B7" s="183"/>
      <c r="C7" s="251" t="s">
        <v>62</v>
      </c>
      <c r="D7" s="251"/>
      <c r="E7" s="251" t="s">
        <v>44</v>
      </c>
      <c r="F7" s="251"/>
    </row>
    <row r="8" spans="1:6" ht="12.75">
      <c r="A8" s="184"/>
      <c r="B8" s="185"/>
      <c r="C8" s="186" t="s">
        <v>33</v>
      </c>
      <c r="D8" s="186" t="s">
        <v>82</v>
      </c>
      <c r="E8" s="186" t="s">
        <v>33</v>
      </c>
      <c r="F8" s="186" t="s">
        <v>82</v>
      </c>
    </row>
    <row r="9" spans="1:6" ht="12.75">
      <c r="A9" s="184"/>
      <c r="B9" s="185"/>
      <c r="C9" s="187" t="s">
        <v>83</v>
      </c>
      <c r="D9" s="187" t="s">
        <v>73</v>
      </c>
      <c r="E9" s="187" t="s">
        <v>83</v>
      </c>
      <c r="F9" s="187" t="s">
        <v>73</v>
      </c>
    </row>
    <row r="10" spans="1:6" ht="12.75">
      <c r="A10" s="184"/>
      <c r="B10" s="185"/>
      <c r="C10" s="187" t="s">
        <v>25</v>
      </c>
      <c r="D10" s="187" t="s">
        <v>25</v>
      </c>
      <c r="E10" s="187" t="s">
        <v>21</v>
      </c>
      <c r="F10" s="187" t="s">
        <v>20</v>
      </c>
    </row>
    <row r="11" spans="1:6" ht="12.75">
      <c r="A11" s="184"/>
      <c r="B11" s="185"/>
      <c r="C11" s="188" t="str">
        <f>+'[1]SC-P&amp;L(pgA1)'!G10</f>
        <v>@31/05/08</v>
      </c>
      <c r="D11" s="189" t="str">
        <f>+'[1]SC-P&amp;L(pgA1)'!H10</f>
        <v>@31/05/07</v>
      </c>
      <c r="E11" s="187" t="str">
        <f>+C11</f>
        <v>@31/05/08</v>
      </c>
      <c r="F11" s="187" t="str">
        <f>+D11</f>
        <v>@31/05/07</v>
      </c>
    </row>
    <row r="12" spans="1:6" ht="12.75">
      <c r="A12" s="184"/>
      <c r="B12" s="185"/>
      <c r="C12" s="188"/>
      <c r="D12" s="190"/>
      <c r="E12" s="187"/>
      <c r="F12" s="190"/>
    </row>
    <row r="13" spans="1:6" ht="12.75">
      <c r="A13" s="184"/>
      <c r="B13" s="185"/>
      <c r="C13" s="187" t="s">
        <v>39</v>
      </c>
      <c r="D13" s="187" t="s">
        <v>39</v>
      </c>
      <c r="E13" s="187" t="s">
        <v>39</v>
      </c>
      <c r="F13" s="187" t="s">
        <v>39</v>
      </c>
    </row>
    <row r="14" spans="1:6" ht="12.75">
      <c r="A14" s="184"/>
      <c r="B14" s="191"/>
      <c r="C14" s="187"/>
      <c r="D14" s="187"/>
      <c r="E14" s="187"/>
      <c r="F14" s="187"/>
    </row>
    <row r="15" spans="1:6" ht="12.75">
      <c r="A15" s="192">
        <v>1</v>
      </c>
      <c r="B15" s="193" t="str">
        <f>+'[1]SC-P&amp;L(pgA1)'!B15</f>
        <v>Revenue </v>
      </c>
      <c r="C15" s="194">
        <v>75168</v>
      </c>
      <c r="D15" s="194">
        <v>97708</v>
      </c>
      <c r="E15" s="194">
        <v>238187</v>
      </c>
      <c r="F15" s="194">
        <v>247383</v>
      </c>
    </row>
    <row r="16" spans="1:6" ht="12.75">
      <c r="A16" s="195">
        <f>+A15+1</f>
        <v>2</v>
      </c>
      <c r="B16" s="195" t="str">
        <f>+'[1]SC-P&amp;L(pgA1)'!B31</f>
        <v>Profit before tax</v>
      </c>
      <c r="C16" s="194">
        <v>2242</v>
      </c>
      <c r="D16" s="194">
        <v>709</v>
      </c>
      <c r="E16" s="194">
        <v>7110</v>
      </c>
      <c r="F16" s="194">
        <v>3141</v>
      </c>
    </row>
    <row r="17" spans="1:6" ht="12.75">
      <c r="A17" s="195">
        <f>+A16+1</f>
        <v>3</v>
      </c>
      <c r="B17" s="195" t="s">
        <v>304</v>
      </c>
      <c r="C17" s="194">
        <v>1491</v>
      </c>
      <c r="D17" s="194">
        <v>1119</v>
      </c>
      <c r="E17" s="194">
        <v>4607</v>
      </c>
      <c r="F17" s="194">
        <v>2820</v>
      </c>
    </row>
    <row r="18" spans="1:6" ht="27.75" customHeight="1">
      <c r="A18" s="195">
        <f>+A17+1</f>
        <v>4</v>
      </c>
      <c r="B18" s="196" t="s">
        <v>305</v>
      </c>
      <c r="C18" s="194">
        <v>1491</v>
      </c>
      <c r="D18" s="194">
        <v>1119</v>
      </c>
      <c r="E18" s="194">
        <v>4607</v>
      </c>
      <c r="F18" s="194">
        <v>2820</v>
      </c>
    </row>
    <row r="19" spans="1:6" ht="12.75">
      <c r="A19" s="195">
        <f>+A18+1</f>
        <v>5</v>
      </c>
      <c r="B19" s="195" t="s">
        <v>306</v>
      </c>
      <c r="C19" s="197">
        <v>1.05</v>
      </c>
      <c r="D19" s="197">
        <v>0.79</v>
      </c>
      <c r="E19" s="197">
        <v>3.23</v>
      </c>
      <c r="F19" s="197">
        <v>1.98</v>
      </c>
    </row>
    <row r="20" spans="1:6" ht="12.75">
      <c r="A20" s="195">
        <f>+A19+1</f>
        <v>6</v>
      </c>
      <c r="B20" s="195" t="s">
        <v>307</v>
      </c>
      <c r="C20" s="198">
        <v>0</v>
      </c>
      <c r="D20" s="198">
        <v>0</v>
      </c>
      <c r="E20" s="198">
        <v>0</v>
      </c>
      <c r="F20" s="198">
        <v>0</v>
      </c>
    </row>
    <row r="21" spans="1:6" ht="12.75">
      <c r="A21" s="199"/>
      <c r="B21" s="199"/>
      <c r="C21" s="200"/>
      <c r="D21" s="200"/>
      <c r="E21" s="200"/>
      <c r="F21" s="200"/>
    </row>
    <row r="22" spans="1:6" ht="12.75">
      <c r="A22" s="181"/>
      <c r="B22" s="181"/>
      <c r="C22" s="47"/>
      <c r="D22" s="47"/>
      <c r="E22" s="47"/>
      <c r="F22" s="47"/>
    </row>
    <row r="23" spans="1:6" ht="12.75">
      <c r="A23" s="201"/>
      <c r="B23" s="202"/>
      <c r="C23" s="252" t="s">
        <v>308</v>
      </c>
      <c r="D23" s="253"/>
      <c r="E23" s="252" t="s">
        <v>309</v>
      </c>
      <c r="F23" s="253"/>
    </row>
    <row r="24" spans="1:6" ht="12.75">
      <c r="A24" s="203">
        <f>+A20+1</f>
        <v>7</v>
      </c>
      <c r="B24" s="199" t="s">
        <v>310</v>
      </c>
      <c r="C24" s="204"/>
      <c r="D24" s="205"/>
      <c r="E24" s="204"/>
      <c r="F24" s="205"/>
    </row>
    <row r="25" spans="1:6" ht="12.75">
      <c r="A25" s="206"/>
      <c r="B25" s="207" t="s">
        <v>311</v>
      </c>
      <c r="C25" s="208"/>
      <c r="D25" s="209">
        <v>0.195</v>
      </c>
      <c r="E25" s="208"/>
      <c r="F25" s="209">
        <v>0.162</v>
      </c>
    </row>
    <row r="26" spans="1:6" ht="12.75">
      <c r="A26" s="210"/>
      <c r="B26" s="211"/>
      <c r="C26" s="212"/>
      <c r="D26" s="213"/>
      <c r="E26" s="212"/>
      <c r="F26" s="213"/>
    </row>
    <row r="27" spans="1:6" ht="12.75">
      <c r="A27" s="181"/>
      <c r="B27" s="181"/>
      <c r="C27" s="47"/>
      <c r="D27" s="47"/>
      <c r="E27" s="47"/>
      <c r="F27" s="47"/>
    </row>
    <row r="28" spans="1:6" ht="12.75">
      <c r="A28" s="181"/>
      <c r="B28" s="181"/>
      <c r="C28" s="181"/>
      <c r="D28" s="181"/>
      <c r="E28" s="181"/>
      <c r="F28" s="181"/>
    </row>
    <row r="29" spans="1:6" ht="15">
      <c r="A29" s="46" t="s">
        <v>312</v>
      </c>
      <c r="B29" s="47"/>
      <c r="C29" s="47"/>
      <c r="D29" s="47"/>
      <c r="E29" s="47"/>
      <c r="F29" s="47"/>
    </row>
    <row r="30" spans="1:6" ht="12.75">
      <c r="A30" s="47"/>
      <c r="B30" s="47"/>
      <c r="C30" s="47"/>
      <c r="D30" s="47"/>
      <c r="E30" s="47"/>
      <c r="F30" s="47"/>
    </row>
    <row r="31" spans="1:6" ht="12.75">
      <c r="A31" s="182"/>
      <c r="B31" s="183"/>
      <c r="C31" s="251" t="s">
        <v>62</v>
      </c>
      <c r="D31" s="251"/>
      <c r="E31" s="251" t="s">
        <v>44</v>
      </c>
      <c r="F31" s="251"/>
    </row>
    <row r="32" spans="1:6" ht="12.75">
      <c r="A32" s="184"/>
      <c r="B32" s="185"/>
      <c r="C32" s="186" t="s">
        <v>33</v>
      </c>
      <c r="D32" s="186" t="s">
        <v>82</v>
      </c>
      <c r="E32" s="186" t="s">
        <v>33</v>
      </c>
      <c r="F32" s="186" t="s">
        <v>82</v>
      </c>
    </row>
    <row r="33" spans="1:6" ht="12.75">
      <c r="A33" s="184"/>
      <c r="B33" s="185"/>
      <c r="C33" s="187" t="s">
        <v>83</v>
      </c>
      <c r="D33" s="187" t="s">
        <v>73</v>
      </c>
      <c r="E33" s="187" t="s">
        <v>83</v>
      </c>
      <c r="F33" s="187" t="s">
        <v>73</v>
      </c>
    </row>
    <row r="34" spans="1:6" ht="12.75">
      <c r="A34" s="184"/>
      <c r="B34" s="185"/>
      <c r="C34" s="187" t="s">
        <v>25</v>
      </c>
      <c r="D34" s="187" t="s">
        <v>25</v>
      </c>
      <c r="E34" s="187" t="s">
        <v>21</v>
      </c>
      <c r="F34" s="187" t="s">
        <v>20</v>
      </c>
    </row>
    <row r="35" spans="1:6" ht="12.75">
      <c r="A35" s="184"/>
      <c r="B35" s="185"/>
      <c r="C35" s="188" t="str">
        <f>+'[1]SC-P&amp;L(pgA1)'!G10</f>
        <v>@31/05/08</v>
      </c>
      <c r="D35" s="188" t="str">
        <f>+D11</f>
        <v>@31/05/07</v>
      </c>
      <c r="E35" s="187" t="str">
        <f>+C35</f>
        <v>@31/05/08</v>
      </c>
      <c r="F35" s="187" t="str">
        <f>+D35</f>
        <v>@31/05/07</v>
      </c>
    </row>
    <row r="36" spans="1:6" ht="12.75">
      <c r="A36" s="184"/>
      <c r="B36" s="185"/>
      <c r="C36" s="188"/>
      <c r="D36" s="188"/>
      <c r="E36" s="187"/>
      <c r="F36" s="187"/>
    </row>
    <row r="37" spans="1:6" ht="12.75">
      <c r="A37" s="184"/>
      <c r="B37" s="185"/>
      <c r="C37" s="187" t="s">
        <v>39</v>
      </c>
      <c r="D37" s="187" t="s">
        <v>39</v>
      </c>
      <c r="E37" s="187" t="s">
        <v>39</v>
      </c>
      <c r="F37" s="187" t="s">
        <v>39</v>
      </c>
    </row>
    <row r="38" spans="1:6" ht="12.75">
      <c r="A38" s="184"/>
      <c r="B38" s="191"/>
      <c r="C38" s="187"/>
      <c r="D38" s="187"/>
      <c r="E38" s="187"/>
      <c r="F38" s="187"/>
    </row>
    <row r="39" spans="1:6" ht="12.75">
      <c r="A39" s="194">
        <v>1</v>
      </c>
      <c r="B39" s="214" t="s">
        <v>313</v>
      </c>
      <c r="C39" s="194">
        <v>709</v>
      </c>
      <c r="D39" s="194">
        <v>284</v>
      </c>
      <c r="E39" s="194">
        <v>2696</v>
      </c>
      <c r="F39" s="194">
        <v>1156</v>
      </c>
    </row>
    <row r="40" spans="1:6" ht="12.75">
      <c r="A40" s="194">
        <v>2</v>
      </c>
      <c r="B40" s="194" t="s">
        <v>314</v>
      </c>
      <c r="C40" s="194">
        <v>1877</v>
      </c>
      <c r="D40" s="194">
        <v>1861</v>
      </c>
      <c r="E40" s="194">
        <v>6103</v>
      </c>
      <c r="F40" s="194">
        <v>8423</v>
      </c>
    </row>
    <row r="41" spans="1:6" ht="12.75">
      <c r="A41" s="181"/>
      <c r="B41" s="181"/>
      <c r="C41" s="181"/>
      <c r="D41" s="181"/>
      <c r="E41" s="181"/>
      <c r="F41" s="181"/>
    </row>
  </sheetData>
  <mergeCells count="6">
    <mergeCell ref="C31:D31"/>
    <mergeCell ref="E31:F31"/>
    <mergeCell ref="C7:D7"/>
    <mergeCell ref="E7:F7"/>
    <mergeCell ref="C23:D23"/>
    <mergeCell ref="E23:F23"/>
  </mergeCells>
  <printOptions/>
  <pageMargins left="0.75" right="0.75" top="1" bottom="1" header="0.5" footer="0.5"/>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TRIPLC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Tan</dc:creator>
  <cp:keywords/>
  <dc:description/>
  <cp:lastModifiedBy>User</cp:lastModifiedBy>
  <cp:lastPrinted>2008-07-24T04:00:32Z</cp:lastPrinted>
  <dcterms:created xsi:type="dcterms:W3CDTF">2008-07-23T03:34:25Z</dcterms:created>
  <dcterms:modified xsi:type="dcterms:W3CDTF">2008-07-31T08:59:32Z</dcterms:modified>
  <cp:category/>
  <cp:version/>
  <cp:contentType/>
  <cp:contentStatus/>
</cp:coreProperties>
</file>