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2120" windowHeight="9000" activeTab="0"/>
  </bookViews>
  <sheets>
    <sheet name="A" sheetId="1" r:id="rId1"/>
  </sheets>
  <definedNames>
    <definedName name="_xlnm.Print_Area" localSheetId="0">'A'!$A$1:$Q$693</definedName>
    <definedName name="_xlnm.Print_Area">'A'!$A$1:$Q$693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<sst xmlns="http://schemas.openxmlformats.org/spreadsheetml/2006/main" count="642" uniqueCount="405">
  <si>
    <t>INTEGRATED LOGISTICS BERHAD (229690 K)</t>
  </si>
  <si>
    <t>Quarterly report on consolidated results for the fourth quarter ended 31st December 2002.</t>
  </si>
  <si>
    <t>The figures have not been audited.</t>
  </si>
  <si>
    <t>CONDENSED CONSOLIDATED INCOME STATEMENTS</t>
  </si>
  <si>
    <t>OPERATING REVENUE</t>
  </si>
  <si>
    <t>DIRECT OPERATING COSTS</t>
  </si>
  <si>
    <t>GROSS PROFIT</t>
  </si>
  <si>
    <t>OTHER OPERATING REVENUE</t>
  </si>
  <si>
    <t>ADMINISTRATIVE COSTS</t>
  </si>
  <si>
    <t>OTHER OPERATING COSTS</t>
  </si>
  <si>
    <t>PROFIT FROM OPERATIONS</t>
  </si>
  <si>
    <t>FINANCE COSTS</t>
  </si>
  <si>
    <t>SHARE OF RESULTS OF</t>
  </si>
  <si>
    <t xml:space="preserve">  ASSOCIATED COMPANIES</t>
  </si>
  <si>
    <t>(LOSS)/PROFIT BEFORE TAXATION</t>
  </si>
  <si>
    <t>TAXATION</t>
  </si>
  <si>
    <t>(LOSS)/PROFIT AFTER TAXATION</t>
  </si>
  <si>
    <t>MINORITY INTERESTS</t>
  </si>
  <si>
    <t>(LOSS)/PROFIT ATTRIBUTABLE</t>
  </si>
  <si>
    <t xml:space="preserve">  TO SHAREHOLDERS</t>
  </si>
  <si>
    <t>EARNINGS PER</t>
  </si>
  <si>
    <t xml:space="preserve">  ORDINARY SHARE</t>
  </si>
  <si>
    <t>Basic (based on ordinary shares) (sen) (Note 25)</t>
  </si>
  <si>
    <t>Fully diluted (Note 25)</t>
  </si>
  <si>
    <t>The Condensed Consolidated Income Statements should be read in conjunction with the Annual Audited Financial Statements of</t>
  </si>
  <si>
    <t>the Group for the year ended 31st December 2001.</t>
  </si>
  <si>
    <t>CONDENSED CONSOLIDATED BALANCE SHEET</t>
  </si>
  <si>
    <t>NON-CURRENT ASSETS</t>
  </si>
  <si>
    <t>Property, plant and equipment</t>
  </si>
  <si>
    <t>Capital work-in-progress</t>
  </si>
  <si>
    <t>Interest in associated companies</t>
  </si>
  <si>
    <t>Amounts owing by associated companies</t>
  </si>
  <si>
    <t>Other investments</t>
  </si>
  <si>
    <t>Lease and hire purchase receivables</t>
  </si>
  <si>
    <t>Deferred expenditure</t>
  </si>
  <si>
    <t>CURRENT ASSETS</t>
  </si>
  <si>
    <t>Trade receivables</t>
  </si>
  <si>
    <t>Other receivables, deposits and prepayments</t>
  </si>
  <si>
    <t>Fixed deposits with licensed banks</t>
  </si>
  <si>
    <t>Cash and bank balances</t>
  </si>
  <si>
    <t>CURRENT LIABILITIES</t>
  </si>
  <si>
    <t>Block discounting payables</t>
  </si>
  <si>
    <t>Trade payables</t>
  </si>
  <si>
    <t>Other payables and accruals</t>
  </si>
  <si>
    <t>Finance lease and hire purchase payables</t>
  </si>
  <si>
    <t>Term loans</t>
  </si>
  <si>
    <t>Short term borrowings</t>
  </si>
  <si>
    <t>Taxation</t>
  </si>
  <si>
    <t>NET CURRENT ASSETS/(LIABILITIES)</t>
  </si>
  <si>
    <t>CAPITAL AND RESERVES</t>
  </si>
  <si>
    <t>Share capital</t>
  </si>
  <si>
    <t>Reserves</t>
  </si>
  <si>
    <t>SHAREHOLDERS' EQUITY</t>
  </si>
  <si>
    <t>NON-CURRENT LIABILITIES</t>
  </si>
  <si>
    <t>Bonds</t>
  </si>
  <si>
    <t>Long-term loan</t>
  </si>
  <si>
    <t>Deferred taxation</t>
  </si>
  <si>
    <t>NET TANGIBLE ASSETS PER ORDINARY SHARE (sen)</t>
  </si>
  <si>
    <t>The Condensed Consolidated Balance Sheet should be read in conjunction with the Annual Audited Financial Statements of the</t>
  </si>
  <si>
    <t>Group for the year ended 31st December 2001.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</si>
  <si>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</si>
  <si>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</si>
  <si>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</si>
  <si>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</si>
  <si>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NET INCREASE IN CASH AND CASH EQUIVALENTS</t>
  </si>
  <si>
    <t>CASH AND CASH EQUIVALENTS AT BEGINNING OF THE YEAR</t>
  </si>
  <si>
    <t>CASH AND CASH EQUIVALENTS AT END OF THE YEAR</t>
  </si>
  <si>
    <t>The Condensed Consolidated Cash Flow Statements should be read in conjunction with the Annual Audited Financial Statements</t>
  </si>
  <si>
    <t>of the Group for the year ended 31st December 2001.</t>
  </si>
  <si>
    <t>Notes to the interim financial report - 31st December 2002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</si>
  <si>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</si>
  <si>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</si>
  <si>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</si>
  <si>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</si>
  <si>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</si>
  <si>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</si>
  <si>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</si>
  <si>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</si>
  <si>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</si>
  <si>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</si>
  <si>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</si>
  <si>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</si>
  <si>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</si>
  <si>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</si>
  <si>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</si>
  <si>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</si>
  <si>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</si>
  <si>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</si>
  <si>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</si>
  <si>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</si>
  <si>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</si>
  <si>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</si>
  <si>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</si>
  <si>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</si>
  <si>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</si>
  <si>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By Order of the Board</t>
  </si>
  <si>
    <t>Kee Thuan Kin</t>
  </si>
  <si>
    <t>Company Secretary</t>
  </si>
  <si>
    <t>Selangor</t>
  </si>
  <si>
    <t>25th February 2003</t>
  </si>
  <si>
    <t xml:space="preserve"> </t>
  </si>
  <si>
    <t>Profit before taxation but after minority interests</t>
  </si>
  <si>
    <t>Adjustments for :-</t>
  </si>
  <si>
    <t>Amortisation and depreciation of property, plant and equipment</t>
  </si>
  <si>
    <t>Bad debts written off</t>
  </si>
  <si>
    <t>Loss on disposal of leasehold land and buildings</t>
  </si>
  <si>
    <t>Loss on disposal of freehold land and buildings</t>
  </si>
  <si>
    <t>Minority interest share of profits</t>
  </si>
  <si>
    <t>Impairment loss on other investments</t>
  </si>
  <si>
    <t>Loss on disposal of property, plant and equipment</t>
  </si>
  <si>
    <t>Loss on partial disposal of subsidiary company</t>
  </si>
  <si>
    <t>Property, plant and equipment written off</t>
  </si>
  <si>
    <t>Allowance for doubtful debts</t>
  </si>
  <si>
    <t>Allowance for doubtful debts no longer required</t>
  </si>
  <si>
    <t>Share of losses of associated companies</t>
  </si>
  <si>
    <t>Provision for claims for loss of employment</t>
  </si>
  <si>
    <t>Sundry deposits written off</t>
  </si>
  <si>
    <t>Unrealised gain on foreign exchange</t>
  </si>
  <si>
    <t>Dividend revenue</t>
  </si>
  <si>
    <t>Interest revenue</t>
  </si>
  <si>
    <t>Interest expenses</t>
  </si>
  <si>
    <t>Operating Profit Before Working Capital Changes</t>
  </si>
  <si>
    <t>Decrease in trade and other receivables</t>
  </si>
  <si>
    <t>Increase in trade and other payables</t>
  </si>
  <si>
    <t>Cash Generated From Operations</t>
  </si>
  <si>
    <t>Tax refund</t>
  </si>
  <si>
    <t>Interest paid</t>
  </si>
  <si>
    <t>Tax paid</t>
  </si>
  <si>
    <t>Net Cash Generated From Operating Activities</t>
  </si>
  <si>
    <t>Acquisition of subsidiary company, net of cash acquired</t>
  </si>
  <si>
    <t>Capital work-in-progress incurred</t>
  </si>
  <si>
    <t>Placements in fixed deposits</t>
  </si>
  <si>
    <t>Withdrawals from destinated bank accounts</t>
  </si>
  <si>
    <t>Purchase of property, plant and equipment</t>
  </si>
  <si>
    <t>Repayments from associated companies</t>
  </si>
  <si>
    <t>Dividend received</t>
  </si>
  <si>
    <t>Proceeds from disposal of property, plant and equipment</t>
  </si>
  <si>
    <t>Proceeds from disposal of freehold land and buildings</t>
  </si>
  <si>
    <t>Proceeds from disposal of leasehold land and buildings</t>
  </si>
  <si>
    <t>Proceeds from partial disposal of subsidiary company</t>
  </si>
  <si>
    <t>Interest received</t>
  </si>
  <si>
    <t>Net Cash Used In Investing Activities</t>
  </si>
  <si>
    <t>Payments to hire purchase payables</t>
  </si>
  <si>
    <t>Proceeds from issuance of bonds</t>
  </si>
  <si>
    <t>Proceeds from long term loans</t>
  </si>
  <si>
    <t>Proceeds from issuance of shares</t>
  </si>
  <si>
    <t>Proceeds from term loans</t>
  </si>
  <si>
    <t>Rights issue and ESOS expenses incurred</t>
  </si>
  <si>
    <t>Payments of lease obligations</t>
  </si>
  <si>
    <t>Repayments of short term borrowings</t>
  </si>
  <si>
    <t>Repayments of term loans</t>
  </si>
  <si>
    <t>Net Cash Generated From Financing Activities</t>
  </si>
  <si>
    <t>Exchange differences</t>
  </si>
  <si>
    <t>Accounting Policies</t>
  </si>
  <si>
    <t>The interim financial report is unaudited and has been prepared in accordance with MASB 26, "Interim Financial</t>
  </si>
  <si>
    <t>Reporting" and Chapter 9 Part K of the Listing Requirements of Kuala Lumpur Stock Exchange and should be read in</t>
  </si>
  <si>
    <t>conjunction with the Group's annual audited financial statements for the year ended 31st December 2001. The</t>
  </si>
  <si>
    <t>accounting policies and methods of computation adopted in the interim financial statements are consistent with those</t>
  </si>
  <si>
    <t>adopted in the annual financial statements for the year ended 31st December 2001 except as follow :-</t>
  </si>
  <si>
    <t>Other Investments</t>
  </si>
  <si>
    <t>Other investments stated at cost less accumulated impairment losses, if any, are held for long term purposes.</t>
  </si>
  <si>
    <t>The carrying amounts of other investments are reviewed at each balance sheet date to determine whether there is any</t>
  </si>
  <si>
    <t>indication of impairment.  If such an indication exists, the other investments' recoverable amount is estimated. An</t>
  </si>
  <si>
    <t>impairment loss is recognised whenever the carrying amount of an item of other investments exceeds its recoverable</t>
  </si>
  <si>
    <t>amount on an individual basis.</t>
  </si>
  <si>
    <t>An impairment loss is recognised as an expense in the income statement.  Any subsequent increase in recoverable</t>
  </si>
  <si>
    <t>amount due to a reversal of impairment loss is restricted to the carrying amount that would have been determined had no</t>
  </si>
  <si>
    <t>impairment loss been recognised in prior years. The reversal of impairment loss is recognised as revenue in the income</t>
  </si>
  <si>
    <t>statement.</t>
  </si>
  <si>
    <t>Qualification of Preceding Annual Financial Statements</t>
  </si>
  <si>
    <t>The audit report of the most recent annual financial statements for the year ended 31st December 2001 was not qualified.</t>
  </si>
  <si>
    <t>Seasonal or Cyclical Factors</t>
  </si>
  <si>
    <t>The business operations of the Group were not materially affected by any seasonal or cyclical factors.</t>
  </si>
  <si>
    <t>Unusual Material Event</t>
  </si>
  <si>
    <t>There were no unusual material events affecting assets, liabilities, equity, net income or cash flows during the year</t>
  </si>
  <si>
    <t>under review.</t>
  </si>
  <si>
    <t>Material Changes in Estimates</t>
  </si>
  <si>
    <t>There were no material changes in estimates from either the prior interim period or prior financial years.</t>
  </si>
  <si>
    <t>Debts and Equity Securities</t>
  </si>
  <si>
    <t>Save as disclosed below, there were no issuances or repayments of debt and equity securities, share buy-back, share</t>
  </si>
  <si>
    <t>cancellations, shares held as treasury shares and resale of treasury shares during the financial year under review :-</t>
  </si>
  <si>
    <t>i.</t>
  </si>
  <si>
    <t>ii.</t>
  </si>
  <si>
    <t>iii.</t>
  </si>
  <si>
    <t>The Bonds with Warrants Issue was completed on 22 February 2001 whilst the Rights Issue and Offer for Sale were</t>
  </si>
  <si>
    <t>completed concurrently on 22 June 2002.</t>
  </si>
  <si>
    <t>Dividend Paid</t>
  </si>
  <si>
    <t>There were no dividend paid during  the financial year under review.</t>
  </si>
  <si>
    <t>Segmental Reporting</t>
  </si>
  <si>
    <t>a.</t>
  </si>
  <si>
    <t>b.</t>
  </si>
  <si>
    <t>Valuations of Property, Plant and Equipment</t>
  </si>
  <si>
    <t>The  valuation of land and buildings has been brought forward without amendment from the previous audited Annual</t>
  </si>
  <si>
    <t>Financial Statements.</t>
  </si>
  <si>
    <t>Material Events Subsequent To The End of The Year</t>
  </si>
  <si>
    <t>Save as disclosed below, there were no material events subsequent to the end of the year under review :-</t>
  </si>
  <si>
    <t>On 24 February 2003, the Company redeemed RM30,000,000 of its RM60,000,000 nominal amount of 5-year 4%</t>
  </si>
  <si>
    <t>Redeemable Bank Guaranteed Bonds 2001/2006.</t>
  </si>
  <si>
    <t>Changes In The Composition of The Group</t>
  </si>
  <si>
    <t>Save as disclosed below, there were no changes in the composition of the Group during the financial year under</t>
  </si>
  <si>
    <t>review :-</t>
  </si>
  <si>
    <t>iv.</t>
  </si>
  <si>
    <t>Contingent Liabilities and Contingent Assets</t>
  </si>
  <si>
    <t>There were no contingent liabilities or contingent assets as at the date of this report.</t>
  </si>
  <si>
    <t>Review of Performance</t>
  </si>
  <si>
    <t>improvement in turnover is mainly due to :-</t>
  </si>
  <si>
    <t>due to :-</t>
  </si>
  <si>
    <t>Comparison With Immediate Preceding Quarter's Results</t>
  </si>
  <si>
    <t>in the preceding quarter as a result of substantial increase of fuel surcharge for air freight and diesel cost for</t>
  </si>
  <si>
    <t>transportation and haulage sectors.</t>
  </si>
  <si>
    <t>Current Year Prospects</t>
  </si>
  <si>
    <t>The Board of Directors is of the view that barring any unforeseen circumstances, the Group should be able to maintain</t>
  </si>
  <si>
    <t>its satisfactory results for the financial year ended 31st December 2003.</t>
  </si>
  <si>
    <t>Variance of Actual Profit from Forecast Profit</t>
  </si>
  <si>
    <t>This note is not applicable as no profit forecast was published.</t>
  </si>
  <si>
    <t>Taxation comprises :-</t>
  </si>
  <si>
    <t>Current taxation</t>
  </si>
  <si>
    <t>Under/(Over) provision in prior year</t>
  </si>
  <si>
    <t>Real property gains tax</t>
  </si>
  <si>
    <t>Share of associated company's taxation</t>
  </si>
  <si>
    <t>The effective tax rate for the current quarter and financial year to date is higher than the statutory tax rate due to :-</t>
  </si>
  <si>
    <t>c.</t>
  </si>
  <si>
    <t>Profit/(Loss)  on Sale of Unquoted Investments and/or Properties</t>
  </si>
  <si>
    <t>Save as disclosed below, there were no other profit/(loss) on disposal of unquoted investments and/or properties during</t>
  </si>
  <si>
    <t xml:space="preserve">the financial year under review :- </t>
  </si>
  <si>
    <t>Loss on disposal of freehold and leasehold land and buildings</t>
  </si>
  <si>
    <t>(Profit)/Loss on partial disposal of subsidiary company</t>
  </si>
  <si>
    <t>Purchase or Disposal of Quoted Securities</t>
  </si>
  <si>
    <t>Status of Corporate Proposals</t>
  </si>
  <si>
    <t>There were no corporate proposals announced but not completed as at the date of this report.</t>
  </si>
  <si>
    <t>Group Borrowings and Debt Securities as at 31.12.02</t>
  </si>
  <si>
    <t>Off Balance Sheet Financial Instruments</t>
  </si>
  <si>
    <t>The Group does not have any financial instruments with off balance sheet risk as at the date of this report.</t>
  </si>
  <si>
    <t>Material Litigation</t>
  </si>
  <si>
    <t>There were no material litigation pending as at the date of this report.</t>
  </si>
  <si>
    <t>Dividends</t>
  </si>
  <si>
    <t>The directors do not recommend any dividend for the financial year under review.</t>
  </si>
  <si>
    <t>Earnings Per Share</t>
  </si>
  <si>
    <t>renounceable two call rights issue of 37,335,801 new ordinary shares of RM1.00 each in the Company ("Rights</t>
  </si>
  <si>
    <t>Shares") at par, of which the first call of RM0.50 per Rights Shares shall be payable in cash upon acceptance whilst</t>
  </si>
  <si>
    <t>the second call of RM0.50 per Rights Shares shall be paid from the Company's share premium account, on the basis</t>
  </si>
  <si>
    <t>of two Rights Shares for every five existing shares of RM1.00 each held in the Company ("Shares") at 5.00 p.m. on</t>
  </si>
  <si>
    <t>17 April 2002 ("Rights Issue");</t>
  </si>
  <si>
    <t>an issue of RM60,000,000 nominal amount of five-year 4% redeemable bank guaranteed bonds 2001/2006 ("Bonds</t>
  </si>
  <si>
    <t>2001/2006") with up to 32,083,334 detachable warrants 2002/2007 ("Warrants 2002/2007") on a 'bought-deal' basis to</t>
  </si>
  <si>
    <t>RHB Sakura Merchant Bankers Berhad ("RHB Sakura"), being the primary subscriber ("Primary Subscriber")</t>
  </si>
  <si>
    <t>("Bonds with Warrants Issue"); and</t>
  </si>
  <si>
    <t>offer for sale by the Primary Subscriber of all the Warrants 2002/2007 to the existing shareholders of the Company</t>
  </si>
  <si>
    <t>at an offer price of 34.53 sen per Warrants 2002/2007 on the renounceable rights basis of one Warrants 2002/2007</t>
  </si>
  <si>
    <t>for every four existing Shares held in the Company at 5.00 p.m. on 17 April 2002 ("Offer for Sale")</t>
  </si>
  <si>
    <t>By Activity</t>
  </si>
  <si>
    <t>Revenue :-</t>
  </si>
  <si>
    <t>External</t>
  </si>
  <si>
    <t>sales</t>
  </si>
  <si>
    <t>Inter-</t>
  </si>
  <si>
    <t>segment</t>
  </si>
  <si>
    <t>Total</t>
  </si>
  <si>
    <t>Revenue</t>
  </si>
  <si>
    <t>Result :-</t>
  </si>
  <si>
    <t>Segment</t>
  </si>
  <si>
    <t>result</t>
  </si>
  <si>
    <t>Unallocated</t>
  </si>
  <si>
    <t>corporate</t>
  </si>
  <si>
    <t>expenses</t>
  </si>
  <si>
    <t>Interest</t>
  </si>
  <si>
    <t>expense</t>
  </si>
  <si>
    <t>revenue</t>
  </si>
  <si>
    <t>Share of</t>
  </si>
  <si>
    <t>results of</t>
  </si>
  <si>
    <t>associated</t>
  </si>
  <si>
    <t>companies</t>
  </si>
  <si>
    <t>Net profit</t>
  </si>
  <si>
    <t>Other information :-</t>
  </si>
  <si>
    <t>assets</t>
  </si>
  <si>
    <t>Investment</t>
  </si>
  <si>
    <t>in equity</t>
  </si>
  <si>
    <t>method</t>
  </si>
  <si>
    <t>associates</t>
  </si>
  <si>
    <t>Consolidated</t>
  </si>
  <si>
    <t>total assets</t>
  </si>
  <si>
    <t>liabilities</t>
  </si>
  <si>
    <t>total</t>
  </si>
  <si>
    <t>Capital</t>
  </si>
  <si>
    <t>expenditure</t>
  </si>
  <si>
    <t>Depreciation</t>
  </si>
  <si>
    <t>Non-cash</t>
  </si>
  <si>
    <t>other than</t>
  </si>
  <si>
    <t>depreciation</t>
  </si>
  <si>
    <t>By Geographical Location</t>
  </si>
  <si>
    <t>from</t>
  </si>
  <si>
    <t>external</t>
  </si>
  <si>
    <t>customers</t>
  </si>
  <si>
    <t>On 9 January 2002, the Company's wholly owned subsidiary, Integrated Logistics (HK) Ltd. ("ILHK") acquired 50%</t>
  </si>
  <si>
    <t>of the equity of Integrated Shun Hing Logistics Limited ("ISHL"), a company incorporated in Hong Kong,</t>
  </si>
  <si>
    <t>comprising of one ordinary share of HK$1/- each for a cash consideration of HK$1/-.</t>
  </si>
  <si>
    <t>Subsequently on 25 July 2002, ISHL increased it issued and paid-up share capital from HK$2/- to HK$40,000,000/-</t>
  </si>
  <si>
    <t>by an allotment of 39,999,998 ordinary shares of HK$1/- each at par for cash, out of which 20,339,999 ordinary shares</t>
  </si>
  <si>
    <t>of HK$1/- were allotted to ILHK. Pursuant to the said allotment of shares, ISHL became a 51% owned subsidiary of</t>
  </si>
  <si>
    <t>ILHK.</t>
  </si>
  <si>
    <t>On 25 July 2002, Integrated Logistics (H.K.) Limited ("ILHK"), a wholly owned Hong Kong subsidiary of the</t>
  </si>
  <si>
    <t>Company, entered into an agreement with Shun Hing China Investment Limited ("SHCI") for the disposal of</t>
  </si>
  <si>
    <t>3,600,000 ordinary shares of HK$1/- each in Integrated Shun Hing Development Limited ("ISHD"), a company</t>
  </si>
  <si>
    <t>incorporated in Hong Kong, representing 9% of the issued and paid-up capital of ISHD, for a total cash</t>
  </si>
  <si>
    <t xml:space="preserve">consideration of HK$1,985,000/-. </t>
  </si>
  <si>
    <t>Pursuant to the disposal of the shares, ILHK shareholdings in ISHD reduced from 60% to 51%.</t>
  </si>
  <si>
    <t>On 17 September 2002, Integrated Shun Hing Logistics Limited ("ISHL"), a 51% owned Hong Kong incorporated</t>
  </si>
  <si>
    <t>subsidiary company of ILHK, incorporated a wholly owned subsidiary in The Peoples' Republic of China, Shen</t>
  </si>
  <si>
    <t>Zhen ISH Logistics Co. Ltd, with an issued and paid-up shares capital of HK$40,000,000 comprising 40,000,000</t>
  </si>
  <si>
    <t>ordinary shares of HK$1/- each.</t>
  </si>
  <si>
    <t>On 5 November 2002, Integrated Logistics (H.K.) Limited ("ILHK"), a wholly owned Hong Kong subsidiary of the</t>
  </si>
  <si>
    <t>Company, entered into an agreement with Eternal Way Ltd., a company incorporated in Hong Kong, for the</t>
  </si>
  <si>
    <t>acquisition of 2,400,000 ordinary shares of HK$1/- each in Integrated Shun Hing Investment Limited ("ISHI"), a</t>
  </si>
  <si>
    <t>company incorporated in Hong Kong, representing 6% of the issued and paid-up capital of ISHI, for a total cash</t>
  </si>
  <si>
    <t>total cash consideration of HK$1,320,000/-.</t>
  </si>
  <si>
    <t>Pursuant to the acquisition of the shares, ILHK shareholdings in ISHI increased from 45% to 51%.</t>
  </si>
  <si>
    <t>a 120% increase in turnover recorded by the Group's container haulage operations to RM22.2 million (2001 :</t>
  </si>
  <si>
    <t>RM10.1 million).</t>
  </si>
  <si>
    <t>full year turnover contribution from a subsidiary, Focusmax Services Sdn. Bhd. which was acquired and</t>
  </si>
  <si>
    <t>commenced operations on 26/4/2001 ; and</t>
  </si>
  <si>
    <t>higher turnover recorded by the Group's operations in The Peoples' Republic of China.</t>
  </si>
  <si>
    <t>higher contributions from the improved turnover ; and</t>
  </si>
  <si>
    <t>substantially lower finance and other operating costs.</t>
  </si>
  <si>
    <t>no group relief for losses suffered by certain subsidiary companies;</t>
  </si>
  <si>
    <t>certain expenses were disallowed for tax purposes; and</t>
  </si>
  <si>
    <t>no tax deduction for losses incurred on disposal of leasehold land, freehold land and buildings.</t>
  </si>
  <si>
    <t>There were no purchase or disposal of quoted securities for the financial year under review.</t>
  </si>
  <si>
    <t>Total investments in quoted securities as at 31.12.02 :-</t>
  </si>
  <si>
    <t>At cost</t>
  </si>
  <si>
    <t>Less : Impairment loss</t>
  </si>
  <si>
    <t>Carrying amount at end of period</t>
  </si>
  <si>
    <t>Secured :-</t>
  </si>
  <si>
    <t>Portion of term loans payable within 12 months</t>
  </si>
  <si>
    <t>Bank overdrafts</t>
  </si>
  <si>
    <t>Unsecured :-</t>
  </si>
  <si>
    <t>Revolving credits</t>
  </si>
  <si>
    <t>Long term borrowings</t>
  </si>
  <si>
    <t>Portion of term loans payable after 12 months</t>
  </si>
  <si>
    <t>Bank guaranteed Bonds 2001/2006</t>
  </si>
  <si>
    <t>Long term loan</t>
  </si>
  <si>
    <t>The long term loan represents a loan from the minority shareholder of a subsidiary company to the said subsidiary</t>
  </si>
  <si>
    <t>company and is unsecured, non-interest bearing and has no fixed term to repayment.</t>
  </si>
  <si>
    <t>All the above borrowings are denominated in Ringgit Malaysia except for the following which is denominated in</t>
  </si>
  <si>
    <t>Basic earnings per share</t>
  </si>
  <si>
    <t>Net profit/(loss) attributable to</t>
  </si>
  <si>
    <t>ordinary shareholders</t>
  </si>
  <si>
    <t>Weighted average number</t>
  </si>
  <si>
    <t>of ordinary shares in issue</t>
  </si>
  <si>
    <t>Earnings per share (sen)</t>
  </si>
  <si>
    <t>Diluted earnings per share</t>
  </si>
  <si>
    <t>Fully diluted earnings per share is not disclosed as the effect of the assumed subscriptions for new ordinary shares</t>
  </si>
  <si>
    <t>by the warrant and ESOS holders is anti-dilutive.</t>
  </si>
  <si>
    <t>Forwarding,</t>
  </si>
  <si>
    <t>shipping,</t>
  </si>
  <si>
    <t>transport,</t>
  </si>
  <si>
    <t>haulage &amp;</t>
  </si>
  <si>
    <t>air freight</t>
  </si>
  <si>
    <t>services</t>
  </si>
  <si>
    <t>RM'000</t>
  </si>
  <si>
    <t>Warehouse</t>
  </si>
  <si>
    <t>rental and</t>
  </si>
  <si>
    <t>Malaysia</t>
  </si>
  <si>
    <t>-------Individual quarter-------</t>
  </si>
  <si>
    <t>Current</t>
  </si>
  <si>
    <t>year</t>
  </si>
  <si>
    <t>quarter</t>
  </si>
  <si>
    <t>31.12.02</t>
  </si>
  <si>
    <t xml:space="preserve">               -</t>
  </si>
  <si>
    <t>holding,</t>
  </si>
  <si>
    <t>property</t>
  </si>
  <si>
    <t>rental,</t>
  </si>
  <si>
    <t>management</t>
  </si>
  <si>
    <t>services,</t>
  </si>
  <si>
    <t>commission</t>
  </si>
  <si>
    <t>&amp; others</t>
  </si>
  <si>
    <t>Hong Kong</t>
  </si>
  <si>
    <t>-</t>
  </si>
  <si>
    <t>------Individual  quarter----</t>
  </si>
  <si>
    <t>Preceding</t>
  </si>
  <si>
    <t>corresponding</t>
  </si>
  <si>
    <t>31.12.01</t>
  </si>
  <si>
    <t>Leasing</t>
  </si>
  <si>
    <t>and hire</t>
  </si>
  <si>
    <t xml:space="preserve"> purchase</t>
  </si>
  <si>
    <t>Philippines</t>
  </si>
  <si>
    <t>------Cumulative quarter-------</t>
  </si>
  <si>
    <t>to date</t>
  </si>
  <si>
    <t>As at</t>
  </si>
  <si>
    <t>end of</t>
  </si>
  <si>
    <t>current</t>
  </si>
  <si>
    <t>Year</t>
  </si>
  <si>
    <t>ended</t>
  </si>
  <si>
    <t>Eliminations</t>
  </si>
  <si>
    <t>The</t>
  </si>
  <si>
    <t>People's</t>
  </si>
  <si>
    <t xml:space="preserve"> Republic</t>
  </si>
  <si>
    <t>of China</t>
  </si>
  <si>
    <t>------Cumulative quarter----</t>
  </si>
  <si>
    <t>period</t>
  </si>
  <si>
    <t>preceding</t>
  </si>
  <si>
    <t>financial</t>
  </si>
  <si>
    <t>year end</t>
  </si>
  <si>
    <t>Hong Kong dollars :-</t>
  </si>
  <si>
    <t>The Group's turnover increased by 17.4% to RM157.1 million (2001 : RM133.8 million) for the year under review. The</t>
  </si>
  <si>
    <t>The Group's profit before taxation increased to RM6.4 million from a loss of RM1.9 million in year 2001.  This is mainly</t>
  </si>
  <si>
    <t>The group recorded a loss before taxation of RM1.01 million compared against a profit before taxation of RM2.79 million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</si>
</sst>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b/>
      <u val="single"/>
      <sz val="12"/>
      <name val="Times New Roman"/>
      <family val="0"/>
    </font>
    <font>
      <u val="single"/>
      <sz val="12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/>
    </xf>
    <xf numFmtId="3" fontId="4" fillId="0" borderId="0" xfId="0" applyNumberFormat="1" applyFont="1" applyAlignment="1">
      <alignment horizontal="centerContinuous" wrapText="1"/>
    </xf>
    <xf numFmtId="3" fontId="4" fillId="0" borderId="0" xfId="0" applyNumberFormat="1" applyFont="1" applyAlignment="1">
      <alignment horizontal="justify"/>
    </xf>
    <xf numFmtId="3" fontId="5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fill" wrapText="1"/>
    </xf>
    <xf numFmtId="37" fontId="4" fillId="0" borderId="0" xfId="0" applyNumberFormat="1" applyFont="1" applyAlignment="1">
      <alignment horizontal="fill" wrapText="1"/>
    </xf>
    <xf numFmtId="3" fontId="4" fillId="0" borderId="0" xfId="0" applyNumberFormat="1" applyFont="1" applyAlignment="1">
      <alignment horizontal="fill"/>
    </xf>
    <xf numFmtId="37" fontId="4" fillId="0" borderId="0" xfId="0" applyNumberFormat="1" applyFont="1" applyAlignment="1">
      <alignment horizontal="fill"/>
    </xf>
    <xf numFmtId="3" fontId="4" fillId="0" borderId="0" xfId="0" applyNumberFormat="1" applyFont="1" applyAlignment="1">
      <alignment horizontal="centerContinuous"/>
    </xf>
    <xf numFmtId="37" fontId="4" fillId="0" borderId="1" xfId="0" applyNumberFormat="1" applyFont="1" applyAlignment="1">
      <alignment horizontal="center"/>
    </xf>
    <xf numFmtId="37" fontId="4" fillId="0" borderId="1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 horizontal="centerContinuous" wrapText="1"/>
    </xf>
    <xf numFmtId="37" fontId="4" fillId="0" borderId="3" xfId="0" applyNumberFormat="1" applyFont="1" applyAlignment="1">
      <alignment/>
    </xf>
    <xf numFmtId="37" fontId="4" fillId="0" borderId="4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center"/>
    </xf>
    <xf numFmtId="37" fontId="4" fillId="0" borderId="4" xfId="0" applyNumberFormat="1" applyFont="1" applyAlignment="1">
      <alignment/>
    </xf>
    <xf numFmtId="37" fontId="4" fillId="0" borderId="1" xfId="0" applyNumberFormat="1" applyFont="1" applyAlignment="1">
      <alignment/>
    </xf>
    <xf numFmtId="37" fontId="4" fillId="0" borderId="2" xfId="0" applyNumberFormat="1" applyFont="1" applyAlignment="1">
      <alignment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Continuous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37" fontId="4" fillId="0" borderId="3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37" fontId="4" fillId="0" borderId="4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4"/>
  <sheetViews>
    <sheetView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4" width="3.6640625" style="1" customWidth="1"/>
    <col min="5" max="5" width="7.5546875" style="1" customWidth="1"/>
    <col min="6" max="6" width="8.6640625" style="1" customWidth="1"/>
    <col min="7" max="7" width="3.6640625" style="1" customWidth="1"/>
    <col min="8" max="8" width="8.6640625" style="1" customWidth="1"/>
    <col min="9" max="9" width="3.6640625" style="1" customWidth="1"/>
    <col min="10" max="10" width="8.6640625" style="1" customWidth="1"/>
    <col min="11" max="11" width="3.6640625" style="1" customWidth="1"/>
    <col min="12" max="12" width="9.6640625" style="1" customWidth="1"/>
    <col min="13" max="13" width="3.6640625" style="1" customWidth="1"/>
    <col min="14" max="14" width="8.6640625" style="1" customWidth="1"/>
    <col min="15" max="15" width="3.6640625" style="1" customWidth="1"/>
    <col min="16" max="16" width="8.6640625" style="1" customWidth="1"/>
    <col min="17" max="17" width="4.6640625" style="1" customWidth="1"/>
    <col min="18" max="16384" width="9.6640625" style="1" customWidth="1"/>
  </cols>
  <sheetData>
    <row r="1" spans="1:17" ht="15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.75">
      <c r="A2" s="2"/>
    </row>
    <row r="3" ht="15.75">
      <c r="A3" s="3" t="s">
        <v>1</v>
      </c>
    </row>
    <row r="4" ht="15.75">
      <c r="A4" s="2" t="s">
        <v>2</v>
      </c>
    </row>
    <row r="5" ht="15.75">
      <c r="A5" s="2"/>
    </row>
    <row r="6" ht="15.75">
      <c r="A6" s="4" t="s">
        <v>3</v>
      </c>
    </row>
    <row r="7" ht="15.75">
      <c r="A7" s="2"/>
    </row>
    <row r="8" spans="1:16" ht="15.75">
      <c r="A8" s="2"/>
      <c r="J8" s="5" t="s">
        <v>361</v>
      </c>
      <c r="K8" s="5"/>
      <c r="L8" s="5"/>
      <c r="N8" s="5" t="s">
        <v>384</v>
      </c>
      <c r="O8" s="5"/>
      <c r="P8" s="5"/>
    </row>
    <row r="9" spans="1:16" ht="15.75">
      <c r="A9" s="2"/>
      <c r="J9" s="6"/>
      <c r="L9" s="6" t="s">
        <v>377</v>
      </c>
      <c r="M9" s="6"/>
      <c r="N9" s="6"/>
      <c r="O9" s="6"/>
      <c r="P9" s="6" t="s">
        <v>377</v>
      </c>
    </row>
    <row r="10" spans="1:16" ht="15.75">
      <c r="A10" s="2"/>
      <c r="J10" s="6" t="s">
        <v>362</v>
      </c>
      <c r="L10" s="6" t="s">
        <v>363</v>
      </c>
      <c r="N10" s="6" t="s">
        <v>362</v>
      </c>
      <c r="O10" s="6"/>
      <c r="P10" s="6" t="s">
        <v>363</v>
      </c>
    </row>
    <row r="11" spans="1:16" ht="15.75">
      <c r="A11" s="2"/>
      <c r="J11" s="6" t="s">
        <v>363</v>
      </c>
      <c r="L11" s="3" t="s">
        <v>378</v>
      </c>
      <c r="N11" s="6" t="s">
        <v>363</v>
      </c>
      <c r="O11" s="6"/>
      <c r="P11" s="3" t="s">
        <v>378</v>
      </c>
    </row>
    <row r="12" spans="1:16" ht="15.75">
      <c r="A12" s="2"/>
      <c r="J12" s="6" t="s">
        <v>364</v>
      </c>
      <c r="L12" s="6" t="s">
        <v>364</v>
      </c>
      <c r="N12" s="6" t="s">
        <v>385</v>
      </c>
      <c r="O12" s="6"/>
      <c r="P12" s="6" t="s">
        <v>397</v>
      </c>
    </row>
    <row r="13" spans="1:16" ht="15.75">
      <c r="A13" s="2"/>
      <c r="J13" s="6" t="s">
        <v>365</v>
      </c>
      <c r="L13" s="6" t="s">
        <v>379</v>
      </c>
      <c r="N13" s="6" t="s">
        <v>365</v>
      </c>
      <c r="P13" s="6" t="s">
        <v>379</v>
      </c>
    </row>
    <row r="14" spans="1:16" ht="15.75">
      <c r="A14" s="2"/>
      <c r="J14" s="6" t="s">
        <v>357</v>
      </c>
      <c r="L14" s="6" t="s">
        <v>357</v>
      </c>
      <c r="N14" s="6" t="s">
        <v>357</v>
      </c>
      <c r="O14" s="6"/>
      <c r="P14" s="6" t="s">
        <v>357</v>
      </c>
    </row>
    <row r="15" ht="15.75">
      <c r="A15" s="2"/>
    </row>
    <row r="16" spans="1:16" ht="15.75">
      <c r="A16" s="3" t="s">
        <v>4</v>
      </c>
      <c r="B16" s="3"/>
      <c r="F16" s="45"/>
      <c r="G16" s="45"/>
      <c r="H16" s="45"/>
      <c r="I16" s="45"/>
      <c r="J16" s="45">
        <v>39326</v>
      </c>
      <c r="K16" s="45"/>
      <c r="L16" s="45">
        <v>32444</v>
      </c>
      <c r="M16" s="45"/>
      <c r="N16" s="45">
        <v>157112</v>
      </c>
      <c r="O16" s="45"/>
      <c r="P16" s="45">
        <v>133774</v>
      </c>
    </row>
    <row r="17" spans="1:16" ht="15.75">
      <c r="A17" s="2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.75">
      <c r="A18" s="2" t="s">
        <v>5</v>
      </c>
      <c r="B18" s="3"/>
      <c r="F18" s="45"/>
      <c r="G18" s="45"/>
      <c r="H18" s="45"/>
      <c r="I18" s="45"/>
      <c r="J18" s="45">
        <v>-38432</v>
      </c>
      <c r="K18" s="46"/>
      <c r="L18" s="45">
        <v>-31540</v>
      </c>
      <c r="M18" s="46"/>
      <c r="N18" s="47">
        <v>-107529</v>
      </c>
      <c r="O18" s="45"/>
      <c r="P18" s="47">
        <v>-89238</v>
      </c>
    </row>
    <row r="19" spans="1:16" ht="15.75">
      <c r="A19" s="2"/>
      <c r="F19" s="45"/>
      <c r="G19" s="45"/>
      <c r="H19" s="45"/>
      <c r="I19" s="45"/>
      <c r="J19" s="48"/>
      <c r="K19" s="45"/>
      <c r="L19" s="48"/>
      <c r="M19" s="45"/>
      <c r="N19" s="48"/>
      <c r="O19" s="45"/>
      <c r="P19" s="48"/>
    </row>
    <row r="20" spans="1:16" ht="15.75">
      <c r="A20" s="3" t="s">
        <v>6</v>
      </c>
      <c r="B20" s="3"/>
      <c r="F20" s="45"/>
      <c r="G20" s="45"/>
      <c r="H20" s="45"/>
      <c r="I20" s="45" t="s">
        <v>100</v>
      </c>
      <c r="J20" s="45">
        <f>J16+J18</f>
        <v>894</v>
      </c>
      <c r="K20" s="45"/>
      <c r="L20" s="45">
        <f>L16+L18</f>
        <v>904</v>
      </c>
      <c r="M20" s="45"/>
      <c r="N20" s="45">
        <f>N16+N18</f>
        <v>49583</v>
      </c>
      <c r="O20" s="45"/>
      <c r="P20" s="45">
        <f>P16+P18</f>
        <v>44536</v>
      </c>
    </row>
    <row r="21" spans="1:16" ht="15.75">
      <c r="A21" s="2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</row>
    <row r="22" spans="1:16" ht="15.75">
      <c r="A22" s="3" t="s">
        <v>7</v>
      </c>
      <c r="B22" s="3"/>
      <c r="F22" s="45"/>
      <c r="G22" s="45"/>
      <c r="H22" s="45"/>
      <c r="I22" s="45"/>
      <c r="J22" s="45">
        <v>814</v>
      </c>
      <c r="K22" s="45"/>
      <c r="L22" s="45">
        <v>739</v>
      </c>
      <c r="M22" s="45"/>
      <c r="N22" s="45">
        <v>1712</v>
      </c>
      <c r="O22" s="45"/>
      <c r="P22" s="45">
        <v>1282</v>
      </c>
    </row>
    <row r="23" spans="1:16" ht="15.75">
      <c r="A23" s="2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7" ht="15.75">
      <c r="A24" s="3" t="s">
        <v>8</v>
      </c>
      <c r="B24" s="3"/>
      <c r="F24" s="45"/>
      <c r="G24" s="45"/>
      <c r="H24" s="49" t="s">
        <v>100</v>
      </c>
      <c r="I24" s="45"/>
      <c r="J24" s="50">
        <v>922</v>
      </c>
      <c r="K24" s="23"/>
      <c r="L24" s="50">
        <v>3869</v>
      </c>
      <c r="M24" s="23"/>
      <c r="N24" s="50">
        <v>-31619</v>
      </c>
      <c r="O24" s="24"/>
      <c r="P24" s="50">
        <v>-26633</v>
      </c>
      <c r="Q24" s="7"/>
    </row>
    <row r="25" spans="1:17" ht="15.75">
      <c r="A25" s="2"/>
      <c r="F25" s="45"/>
      <c r="G25" s="45"/>
      <c r="H25" s="49" t="s">
        <v>100</v>
      </c>
      <c r="I25" s="45"/>
      <c r="J25" s="24"/>
      <c r="K25" s="24"/>
      <c r="L25" s="24"/>
      <c r="M25" s="24"/>
      <c r="N25" s="24"/>
      <c r="O25" s="24"/>
      <c r="P25" s="24"/>
      <c r="Q25" s="7"/>
    </row>
    <row r="26" spans="1:17" ht="15.75">
      <c r="A26" s="2" t="s">
        <v>9</v>
      </c>
      <c r="B26" s="3"/>
      <c r="F26" s="45"/>
      <c r="G26" s="45"/>
      <c r="H26" s="45"/>
      <c r="I26" s="45"/>
      <c r="J26" s="24">
        <v>-961</v>
      </c>
      <c r="K26" s="23"/>
      <c r="L26" s="24">
        <v>-7906</v>
      </c>
      <c r="M26" s="23"/>
      <c r="N26" s="24">
        <v>-1625</v>
      </c>
      <c r="O26" s="24"/>
      <c r="P26" s="24">
        <v>-8408</v>
      </c>
      <c r="Q26" s="7"/>
    </row>
    <row r="27" spans="1:16" ht="15.75">
      <c r="A27" s="2"/>
      <c r="F27" s="45"/>
      <c r="G27" s="45"/>
      <c r="H27" s="45"/>
      <c r="I27" s="45"/>
      <c r="J27" s="48">
        <f>J24+J26</f>
        <v>-39</v>
      </c>
      <c r="K27" s="45"/>
      <c r="L27" s="48">
        <f>L24+L26</f>
        <v>-4037</v>
      </c>
      <c r="M27" s="45"/>
      <c r="N27" s="48">
        <f>N24+N26</f>
        <v>-33244</v>
      </c>
      <c r="O27" s="45"/>
      <c r="P27" s="48">
        <f>P24+P26</f>
        <v>-35041</v>
      </c>
    </row>
    <row r="28" spans="1:16" ht="15.75">
      <c r="A28" s="2"/>
      <c r="F28" s="45"/>
      <c r="G28" s="45"/>
      <c r="H28" s="45"/>
      <c r="I28" s="45"/>
      <c r="J28" s="48"/>
      <c r="K28" s="45"/>
      <c r="L28" s="48"/>
      <c r="M28" s="45"/>
      <c r="N28" s="48"/>
      <c r="O28" s="45"/>
      <c r="P28" s="48"/>
    </row>
    <row r="29" spans="1:16" ht="15.75">
      <c r="A29" s="3" t="s">
        <v>10</v>
      </c>
      <c r="B29" s="3"/>
      <c r="F29" s="45"/>
      <c r="G29" s="45"/>
      <c r="H29" s="45"/>
      <c r="I29" s="45"/>
      <c r="J29" s="47">
        <f>J20+J22+J27</f>
        <v>1669</v>
      </c>
      <c r="K29" s="45"/>
      <c r="L29" s="47">
        <f>L20+L22+L27</f>
        <v>-2394</v>
      </c>
      <c r="M29" s="45"/>
      <c r="N29" s="47">
        <f>N20+N22+N27</f>
        <v>18051</v>
      </c>
      <c r="O29" s="45"/>
      <c r="P29" s="47">
        <f>P20+P22+P27</f>
        <v>10777</v>
      </c>
    </row>
    <row r="30" spans="1:16" ht="15.75">
      <c r="A30" s="2"/>
      <c r="F30" s="45"/>
      <c r="G30" s="45"/>
      <c r="H30" s="45"/>
      <c r="I30" s="45"/>
      <c r="J30" s="45" t="s">
        <v>100</v>
      </c>
      <c r="K30" s="45"/>
      <c r="L30" s="45" t="s">
        <v>100</v>
      </c>
      <c r="M30" s="45"/>
      <c r="N30" s="45" t="s">
        <v>100</v>
      </c>
      <c r="O30" s="45"/>
      <c r="P30" s="45" t="s">
        <v>100</v>
      </c>
    </row>
    <row r="31" spans="1:16" ht="15.75">
      <c r="A31" s="3" t="s">
        <v>11</v>
      </c>
      <c r="B31" s="3"/>
      <c r="F31" s="45"/>
      <c r="G31" s="45"/>
      <c r="H31" s="45"/>
      <c r="I31" s="45"/>
      <c r="J31" s="45">
        <v>-2705</v>
      </c>
      <c r="K31" s="45"/>
      <c r="L31" s="45">
        <v>-3617</v>
      </c>
      <c r="M31" s="45"/>
      <c r="N31" s="45">
        <v>-11610</v>
      </c>
      <c r="O31" s="45"/>
      <c r="P31" s="45">
        <v>-12721</v>
      </c>
    </row>
    <row r="32" spans="1:16" ht="15.75">
      <c r="A32" s="2"/>
      <c r="F32" s="45"/>
      <c r="G32" s="45"/>
      <c r="H32" s="45"/>
      <c r="I32" s="45"/>
      <c r="J32" s="45" t="s">
        <v>100</v>
      </c>
      <c r="K32" s="45"/>
      <c r="L32" s="45" t="s">
        <v>100</v>
      </c>
      <c r="M32" s="45"/>
      <c r="N32" s="45" t="s">
        <v>100</v>
      </c>
      <c r="O32" s="45"/>
      <c r="P32" s="45"/>
    </row>
    <row r="33" spans="1:16" ht="15.75">
      <c r="A33" s="3" t="s">
        <v>12</v>
      </c>
      <c r="F33" s="45"/>
      <c r="G33" s="45"/>
      <c r="H33" s="45"/>
      <c r="I33" s="45"/>
      <c r="J33" s="45"/>
      <c r="K33" s="45"/>
      <c r="L33" s="45"/>
      <c r="M33" s="45"/>
      <c r="N33" s="45" t="s">
        <v>100</v>
      </c>
      <c r="O33" s="45"/>
      <c r="P33" s="45"/>
    </row>
    <row r="34" spans="1:16" ht="15.75">
      <c r="A34" s="3" t="s">
        <v>13</v>
      </c>
      <c r="B34" s="3"/>
      <c r="F34" s="45"/>
      <c r="G34" s="45"/>
      <c r="H34" s="45"/>
      <c r="I34" s="45"/>
      <c r="J34" s="45">
        <v>22</v>
      </c>
      <c r="K34" s="45"/>
      <c r="L34" s="45">
        <v>-46</v>
      </c>
      <c r="M34" s="45"/>
      <c r="N34" s="45">
        <v>-68</v>
      </c>
      <c r="O34" s="45"/>
      <c r="P34" s="45">
        <v>65</v>
      </c>
    </row>
    <row r="35" spans="1:16" ht="15.75">
      <c r="A35" s="2"/>
      <c r="F35" s="45"/>
      <c r="G35" s="45"/>
      <c r="H35" s="45"/>
      <c r="I35" s="45"/>
      <c r="J35" s="48"/>
      <c r="K35" s="45"/>
      <c r="L35" s="48"/>
      <c r="M35" s="45"/>
      <c r="N35" s="48"/>
      <c r="O35" s="45"/>
      <c r="P35" s="48"/>
    </row>
    <row r="36" spans="1:16" ht="15.75">
      <c r="A36" s="3" t="s">
        <v>14</v>
      </c>
      <c r="B36" s="3"/>
      <c r="F36" s="45"/>
      <c r="G36" s="45"/>
      <c r="H36" s="45"/>
      <c r="I36" s="45"/>
      <c r="J36" s="45">
        <f>SUM(J29:J34)</f>
        <v>-1014</v>
      </c>
      <c r="K36" s="45"/>
      <c r="L36" s="45">
        <f>SUM(L29:L34)</f>
        <v>-6057</v>
      </c>
      <c r="M36" s="45"/>
      <c r="N36" s="45">
        <f>SUM(N29:N34)</f>
        <v>6373</v>
      </c>
      <c r="O36" s="45"/>
      <c r="P36" s="45">
        <f>SUM(P29:P34)</f>
        <v>-1879</v>
      </c>
    </row>
    <row r="37" spans="1:16" ht="15.75">
      <c r="A37" s="2"/>
      <c r="F37" s="45"/>
      <c r="G37" s="45"/>
      <c r="H37" s="45"/>
      <c r="I37" s="45"/>
      <c r="J37" s="45"/>
      <c r="K37" s="45"/>
      <c r="L37" s="45" t="s">
        <v>100</v>
      </c>
      <c r="M37" s="45"/>
      <c r="N37" s="45"/>
      <c r="O37" s="45"/>
      <c r="P37" s="45"/>
    </row>
    <row r="38" spans="1:16" ht="15.75">
      <c r="A38" s="2" t="s">
        <v>15</v>
      </c>
      <c r="B38" s="3"/>
      <c r="F38" s="45"/>
      <c r="G38" s="45"/>
      <c r="H38" s="45"/>
      <c r="I38" s="45"/>
      <c r="J38" s="45">
        <v>238</v>
      </c>
      <c r="K38" s="45"/>
      <c r="L38" s="45">
        <v>196</v>
      </c>
      <c r="M38" s="45"/>
      <c r="N38" s="45">
        <v>-4335</v>
      </c>
      <c r="O38" s="45"/>
      <c r="P38" s="45">
        <v>-2823</v>
      </c>
    </row>
    <row r="39" spans="1:16" ht="15.75">
      <c r="A39" s="2"/>
      <c r="F39" s="45"/>
      <c r="G39" s="45"/>
      <c r="H39" s="45"/>
      <c r="I39" s="45"/>
      <c r="J39" s="48"/>
      <c r="K39" s="45"/>
      <c r="L39" s="48"/>
      <c r="M39" s="45"/>
      <c r="N39" s="48"/>
      <c r="O39" s="45"/>
      <c r="P39" s="48"/>
    </row>
    <row r="40" spans="1:16" ht="15.75">
      <c r="A40" s="3" t="s">
        <v>16</v>
      </c>
      <c r="B40" s="3"/>
      <c r="D40" s="3"/>
      <c r="E40" s="3"/>
      <c r="F40" s="47"/>
      <c r="G40" s="47"/>
      <c r="H40" s="45"/>
      <c r="I40" s="45"/>
      <c r="J40" s="45">
        <f>J36+J38</f>
        <v>-776</v>
      </c>
      <c r="K40" s="45"/>
      <c r="L40" s="45">
        <f>L36+L38</f>
        <v>-5861</v>
      </c>
      <c r="M40" s="45"/>
      <c r="N40" s="45">
        <f>N36+N38</f>
        <v>2038</v>
      </c>
      <c r="O40" s="45"/>
      <c r="P40" s="45">
        <f>P36+P38</f>
        <v>-4702</v>
      </c>
    </row>
    <row r="41" spans="1:16" ht="15.75">
      <c r="A41" s="2"/>
      <c r="D41" s="3"/>
      <c r="E41" s="3"/>
      <c r="F41" s="47"/>
      <c r="G41" s="47"/>
      <c r="H41" s="45"/>
      <c r="I41" s="45"/>
      <c r="J41" s="45"/>
      <c r="K41" s="45"/>
      <c r="L41" s="45"/>
      <c r="M41" s="45"/>
      <c r="N41" s="45"/>
      <c r="O41" s="45"/>
      <c r="P41" s="45"/>
    </row>
    <row r="42" spans="1:16" ht="15.75">
      <c r="A42" s="3" t="s">
        <v>17</v>
      </c>
      <c r="D42" s="3"/>
      <c r="E42" s="3"/>
      <c r="F42" s="47"/>
      <c r="G42" s="47"/>
      <c r="H42" s="45"/>
      <c r="I42" s="45"/>
      <c r="J42" s="45">
        <v>-290</v>
      </c>
      <c r="K42" s="45"/>
      <c r="L42" s="45">
        <v>-449</v>
      </c>
      <c r="M42" s="45"/>
      <c r="N42" s="45">
        <v>-1312</v>
      </c>
      <c r="O42" s="45"/>
      <c r="P42" s="45">
        <v>-1077</v>
      </c>
    </row>
    <row r="43" spans="1:16" ht="15.75">
      <c r="A43" s="2"/>
      <c r="F43" s="45"/>
      <c r="G43" s="45"/>
      <c r="H43" s="45"/>
      <c r="I43" s="45"/>
      <c r="J43" s="48"/>
      <c r="K43" s="45"/>
      <c r="L43" s="48"/>
      <c r="M43" s="45"/>
      <c r="N43" s="48"/>
      <c r="O43" s="45"/>
      <c r="P43" s="48"/>
    </row>
    <row r="44" spans="1:16" ht="15.75">
      <c r="A44" s="3" t="s">
        <v>18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5.75">
      <c r="A45" s="3" t="s">
        <v>19</v>
      </c>
      <c r="B45" s="3"/>
      <c r="F45" s="45"/>
      <c r="G45" s="45"/>
      <c r="H45" s="45"/>
      <c r="I45" s="45"/>
      <c r="J45" s="45">
        <f>J40+J42</f>
        <v>-1066</v>
      </c>
      <c r="K45" s="45"/>
      <c r="L45" s="45">
        <f>L40+L42</f>
        <v>-6310</v>
      </c>
      <c r="M45" s="45"/>
      <c r="N45" s="45">
        <f>N40+N42</f>
        <v>726</v>
      </c>
      <c r="O45" s="45"/>
      <c r="P45" s="45">
        <f>P40+P42</f>
        <v>-5779</v>
      </c>
    </row>
    <row r="46" spans="1:16" ht="15.75">
      <c r="A46" s="2"/>
      <c r="F46" s="45"/>
      <c r="G46" s="45"/>
      <c r="H46" s="45"/>
      <c r="I46" s="45"/>
      <c r="J46" s="25" t="s">
        <v>100</v>
      </c>
      <c r="K46" s="45"/>
      <c r="L46" s="25"/>
      <c r="M46" s="45"/>
      <c r="N46" s="25"/>
      <c r="O46" s="45"/>
      <c r="P46" s="25"/>
    </row>
    <row r="47" spans="1:16" ht="15.75">
      <c r="A47" s="3" t="s">
        <v>20</v>
      </c>
      <c r="F47" s="45"/>
      <c r="G47" s="45"/>
      <c r="H47" s="45"/>
      <c r="I47" s="45"/>
      <c r="J47" s="45" t="s">
        <v>100</v>
      </c>
      <c r="K47" s="45"/>
      <c r="L47" s="45"/>
      <c r="M47" s="45"/>
      <c r="N47" s="45"/>
      <c r="O47" s="45"/>
      <c r="P47" s="45"/>
    </row>
    <row r="48" spans="1:16" ht="15.75">
      <c r="A48" s="3" t="s">
        <v>21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5.75">
      <c r="A49" s="3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5.75">
      <c r="A50" s="3" t="s">
        <v>22</v>
      </c>
      <c r="F50" s="45"/>
      <c r="G50" s="45"/>
      <c r="H50" s="45"/>
      <c r="I50" s="45"/>
      <c r="J50" s="42">
        <f>J671/J674*100</f>
        <v>-0.8157643007461258</v>
      </c>
      <c r="K50" s="43"/>
      <c r="L50" s="42">
        <f>L671/L674*100</f>
        <v>-6.760231412041998</v>
      </c>
      <c r="M50" s="43"/>
      <c r="N50" s="42">
        <f>N671/N674*100</f>
        <v>0.6351205941789361</v>
      </c>
      <c r="O50" s="43"/>
      <c r="P50" s="42">
        <f>P671/P674*100</f>
        <v>-6.191343475466038</v>
      </c>
    </row>
    <row r="51" spans="1:16" ht="15.75">
      <c r="A51" s="2"/>
      <c r="F51" s="45"/>
      <c r="G51" s="45"/>
      <c r="H51" s="45"/>
      <c r="I51" s="45"/>
      <c r="J51" s="25"/>
      <c r="K51" s="45"/>
      <c r="L51" s="25"/>
      <c r="M51" s="45"/>
      <c r="N51" s="25"/>
      <c r="O51" s="45"/>
      <c r="P51" s="25"/>
    </row>
    <row r="52" spans="1:16" ht="15.75">
      <c r="A52" s="3" t="s">
        <v>23</v>
      </c>
      <c r="F52" s="45"/>
      <c r="G52" s="45"/>
      <c r="H52" s="45"/>
      <c r="I52" s="45"/>
      <c r="J52" s="47" t="s">
        <v>366</v>
      </c>
      <c r="K52" s="45"/>
      <c r="L52" s="47" t="s">
        <v>366</v>
      </c>
      <c r="M52" s="45"/>
      <c r="N52" s="47" t="s">
        <v>366</v>
      </c>
      <c r="O52" s="45"/>
      <c r="P52" s="47" t="s">
        <v>366</v>
      </c>
    </row>
    <row r="53" spans="1:16" ht="15.75">
      <c r="A53" s="3"/>
      <c r="F53" s="45"/>
      <c r="G53" s="45"/>
      <c r="H53" s="45"/>
      <c r="I53" s="45"/>
      <c r="J53" s="27"/>
      <c r="K53" s="45"/>
      <c r="L53" s="27"/>
      <c r="M53" s="45"/>
      <c r="N53" s="27"/>
      <c r="O53" s="45"/>
      <c r="P53" s="27"/>
    </row>
    <row r="54" spans="1:16" ht="15.75">
      <c r="A54" s="2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5.75">
      <c r="A55" s="2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5.75">
      <c r="A56" s="2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</row>
    <row r="57" spans="1:17" ht="15.75">
      <c r="A57" s="17" t="s">
        <v>24</v>
      </c>
      <c r="B57" s="18"/>
      <c r="C57" s="18"/>
      <c r="D57" s="18"/>
      <c r="E57" s="18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</row>
    <row r="58" spans="1:17" ht="15.75">
      <c r="A58" s="44" t="s">
        <v>25</v>
      </c>
      <c r="B58" s="18"/>
      <c r="C58" s="18"/>
      <c r="D58" s="18"/>
      <c r="E58" s="18"/>
      <c r="F58" s="20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20"/>
    </row>
    <row r="59" spans="1:16" ht="15.75">
      <c r="A59" s="3"/>
      <c r="F59" s="28"/>
      <c r="G59" s="45"/>
      <c r="H59" s="45"/>
      <c r="I59" s="45"/>
      <c r="J59" s="45"/>
      <c r="K59" s="45"/>
      <c r="L59" s="45"/>
      <c r="M59" s="45"/>
      <c r="N59" s="45"/>
      <c r="O59" s="45"/>
      <c r="P59" s="45"/>
    </row>
    <row r="60" spans="1:17" ht="15.75">
      <c r="A60" s="2" t="s">
        <v>0</v>
      </c>
      <c r="B60" s="2"/>
      <c r="C60" s="2"/>
      <c r="D60" s="2"/>
      <c r="E60" s="2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"/>
    </row>
    <row r="61" spans="1:16" ht="15.75">
      <c r="A61" s="2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</row>
    <row r="62" spans="1:16" ht="15.75">
      <c r="A62" s="3" t="s">
        <v>1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</row>
    <row r="63" spans="1:16" ht="15.75">
      <c r="A63" s="2" t="s">
        <v>2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</row>
    <row r="64" spans="1:16" ht="15.75">
      <c r="A64" s="2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</row>
    <row r="65" spans="1:16" ht="15.75">
      <c r="A65" s="4" t="s">
        <v>26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</row>
    <row r="66" spans="1:16" ht="15.75">
      <c r="A66" s="4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</row>
    <row r="67" spans="1:16" ht="15.75">
      <c r="A67" s="4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</row>
    <row r="68" spans="1:16" ht="15.75">
      <c r="A68" s="2"/>
      <c r="F68" s="45"/>
      <c r="G68" s="45"/>
      <c r="H68" s="45"/>
      <c r="I68" s="45"/>
      <c r="J68" s="45"/>
      <c r="K68" s="45"/>
      <c r="L68" s="45"/>
      <c r="M68" s="45"/>
      <c r="N68" s="46" t="s">
        <v>386</v>
      </c>
      <c r="O68" s="46"/>
      <c r="P68" s="46" t="s">
        <v>386</v>
      </c>
    </row>
    <row r="69" spans="1:16" ht="15.75">
      <c r="A69" s="2"/>
      <c r="F69" s="45"/>
      <c r="G69" s="45"/>
      <c r="H69" s="45"/>
      <c r="I69" s="45"/>
      <c r="J69" s="45"/>
      <c r="K69" s="45"/>
      <c r="L69" s="45"/>
      <c r="M69" s="45"/>
      <c r="N69" s="46" t="s">
        <v>387</v>
      </c>
      <c r="O69" s="46"/>
      <c r="P69" s="46" t="s">
        <v>398</v>
      </c>
    </row>
    <row r="70" spans="1:16" ht="15.75">
      <c r="A70" s="2"/>
      <c r="F70" s="45"/>
      <c r="G70" s="45"/>
      <c r="H70" s="45"/>
      <c r="I70" s="45"/>
      <c r="J70" s="45"/>
      <c r="K70" s="45"/>
      <c r="L70" s="45"/>
      <c r="M70" s="45"/>
      <c r="N70" s="46" t="s">
        <v>388</v>
      </c>
      <c r="O70" s="46"/>
      <c r="P70" s="46" t="s">
        <v>399</v>
      </c>
    </row>
    <row r="71" spans="1:16" ht="15.75">
      <c r="A71" s="2"/>
      <c r="F71" s="45"/>
      <c r="G71" s="45"/>
      <c r="H71" s="45"/>
      <c r="I71" s="45"/>
      <c r="J71" s="45"/>
      <c r="K71" s="45"/>
      <c r="L71" s="45"/>
      <c r="M71" s="45"/>
      <c r="N71" s="46" t="s">
        <v>364</v>
      </c>
      <c r="O71" s="46"/>
      <c r="P71" s="46" t="s">
        <v>400</v>
      </c>
    </row>
    <row r="72" spans="1:16" ht="15.75">
      <c r="A72" s="2"/>
      <c r="F72" s="45"/>
      <c r="G72" s="45"/>
      <c r="H72" s="45"/>
      <c r="I72" s="45"/>
      <c r="J72" s="45"/>
      <c r="K72" s="45"/>
      <c r="L72" s="45"/>
      <c r="M72" s="45"/>
      <c r="N72" s="46" t="s">
        <v>365</v>
      </c>
      <c r="O72" s="46"/>
      <c r="P72" s="46" t="s">
        <v>379</v>
      </c>
    </row>
    <row r="73" spans="1:16" ht="15.75">
      <c r="A73" s="2"/>
      <c r="F73" s="45"/>
      <c r="G73" s="45"/>
      <c r="H73" s="45"/>
      <c r="I73" s="45"/>
      <c r="J73" s="45"/>
      <c r="K73" s="45"/>
      <c r="L73" s="45"/>
      <c r="M73" s="45"/>
      <c r="N73" s="46" t="s">
        <v>357</v>
      </c>
      <c r="O73" s="46"/>
      <c r="P73" s="46" t="s">
        <v>357</v>
      </c>
    </row>
    <row r="74" spans="1:16" ht="15.75">
      <c r="A74" s="3" t="s">
        <v>27</v>
      </c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</row>
    <row r="75" spans="1:16" ht="15.75">
      <c r="A75" s="2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</row>
    <row r="76" spans="1:16" ht="15.75">
      <c r="A76" s="3" t="s">
        <v>28</v>
      </c>
      <c r="F76" s="45"/>
      <c r="G76" s="45"/>
      <c r="H76" s="45"/>
      <c r="I76" s="45"/>
      <c r="J76" s="45"/>
      <c r="K76" s="45"/>
      <c r="L76" s="45"/>
      <c r="M76" s="45"/>
      <c r="N76" s="45">
        <v>346620</v>
      </c>
      <c r="O76" s="45"/>
      <c r="P76" s="47">
        <v>319473</v>
      </c>
    </row>
    <row r="77" spans="1:16" ht="15.75">
      <c r="A77" s="2" t="s">
        <v>29</v>
      </c>
      <c r="F77" s="45"/>
      <c r="G77" s="45"/>
      <c r="H77" s="45"/>
      <c r="I77" s="45"/>
      <c r="J77" s="45"/>
      <c r="K77" s="45"/>
      <c r="L77" s="45"/>
      <c r="M77" s="45"/>
      <c r="N77" s="45">
        <v>5979</v>
      </c>
      <c r="O77" s="45"/>
      <c r="P77" s="47">
        <v>571</v>
      </c>
    </row>
    <row r="78" spans="1:16" ht="15.75">
      <c r="A78" s="3" t="s">
        <v>30</v>
      </c>
      <c r="F78" s="45"/>
      <c r="G78" s="45"/>
      <c r="H78" s="45"/>
      <c r="I78" s="45"/>
      <c r="J78" s="45"/>
      <c r="K78" s="45"/>
      <c r="L78" s="45"/>
      <c r="M78" s="45"/>
      <c r="N78" s="45">
        <v>2512</v>
      </c>
      <c r="O78" s="45"/>
      <c r="P78" s="47">
        <v>10043</v>
      </c>
    </row>
    <row r="79" spans="1:16" ht="15.75">
      <c r="A79" s="3" t="s">
        <v>31</v>
      </c>
      <c r="F79" s="45"/>
      <c r="G79" s="45"/>
      <c r="H79" s="45"/>
      <c r="I79" s="45"/>
      <c r="J79" s="45"/>
      <c r="K79" s="45"/>
      <c r="L79" s="45"/>
      <c r="M79" s="45"/>
      <c r="N79" s="45">
        <v>4599</v>
      </c>
      <c r="O79" s="45"/>
      <c r="P79" s="47">
        <v>5005</v>
      </c>
    </row>
    <row r="80" spans="1:16" ht="15.75">
      <c r="A80" s="3" t="s">
        <v>32</v>
      </c>
      <c r="F80" s="45"/>
      <c r="G80" s="45"/>
      <c r="H80" s="45"/>
      <c r="I80" s="45"/>
      <c r="J80" s="45"/>
      <c r="K80" s="45"/>
      <c r="L80" s="45"/>
      <c r="M80" s="45"/>
      <c r="N80" s="45">
        <v>705</v>
      </c>
      <c r="O80" s="45"/>
      <c r="P80" s="47">
        <v>559</v>
      </c>
    </row>
    <row r="81" spans="1:16" ht="15.75">
      <c r="A81" s="3" t="s">
        <v>33</v>
      </c>
      <c r="F81" s="45"/>
      <c r="G81" s="45"/>
      <c r="H81" s="45"/>
      <c r="I81" s="45"/>
      <c r="J81" s="45"/>
      <c r="K81" s="45"/>
      <c r="L81" s="45"/>
      <c r="M81" s="45"/>
      <c r="N81" s="45">
        <v>24</v>
      </c>
      <c r="O81" s="45"/>
      <c r="P81" s="47">
        <v>199</v>
      </c>
    </row>
    <row r="82" spans="1:16" ht="15.75">
      <c r="A82" s="3" t="s">
        <v>34</v>
      </c>
      <c r="F82" s="45"/>
      <c r="G82" s="45"/>
      <c r="H82" s="45"/>
      <c r="I82" s="45"/>
      <c r="J82" s="45"/>
      <c r="K82" s="45"/>
      <c r="L82" s="45"/>
      <c r="M82" s="45"/>
      <c r="N82" s="46" t="s">
        <v>375</v>
      </c>
      <c r="O82" s="45"/>
      <c r="P82" s="47">
        <v>378</v>
      </c>
    </row>
    <row r="83" spans="1:16" ht="15.75">
      <c r="A83" s="3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7"/>
    </row>
    <row r="84" spans="1:16" ht="15.75">
      <c r="A84" s="2"/>
      <c r="F84" s="45"/>
      <c r="G84" s="45"/>
      <c r="H84" s="45"/>
      <c r="I84" s="45"/>
      <c r="J84" s="45"/>
      <c r="K84" s="45"/>
      <c r="L84" s="45"/>
      <c r="M84" s="45"/>
      <c r="N84" s="29">
        <f>SUM(N76:N82)</f>
        <v>360439</v>
      </c>
      <c r="O84" s="45"/>
      <c r="P84" s="29">
        <f>SUM(P76:P82)</f>
        <v>336228</v>
      </c>
    </row>
    <row r="85" spans="1:16" ht="15.75">
      <c r="A85" s="2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7"/>
    </row>
    <row r="86" spans="1:16" ht="15.75">
      <c r="A86" s="3" t="s">
        <v>35</v>
      </c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7"/>
    </row>
    <row r="87" spans="1:16" ht="15.75">
      <c r="A87" s="3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7"/>
    </row>
    <row r="88" spans="1:17" ht="15.75">
      <c r="A88" s="3" t="s">
        <v>36</v>
      </c>
      <c r="F88" s="45"/>
      <c r="G88" s="45"/>
      <c r="H88" s="45"/>
      <c r="I88" s="45"/>
      <c r="J88" s="45"/>
      <c r="K88" s="45"/>
      <c r="L88" s="45"/>
      <c r="M88" s="45"/>
      <c r="N88" s="50">
        <v>39684</v>
      </c>
      <c r="O88" s="24"/>
      <c r="P88" s="30">
        <v>35747</v>
      </c>
      <c r="Q88" s="7"/>
    </row>
    <row r="89" spans="1:17" ht="15.75">
      <c r="A89" s="3" t="s">
        <v>37</v>
      </c>
      <c r="F89" s="45"/>
      <c r="G89" s="45"/>
      <c r="H89" s="45"/>
      <c r="I89" s="45"/>
      <c r="J89" s="45"/>
      <c r="K89" s="45"/>
      <c r="L89" s="45"/>
      <c r="M89" s="45"/>
      <c r="N89" s="24">
        <v>15445</v>
      </c>
      <c r="O89" s="24"/>
      <c r="P89" s="31">
        <v>64697</v>
      </c>
      <c r="Q89" s="7"/>
    </row>
    <row r="90" spans="1:17" ht="15.75">
      <c r="A90" s="3" t="s">
        <v>33</v>
      </c>
      <c r="F90" s="45"/>
      <c r="G90" s="45"/>
      <c r="H90" s="45"/>
      <c r="I90" s="45"/>
      <c r="J90" s="45"/>
      <c r="K90" s="45"/>
      <c r="L90" s="45"/>
      <c r="M90" s="45"/>
      <c r="N90" s="24">
        <v>620</v>
      </c>
      <c r="O90" s="24"/>
      <c r="P90" s="31">
        <v>2397</v>
      </c>
      <c r="Q90" s="7"/>
    </row>
    <row r="91" spans="1:17" ht="15.75">
      <c r="A91" s="3" t="s">
        <v>38</v>
      </c>
      <c r="F91" s="45"/>
      <c r="G91" s="45"/>
      <c r="H91" s="45"/>
      <c r="I91" s="45"/>
      <c r="J91" s="45"/>
      <c r="K91" s="45"/>
      <c r="L91" s="45"/>
      <c r="M91" s="45"/>
      <c r="N91" s="24">
        <v>32089</v>
      </c>
      <c r="O91" s="24"/>
      <c r="P91" s="31">
        <v>1221</v>
      </c>
      <c r="Q91" s="7"/>
    </row>
    <row r="92" spans="1:17" ht="15.75">
      <c r="A92" s="3" t="s">
        <v>39</v>
      </c>
      <c r="F92" s="45"/>
      <c r="G92" s="45"/>
      <c r="H92" s="45"/>
      <c r="I92" s="45"/>
      <c r="J92" s="45"/>
      <c r="K92" s="45"/>
      <c r="L92" s="45"/>
      <c r="M92" s="45"/>
      <c r="N92" s="24">
        <v>15151</v>
      </c>
      <c r="O92" s="24"/>
      <c r="P92" s="31">
        <v>6108</v>
      </c>
      <c r="Q92" s="7"/>
    </row>
    <row r="93" spans="1:17" ht="15.75">
      <c r="A93" s="3"/>
      <c r="F93" s="45"/>
      <c r="G93" s="45"/>
      <c r="H93" s="45"/>
      <c r="I93" s="45"/>
      <c r="J93" s="45"/>
      <c r="K93" s="45"/>
      <c r="L93" s="45"/>
      <c r="M93" s="45"/>
      <c r="N93" s="24"/>
      <c r="O93" s="24"/>
      <c r="P93" s="31"/>
      <c r="Q93" s="7"/>
    </row>
    <row r="94" spans="1:17" ht="15.75">
      <c r="A94" s="2"/>
      <c r="F94" s="45"/>
      <c r="G94" s="45"/>
      <c r="H94" s="45"/>
      <c r="I94" s="45"/>
      <c r="J94" s="45"/>
      <c r="K94" s="45"/>
      <c r="L94" s="45"/>
      <c r="M94" s="45"/>
      <c r="N94" s="50">
        <f>SUM(N88:N92)</f>
        <v>102989</v>
      </c>
      <c r="O94" s="24"/>
      <c r="P94" s="50">
        <f>SUM(P88:P92)</f>
        <v>110170</v>
      </c>
      <c r="Q94" s="7"/>
    </row>
    <row r="95" spans="1:16" ht="15.75">
      <c r="A95" s="2"/>
      <c r="F95" s="45"/>
      <c r="G95" s="45"/>
      <c r="H95" s="45"/>
      <c r="I95" s="45"/>
      <c r="J95" s="45"/>
      <c r="K95" s="45"/>
      <c r="L95" s="45"/>
      <c r="M95" s="45"/>
      <c r="N95" s="48"/>
      <c r="O95" s="45"/>
      <c r="P95" s="29"/>
    </row>
    <row r="96" spans="1:16" ht="15.75">
      <c r="A96" s="3" t="s">
        <v>40</v>
      </c>
      <c r="F96" s="45"/>
      <c r="G96" s="45"/>
      <c r="H96" s="45"/>
      <c r="I96" s="45"/>
      <c r="J96" s="45"/>
      <c r="K96" s="45"/>
      <c r="L96" s="45"/>
      <c r="M96" s="45"/>
      <c r="N96" s="47" t="s">
        <v>100</v>
      </c>
      <c r="O96" s="45"/>
      <c r="P96" s="47" t="s">
        <v>100</v>
      </c>
    </row>
    <row r="97" spans="1:16" ht="15.75">
      <c r="A97" s="3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7"/>
    </row>
    <row r="98" spans="1:17" ht="15.75">
      <c r="A98" s="3" t="s">
        <v>41</v>
      </c>
      <c r="F98" s="45"/>
      <c r="G98" s="45"/>
      <c r="H98" s="45"/>
      <c r="I98" s="45"/>
      <c r="J98" s="45"/>
      <c r="K98" s="45"/>
      <c r="L98" s="45"/>
      <c r="M98" s="45"/>
      <c r="N98" s="50">
        <v>688</v>
      </c>
      <c r="O98" s="24"/>
      <c r="P98" s="30">
        <v>468</v>
      </c>
      <c r="Q98" s="7"/>
    </row>
    <row r="99" spans="1:17" ht="15.75">
      <c r="A99" s="3" t="s">
        <v>42</v>
      </c>
      <c r="F99" s="45"/>
      <c r="G99" s="45"/>
      <c r="H99" s="45"/>
      <c r="I99" s="45"/>
      <c r="J99" s="45"/>
      <c r="K99" s="45"/>
      <c r="L99" s="45"/>
      <c r="M99" s="45"/>
      <c r="N99" s="24">
        <v>6811</v>
      </c>
      <c r="O99" s="24"/>
      <c r="P99" s="31">
        <v>11108</v>
      </c>
      <c r="Q99" s="7"/>
    </row>
    <row r="100" spans="1:17" ht="15.75">
      <c r="A100" s="3" t="s">
        <v>43</v>
      </c>
      <c r="F100" s="45"/>
      <c r="G100" s="45"/>
      <c r="H100" s="45"/>
      <c r="I100" s="45"/>
      <c r="J100" s="45"/>
      <c r="K100" s="45"/>
      <c r="L100" s="45"/>
      <c r="M100" s="45"/>
      <c r="N100" s="24">
        <v>25211</v>
      </c>
      <c r="O100" s="24"/>
      <c r="P100" s="31">
        <v>20880</v>
      </c>
      <c r="Q100" s="7"/>
    </row>
    <row r="101" spans="1:17" ht="15.75">
      <c r="A101" s="3" t="s">
        <v>44</v>
      </c>
      <c r="F101" s="45"/>
      <c r="G101" s="45"/>
      <c r="H101" s="45"/>
      <c r="I101" s="45"/>
      <c r="J101" s="45"/>
      <c r="K101" s="45"/>
      <c r="L101" s="45"/>
      <c r="M101" s="45"/>
      <c r="N101" s="24">
        <v>234</v>
      </c>
      <c r="O101" s="24"/>
      <c r="P101" s="31">
        <v>390</v>
      </c>
      <c r="Q101" s="7"/>
    </row>
    <row r="102" spans="1:17" ht="15.75">
      <c r="A102" s="3" t="s">
        <v>45</v>
      </c>
      <c r="F102" s="45"/>
      <c r="G102" s="45"/>
      <c r="H102" s="45"/>
      <c r="I102" s="45"/>
      <c r="J102" s="45"/>
      <c r="K102" s="45"/>
      <c r="L102" s="45"/>
      <c r="M102" s="45"/>
      <c r="N102" s="24">
        <v>17592</v>
      </c>
      <c r="O102" s="24"/>
      <c r="P102" s="31">
        <v>25578</v>
      </c>
      <c r="Q102" s="7"/>
    </row>
    <row r="103" spans="1:17" ht="15.75">
      <c r="A103" s="3" t="s">
        <v>46</v>
      </c>
      <c r="F103" s="45"/>
      <c r="G103" s="45"/>
      <c r="H103" s="45"/>
      <c r="I103" s="45"/>
      <c r="J103" s="45"/>
      <c r="K103" s="45"/>
      <c r="L103" s="45" t="s">
        <v>100</v>
      </c>
      <c r="M103" s="45"/>
      <c r="N103" s="24">
        <v>34157</v>
      </c>
      <c r="O103" s="24"/>
      <c r="P103" s="31">
        <v>64652</v>
      </c>
      <c r="Q103" s="7"/>
    </row>
    <row r="104" spans="1:17" ht="15.75">
      <c r="A104" s="3" t="s">
        <v>47</v>
      </c>
      <c r="F104" s="45"/>
      <c r="G104" s="45"/>
      <c r="H104" s="45"/>
      <c r="I104" s="45"/>
      <c r="J104" s="45"/>
      <c r="K104" s="45"/>
      <c r="L104" s="45"/>
      <c r="M104" s="45"/>
      <c r="N104" s="24">
        <v>227</v>
      </c>
      <c r="O104" s="24"/>
      <c r="P104" s="31">
        <v>836</v>
      </c>
      <c r="Q104" s="7"/>
    </row>
    <row r="105" spans="1:17" ht="15.75">
      <c r="A105" s="3"/>
      <c r="F105" s="45"/>
      <c r="G105" s="45"/>
      <c r="H105" s="45"/>
      <c r="I105" s="45"/>
      <c r="J105" s="45"/>
      <c r="K105" s="45"/>
      <c r="L105" s="45"/>
      <c r="M105" s="45"/>
      <c r="N105" s="24"/>
      <c r="O105" s="24"/>
      <c r="P105" s="31"/>
      <c r="Q105" s="7"/>
    </row>
    <row r="106" spans="1:17" ht="15.75">
      <c r="A106" s="2"/>
      <c r="F106" s="45"/>
      <c r="G106" s="45"/>
      <c r="H106" s="45"/>
      <c r="I106" s="45"/>
      <c r="J106" s="45"/>
      <c r="K106" s="45"/>
      <c r="L106" s="45"/>
      <c r="M106" s="45"/>
      <c r="N106" s="50">
        <f>SUM(N98:N104)</f>
        <v>84920</v>
      </c>
      <c r="O106" s="24"/>
      <c r="P106" s="50">
        <f>SUM(P98:P104)</f>
        <v>123912</v>
      </c>
      <c r="Q106" s="7"/>
    </row>
    <row r="107" spans="1:16" ht="15.75">
      <c r="A107" s="2"/>
      <c r="F107" s="45"/>
      <c r="G107" s="45"/>
      <c r="H107" s="45"/>
      <c r="I107" s="45"/>
      <c r="J107" s="45"/>
      <c r="K107" s="45"/>
      <c r="L107" s="45"/>
      <c r="M107" s="45"/>
      <c r="N107" s="48"/>
      <c r="O107" s="45"/>
      <c r="P107" s="29"/>
    </row>
    <row r="108" spans="1:16" ht="15.75">
      <c r="A108" s="3" t="s">
        <v>48</v>
      </c>
      <c r="F108" s="45"/>
      <c r="G108" s="45"/>
      <c r="H108" s="45"/>
      <c r="I108" s="45"/>
      <c r="J108" s="45"/>
      <c r="K108" s="45"/>
      <c r="L108" s="45"/>
      <c r="M108" s="45"/>
      <c r="N108" s="45">
        <f>N94-N106</f>
        <v>18069</v>
      </c>
      <c r="O108" s="45"/>
      <c r="P108" s="45">
        <f>P94-P106</f>
        <v>-13742</v>
      </c>
    </row>
    <row r="109" spans="1:16" ht="15.75">
      <c r="A109" s="2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7"/>
    </row>
    <row r="110" spans="1:16" ht="15.75">
      <c r="A110" s="2"/>
      <c r="F110" s="45"/>
      <c r="G110" s="45"/>
      <c r="H110" s="45"/>
      <c r="I110" s="45"/>
      <c r="J110" s="45"/>
      <c r="K110" s="45"/>
      <c r="L110" s="45"/>
      <c r="M110" s="45"/>
      <c r="N110" s="48">
        <f>N84+N108</f>
        <v>378508</v>
      </c>
      <c r="O110" s="45"/>
      <c r="P110" s="48">
        <f>P84+P108</f>
        <v>322486</v>
      </c>
    </row>
    <row r="111" spans="1:16" ht="15.75">
      <c r="A111" s="2"/>
      <c r="F111" s="45"/>
      <c r="G111" s="45"/>
      <c r="H111" s="45"/>
      <c r="I111" s="45"/>
      <c r="J111" s="45"/>
      <c r="K111" s="45"/>
      <c r="L111" s="45"/>
      <c r="M111" s="45"/>
      <c r="N111" s="25"/>
      <c r="O111" s="45"/>
      <c r="P111" s="27"/>
    </row>
    <row r="112" spans="1:17" ht="15.75">
      <c r="A112" s="2"/>
      <c r="B112" s="2"/>
      <c r="C112" s="2"/>
      <c r="D112" s="2"/>
      <c r="E112" s="2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47"/>
      <c r="Q112" s="2"/>
    </row>
    <row r="113" spans="1:16" ht="15.75">
      <c r="A113" s="2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7"/>
    </row>
    <row r="114" spans="1:16" ht="15.75">
      <c r="A114" s="2"/>
      <c r="F114" s="45"/>
      <c r="G114" s="45"/>
      <c r="H114" s="45"/>
      <c r="I114" s="45"/>
      <c r="J114" s="45"/>
      <c r="K114" s="45"/>
      <c r="L114" s="45"/>
      <c r="M114" s="45"/>
      <c r="N114" s="46" t="s">
        <v>386</v>
      </c>
      <c r="O114" s="46"/>
      <c r="P114" s="46" t="s">
        <v>386</v>
      </c>
    </row>
    <row r="115" spans="1:16" ht="15.75">
      <c r="A115" s="2"/>
      <c r="F115" s="45"/>
      <c r="G115" s="45"/>
      <c r="H115" s="45"/>
      <c r="I115" s="45"/>
      <c r="J115" s="45"/>
      <c r="K115" s="45"/>
      <c r="L115" s="45"/>
      <c r="M115" s="45"/>
      <c r="N115" s="46" t="s">
        <v>387</v>
      </c>
      <c r="O115" s="46"/>
      <c r="P115" s="46" t="s">
        <v>398</v>
      </c>
    </row>
    <row r="116" spans="1:16" ht="15.75">
      <c r="A116" s="2"/>
      <c r="F116" s="45"/>
      <c r="G116" s="45"/>
      <c r="H116" s="45"/>
      <c r="I116" s="45"/>
      <c r="J116" s="45"/>
      <c r="K116" s="45"/>
      <c r="L116" s="45"/>
      <c r="M116" s="45"/>
      <c r="N116" s="46" t="s">
        <v>388</v>
      </c>
      <c r="O116" s="46"/>
      <c r="P116" s="46" t="s">
        <v>399</v>
      </c>
    </row>
    <row r="117" spans="1:16" ht="15.75">
      <c r="A117" s="2"/>
      <c r="F117" s="45"/>
      <c r="G117" s="45"/>
      <c r="H117" s="45"/>
      <c r="I117" s="45"/>
      <c r="J117" s="45"/>
      <c r="K117" s="45"/>
      <c r="L117" s="45"/>
      <c r="M117" s="45"/>
      <c r="N117" s="46" t="s">
        <v>364</v>
      </c>
      <c r="O117" s="46"/>
      <c r="P117" s="46" t="s">
        <v>400</v>
      </c>
    </row>
    <row r="118" spans="1:16" ht="15.75">
      <c r="A118" s="2"/>
      <c r="F118" s="45"/>
      <c r="G118" s="45"/>
      <c r="H118" s="45"/>
      <c r="I118" s="45"/>
      <c r="J118" s="45"/>
      <c r="K118" s="45"/>
      <c r="L118" s="45"/>
      <c r="M118" s="45"/>
      <c r="N118" s="46" t="s">
        <v>365</v>
      </c>
      <c r="O118" s="46"/>
      <c r="P118" s="46" t="s">
        <v>379</v>
      </c>
    </row>
    <row r="119" spans="1:16" ht="15.75">
      <c r="A119" s="2"/>
      <c r="F119" s="45"/>
      <c r="G119" s="45"/>
      <c r="H119" s="45"/>
      <c r="I119" s="45"/>
      <c r="J119" s="45"/>
      <c r="K119" s="45"/>
      <c r="L119" s="45"/>
      <c r="M119" s="45"/>
      <c r="N119" s="46" t="s">
        <v>357</v>
      </c>
      <c r="O119" s="46"/>
      <c r="P119" s="46" t="s">
        <v>357</v>
      </c>
    </row>
    <row r="120" spans="1:16" ht="15.75">
      <c r="A120" s="2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7"/>
    </row>
    <row r="121" spans="1:16" ht="15.75">
      <c r="A121" s="2" t="s">
        <v>49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7"/>
    </row>
    <row r="122" spans="1:16" ht="15.75">
      <c r="A122" s="2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7"/>
    </row>
    <row r="123" spans="1:16" ht="15.75">
      <c r="A123" s="3" t="s">
        <v>50</v>
      </c>
      <c r="F123" s="45"/>
      <c r="G123" s="45"/>
      <c r="H123" s="45"/>
      <c r="I123" s="45"/>
      <c r="J123" s="45"/>
      <c r="K123" s="45"/>
      <c r="L123" s="45"/>
      <c r="M123" s="45"/>
      <c r="N123" s="45">
        <v>130675</v>
      </c>
      <c r="O123" s="45"/>
      <c r="P123" s="47">
        <v>93340</v>
      </c>
    </row>
    <row r="124" spans="1:16" ht="15.75">
      <c r="A124" s="2" t="s">
        <v>51</v>
      </c>
      <c r="F124" s="45"/>
      <c r="G124" s="45"/>
      <c r="H124" s="45"/>
      <c r="I124" s="45"/>
      <c r="J124" s="45"/>
      <c r="K124" s="45"/>
      <c r="L124" s="45"/>
      <c r="M124" s="45"/>
      <c r="N124" s="45">
        <v>68490</v>
      </c>
      <c r="O124" s="45"/>
      <c r="P124" s="47">
        <v>87694</v>
      </c>
    </row>
    <row r="125" spans="1:16" ht="15.75">
      <c r="A125" s="3"/>
      <c r="B125" s="3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7"/>
    </row>
    <row r="126" spans="1:16" ht="15.75">
      <c r="A126" s="3" t="s">
        <v>52</v>
      </c>
      <c r="B126" s="3"/>
      <c r="F126" s="45"/>
      <c r="G126" s="45"/>
      <c r="H126" s="45"/>
      <c r="I126" s="45"/>
      <c r="J126" s="45"/>
      <c r="K126" s="45"/>
      <c r="L126" s="45"/>
      <c r="M126" s="45"/>
      <c r="N126" s="48">
        <f>SUM(N123:N124)</f>
        <v>199165</v>
      </c>
      <c r="O126" s="45"/>
      <c r="P126" s="48">
        <f>SUM(P123:P124)</f>
        <v>181034</v>
      </c>
    </row>
    <row r="127" spans="1:16" ht="15.75">
      <c r="A127" s="2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7"/>
    </row>
    <row r="128" spans="1:16" ht="15.75">
      <c r="A128" s="3" t="s">
        <v>17</v>
      </c>
      <c r="F128" s="45"/>
      <c r="G128" s="45"/>
      <c r="H128" s="45"/>
      <c r="I128" s="45"/>
      <c r="J128" s="45"/>
      <c r="K128" s="45"/>
      <c r="L128" s="45"/>
      <c r="M128" s="45"/>
      <c r="N128" s="45">
        <v>27405</v>
      </c>
      <c r="O128" s="45"/>
      <c r="P128" s="47">
        <v>7656</v>
      </c>
    </row>
    <row r="129" spans="1:16" ht="15.75">
      <c r="A129" s="2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7"/>
    </row>
    <row r="130" spans="1:16" ht="15.75">
      <c r="A130" s="3" t="s">
        <v>53</v>
      </c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7"/>
    </row>
    <row r="131" spans="1:16" ht="15.75">
      <c r="A131" s="3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7"/>
    </row>
    <row r="132" spans="1:17" ht="15.75">
      <c r="A132" s="3" t="s">
        <v>41</v>
      </c>
      <c r="F132" s="45"/>
      <c r="G132" s="45"/>
      <c r="H132" s="45"/>
      <c r="I132" s="45"/>
      <c r="J132" s="45"/>
      <c r="K132" s="45"/>
      <c r="L132" s="45"/>
      <c r="M132" s="45"/>
      <c r="N132" s="50">
        <v>674</v>
      </c>
      <c r="O132" s="24"/>
      <c r="P132" s="30">
        <v>79</v>
      </c>
      <c r="Q132" s="7"/>
    </row>
    <row r="133" spans="1:17" ht="15.75">
      <c r="A133" s="3" t="s">
        <v>44</v>
      </c>
      <c r="F133" s="45"/>
      <c r="G133" s="45"/>
      <c r="H133" s="45"/>
      <c r="I133" s="45"/>
      <c r="J133" s="45"/>
      <c r="K133" s="45"/>
      <c r="L133" s="45"/>
      <c r="M133" s="45"/>
      <c r="N133" s="24">
        <v>136</v>
      </c>
      <c r="O133" s="24"/>
      <c r="P133" s="31">
        <v>58</v>
      </c>
      <c r="Q133" s="7"/>
    </row>
    <row r="134" spans="1:17" ht="15.75">
      <c r="A134" s="3" t="s">
        <v>45</v>
      </c>
      <c r="F134" s="45"/>
      <c r="G134" s="45"/>
      <c r="H134" s="45"/>
      <c r="I134" s="45"/>
      <c r="J134" s="45"/>
      <c r="K134" s="45"/>
      <c r="L134" s="45"/>
      <c r="M134" s="45"/>
      <c r="N134" s="24">
        <v>46132</v>
      </c>
      <c r="O134" s="24"/>
      <c r="P134" s="31">
        <v>33787</v>
      </c>
      <c r="Q134" s="7"/>
    </row>
    <row r="135" spans="1:17" ht="15.75">
      <c r="A135" s="3" t="s">
        <v>54</v>
      </c>
      <c r="F135" s="45"/>
      <c r="G135" s="45"/>
      <c r="H135" s="45"/>
      <c r="I135" s="45"/>
      <c r="J135" s="45"/>
      <c r="K135" s="45"/>
      <c r="L135" s="45"/>
      <c r="M135" s="45"/>
      <c r="N135" s="24">
        <v>60000</v>
      </c>
      <c r="O135" s="24"/>
      <c r="P135" s="31">
        <v>60000</v>
      </c>
      <c r="Q135" s="7"/>
    </row>
    <row r="136" spans="1:17" ht="15.75">
      <c r="A136" s="3" t="s">
        <v>55</v>
      </c>
      <c r="F136" s="45"/>
      <c r="G136" s="45"/>
      <c r="H136" s="45"/>
      <c r="I136" s="45"/>
      <c r="J136" s="45"/>
      <c r="K136" s="45"/>
      <c r="L136" s="45" t="s">
        <v>100</v>
      </c>
      <c r="M136" s="45"/>
      <c r="N136" s="24">
        <v>20033</v>
      </c>
      <c r="O136" s="24"/>
      <c r="P136" s="31">
        <v>18203</v>
      </c>
      <c r="Q136" s="7"/>
    </row>
    <row r="137" spans="1:17" ht="15.75">
      <c r="A137" s="3" t="s">
        <v>56</v>
      </c>
      <c r="F137" s="45"/>
      <c r="G137" s="45"/>
      <c r="H137" s="45"/>
      <c r="I137" s="45"/>
      <c r="J137" s="45"/>
      <c r="K137" s="45"/>
      <c r="L137" s="45" t="s">
        <v>100</v>
      </c>
      <c r="M137" s="45"/>
      <c r="N137" s="24">
        <v>24963</v>
      </c>
      <c r="O137" s="24"/>
      <c r="P137" s="31">
        <v>21669</v>
      </c>
      <c r="Q137" s="7"/>
    </row>
    <row r="138" spans="1:17" ht="15.75">
      <c r="A138" s="3"/>
      <c r="F138" s="45"/>
      <c r="G138" s="45"/>
      <c r="H138" s="45"/>
      <c r="I138" s="45"/>
      <c r="J138" s="45"/>
      <c r="K138" s="45"/>
      <c r="L138" s="45"/>
      <c r="M138" s="45"/>
      <c r="N138" s="24"/>
      <c r="O138" s="24"/>
      <c r="P138" s="31"/>
      <c r="Q138" s="7"/>
    </row>
    <row r="139" spans="1:17" ht="15.75">
      <c r="A139" s="3"/>
      <c r="F139" s="45"/>
      <c r="G139" s="45"/>
      <c r="H139" s="45"/>
      <c r="I139" s="45"/>
      <c r="J139" s="45"/>
      <c r="K139" s="45"/>
      <c r="L139" s="45"/>
      <c r="M139" s="45"/>
      <c r="N139" s="50">
        <f>SUM(N131:N137)</f>
        <v>151938</v>
      </c>
      <c r="O139" s="24"/>
      <c r="P139" s="50">
        <f>SUM(P132:P137)</f>
        <v>133796</v>
      </c>
      <c r="Q139" s="7"/>
    </row>
    <row r="140" spans="1:16" ht="15.75">
      <c r="A140" s="3"/>
      <c r="F140" s="45"/>
      <c r="G140" s="45"/>
      <c r="H140" s="45"/>
      <c r="I140" s="45"/>
      <c r="J140" s="45"/>
      <c r="K140" s="45"/>
      <c r="L140" s="45"/>
      <c r="M140" s="45"/>
      <c r="N140" s="48"/>
      <c r="O140" s="45"/>
      <c r="P140" s="29"/>
    </row>
    <row r="141" spans="1:16" ht="15.75">
      <c r="A141" s="2"/>
      <c r="F141" s="45"/>
      <c r="G141" s="45"/>
      <c r="H141" s="45"/>
      <c r="I141" s="45"/>
      <c r="J141" s="45"/>
      <c r="K141" s="45"/>
      <c r="L141" s="45"/>
      <c r="M141" s="45"/>
      <c r="N141" s="48">
        <f>N126+N128+N139</f>
        <v>378508</v>
      </c>
      <c r="O141" s="45"/>
      <c r="P141" s="48">
        <f>P126+P128+P139</f>
        <v>322486</v>
      </c>
    </row>
    <row r="142" spans="1:16" ht="15.75">
      <c r="A142" s="2"/>
      <c r="F142" s="45"/>
      <c r="G142" s="45"/>
      <c r="H142" s="45"/>
      <c r="I142" s="45"/>
      <c r="J142" s="45"/>
      <c r="K142" s="45"/>
      <c r="L142" s="45"/>
      <c r="M142" s="45"/>
      <c r="N142" s="25"/>
      <c r="O142" s="45"/>
      <c r="P142" s="27"/>
    </row>
    <row r="143" spans="1:16" ht="15.75">
      <c r="A143" s="2"/>
      <c r="F143" s="45"/>
      <c r="G143" s="45"/>
      <c r="H143" s="45"/>
      <c r="I143" s="45"/>
      <c r="J143" s="45"/>
      <c r="K143" s="45"/>
      <c r="L143" s="45"/>
      <c r="M143" s="45"/>
      <c r="N143" s="45" t="s">
        <v>100</v>
      </c>
      <c r="O143" s="45"/>
      <c r="P143" s="47" t="s">
        <v>100</v>
      </c>
    </row>
    <row r="144" spans="1:16" ht="15.75">
      <c r="A144" s="2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7"/>
    </row>
    <row r="145" spans="1:16" ht="15.75">
      <c r="A145" s="3" t="s">
        <v>57</v>
      </c>
      <c r="F145" s="45"/>
      <c r="G145" s="45"/>
      <c r="H145" s="45"/>
      <c r="I145" s="45"/>
      <c r="J145" s="45"/>
      <c r="K145" s="45"/>
      <c r="L145" s="45"/>
      <c r="M145" s="45"/>
      <c r="N145" s="47">
        <f>N126/N123*100</f>
        <v>152.4124736942797</v>
      </c>
      <c r="O145" s="45"/>
      <c r="P145" s="47">
        <f>P126/P123*100</f>
        <v>193.95114634668954</v>
      </c>
    </row>
    <row r="146" spans="1:16" ht="15.75">
      <c r="A146" s="2"/>
      <c r="F146" s="45"/>
      <c r="G146" s="45"/>
      <c r="H146" s="45"/>
      <c r="I146" s="45"/>
      <c r="J146" s="45"/>
      <c r="K146" s="45"/>
      <c r="L146" s="45"/>
      <c r="M146" s="45"/>
      <c r="N146" s="25"/>
      <c r="O146" s="45"/>
      <c r="P146" s="27"/>
    </row>
    <row r="147" spans="1:16" ht="15.75">
      <c r="A147" s="2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ht="15.75">
      <c r="A148" s="2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</row>
    <row r="149" spans="1:16" ht="15.75">
      <c r="A149" s="2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</row>
    <row r="150" spans="1:16" ht="15.75">
      <c r="A150" s="2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</row>
    <row r="151" spans="1:17" ht="15.75">
      <c r="A151" s="17" t="s">
        <v>58</v>
      </c>
      <c r="B151" s="18"/>
      <c r="C151" s="18"/>
      <c r="D151" s="18"/>
      <c r="E151" s="18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20"/>
    </row>
    <row r="152" spans="1:16" ht="15.75">
      <c r="A152" s="44" t="s">
        <v>59</v>
      </c>
      <c r="B152" s="8"/>
      <c r="C152" s="8"/>
      <c r="D152" s="8"/>
      <c r="E152" s="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</row>
    <row r="153" spans="1:16" ht="15.75">
      <c r="A153" s="2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</row>
    <row r="154" spans="1:17" ht="15.75">
      <c r="A154" s="2" t="s">
        <v>0</v>
      </c>
      <c r="B154" s="10"/>
      <c r="C154" s="11"/>
      <c r="D154" s="11"/>
      <c r="E154" s="11"/>
      <c r="F154" s="32"/>
      <c r="G154" s="32"/>
      <c r="H154" s="32"/>
      <c r="I154" s="26"/>
      <c r="J154" s="26"/>
      <c r="K154" s="26"/>
      <c r="L154" s="26"/>
      <c r="M154" s="26"/>
      <c r="N154" s="26"/>
      <c r="O154" s="26"/>
      <c r="P154" s="26"/>
      <c r="Q154" s="2"/>
    </row>
    <row r="155" spans="1:16" ht="15.75">
      <c r="A155" s="3"/>
      <c r="B155" s="10"/>
      <c r="C155" s="11"/>
      <c r="D155" s="11"/>
      <c r="E155" s="11"/>
      <c r="F155" s="32"/>
      <c r="G155" s="32"/>
      <c r="H155" s="32"/>
      <c r="I155" s="45"/>
      <c r="J155" s="45"/>
      <c r="K155" s="45"/>
      <c r="L155" s="45"/>
      <c r="M155" s="45"/>
      <c r="N155" s="45"/>
      <c r="O155" s="45"/>
      <c r="P155" s="45"/>
    </row>
    <row r="156" spans="1:16" ht="15.75">
      <c r="A156" s="3" t="s">
        <v>1</v>
      </c>
      <c r="B156" s="10"/>
      <c r="C156" s="11"/>
      <c r="D156" s="11"/>
      <c r="E156" s="11"/>
      <c r="F156" s="32"/>
      <c r="G156" s="32"/>
      <c r="H156" s="32"/>
      <c r="I156" s="45"/>
      <c r="J156" s="45"/>
      <c r="K156" s="45"/>
      <c r="L156" s="45"/>
      <c r="M156" s="45"/>
      <c r="N156" s="45"/>
      <c r="O156" s="45"/>
      <c r="P156" s="45"/>
    </row>
    <row r="157" spans="1:16" ht="15.75">
      <c r="A157" s="2" t="s">
        <v>2</v>
      </c>
      <c r="B157" s="10"/>
      <c r="C157" s="11"/>
      <c r="D157" s="11"/>
      <c r="E157" s="11"/>
      <c r="F157" s="32"/>
      <c r="G157" s="32"/>
      <c r="H157" s="32"/>
      <c r="I157" s="45"/>
      <c r="J157" s="45"/>
      <c r="K157" s="45"/>
      <c r="L157" s="45"/>
      <c r="M157" s="45"/>
      <c r="N157" s="45"/>
      <c r="O157" s="45"/>
      <c r="P157" s="45"/>
    </row>
    <row r="158" spans="1:16" ht="15.75">
      <c r="A158" s="3"/>
      <c r="B158" s="10"/>
      <c r="C158" s="11"/>
      <c r="D158" s="11"/>
      <c r="E158" s="11"/>
      <c r="F158" s="32"/>
      <c r="G158" s="32"/>
      <c r="H158" s="32"/>
      <c r="I158" s="45"/>
      <c r="J158" s="45"/>
      <c r="K158" s="45"/>
      <c r="L158" s="45"/>
      <c r="M158" s="45"/>
      <c r="N158" s="45"/>
      <c r="O158" s="45"/>
      <c r="P158" s="45"/>
    </row>
    <row r="159" spans="1:16" ht="15.75">
      <c r="A159" s="4" t="s">
        <v>60</v>
      </c>
      <c r="B159" s="10"/>
      <c r="C159" s="11"/>
      <c r="D159" s="11"/>
      <c r="E159" s="11"/>
      <c r="F159" s="32"/>
      <c r="G159" s="32"/>
      <c r="H159" s="32"/>
      <c r="I159" s="45"/>
      <c r="J159" s="45"/>
      <c r="K159" s="45"/>
      <c r="L159" s="45"/>
      <c r="M159" s="45"/>
      <c r="N159" s="45"/>
      <c r="O159" s="45"/>
      <c r="P159" s="45"/>
    </row>
    <row r="160" spans="1:16" ht="15.75">
      <c r="A160" s="12"/>
      <c r="B160" s="11"/>
      <c r="C160" s="11"/>
      <c r="D160" s="11"/>
      <c r="E160" s="11"/>
      <c r="F160" s="32"/>
      <c r="G160" s="32"/>
      <c r="H160" s="45"/>
      <c r="I160" s="45"/>
      <c r="J160" s="45"/>
      <c r="K160" s="45"/>
      <c r="L160" s="45"/>
      <c r="M160" s="45"/>
      <c r="N160" s="45"/>
      <c r="O160" s="45"/>
      <c r="P160" s="45"/>
    </row>
    <row r="161" spans="1:16" ht="15.75">
      <c r="A161" s="12"/>
      <c r="B161" s="11"/>
      <c r="C161" s="11"/>
      <c r="D161" s="11"/>
      <c r="E161" s="11"/>
      <c r="F161" s="32"/>
      <c r="G161" s="32"/>
      <c r="H161" s="45"/>
      <c r="I161" s="45"/>
      <c r="J161" s="45"/>
      <c r="K161" s="45"/>
      <c r="L161" s="45"/>
      <c r="M161" s="45"/>
      <c r="N161" s="46" t="s">
        <v>389</v>
      </c>
      <c r="O161" s="45"/>
      <c r="P161" s="45"/>
    </row>
    <row r="162" spans="1:16" ht="15.75">
      <c r="A162" s="12"/>
      <c r="B162" s="12"/>
      <c r="C162" s="12"/>
      <c r="D162" s="12"/>
      <c r="E162" s="12"/>
      <c r="F162" s="33"/>
      <c r="G162" s="33"/>
      <c r="H162" s="45"/>
      <c r="I162" s="45"/>
      <c r="J162" s="45"/>
      <c r="K162" s="45"/>
      <c r="L162" s="45"/>
      <c r="M162" s="45"/>
      <c r="N162" s="46" t="s">
        <v>390</v>
      </c>
      <c r="O162" s="45"/>
      <c r="P162" s="45"/>
    </row>
    <row r="163" spans="1:16" ht="15.75">
      <c r="A163" s="12"/>
      <c r="B163" s="12" t="s">
        <v>100</v>
      </c>
      <c r="C163" s="12"/>
      <c r="D163" s="12"/>
      <c r="E163" s="12"/>
      <c r="F163" s="33"/>
      <c r="G163" s="33"/>
      <c r="H163" s="45"/>
      <c r="I163" s="45"/>
      <c r="J163" s="45"/>
      <c r="K163" s="45"/>
      <c r="L163" s="45"/>
      <c r="M163" s="45"/>
      <c r="N163" s="46" t="s">
        <v>365</v>
      </c>
      <c r="O163" s="45"/>
      <c r="P163" s="45"/>
    </row>
    <row r="164" spans="1:16" ht="15.75">
      <c r="A164" s="12"/>
      <c r="B164" s="12"/>
      <c r="C164" s="12"/>
      <c r="D164" s="13"/>
      <c r="E164" s="12"/>
      <c r="F164" s="33"/>
      <c r="G164" s="33"/>
      <c r="H164" s="45"/>
      <c r="I164" s="45"/>
      <c r="J164" s="45"/>
      <c r="K164" s="45"/>
      <c r="L164" s="45"/>
      <c r="M164" s="45"/>
      <c r="N164" s="46" t="s">
        <v>357</v>
      </c>
      <c r="O164" s="45"/>
      <c r="P164" s="45"/>
    </row>
    <row r="165" spans="1:16" ht="15.75">
      <c r="A165" s="12" t="s">
        <v>61</v>
      </c>
      <c r="B165" s="12"/>
      <c r="C165" s="12"/>
      <c r="D165" s="14"/>
      <c r="E165" s="12"/>
      <c r="F165" s="33"/>
      <c r="G165" s="33"/>
      <c r="H165" s="45"/>
      <c r="I165" s="45"/>
      <c r="J165" s="45"/>
      <c r="K165" s="45"/>
      <c r="L165" s="45"/>
      <c r="M165" s="45"/>
      <c r="N165" s="33"/>
      <c r="O165" s="45"/>
      <c r="P165" s="45"/>
    </row>
    <row r="166" spans="1:16" ht="15.75">
      <c r="A166" s="12"/>
      <c r="B166" s="12"/>
      <c r="C166" s="12"/>
      <c r="D166" s="14"/>
      <c r="E166" s="12"/>
      <c r="F166" s="33"/>
      <c r="G166" s="33"/>
      <c r="H166" s="45"/>
      <c r="I166" s="45"/>
      <c r="J166" s="45"/>
      <c r="K166" s="45"/>
      <c r="L166" s="45"/>
      <c r="M166" s="45"/>
      <c r="N166" s="33"/>
      <c r="O166" s="45"/>
      <c r="P166" s="45"/>
    </row>
    <row r="167" spans="1:16" ht="15.75">
      <c r="A167" s="2"/>
      <c r="B167" s="12" t="s">
        <v>101</v>
      </c>
      <c r="C167" s="12"/>
      <c r="D167" s="14"/>
      <c r="E167" s="12"/>
      <c r="F167" s="33"/>
      <c r="G167" s="33"/>
      <c r="H167" s="45"/>
      <c r="I167" s="45"/>
      <c r="J167" s="45"/>
      <c r="K167" s="45"/>
      <c r="L167" s="45"/>
      <c r="M167" s="45"/>
      <c r="N167" s="33">
        <v>5061</v>
      </c>
      <c r="O167" s="45"/>
      <c r="P167" s="45"/>
    </row>
    <row r="168" spans="1:16" ht="15.75">
      <c r="A168" s="2"/>
      <c r="B168" s="12"/>
      <c r="C168" s="12"/>
      <c r="D168" s="14"/>
      <c r="E168" s="12"/>
      <c r="F168" s="33"/>
      <c r="G168" s="33"/>
      <c r="H168" s="45"/>
      <c r="I168" s="45"/>
      <c r="J168" s="45"/>
      <c r="K168" s="45"/>
      <c r="L168" s="45"/>
      <c r="M168" s="45"/>
      <c r="N168" s="33"/>
      <c r="O168" s="45"/>
      <c r="P168" s="45"/>
    </row>
    <row r="169" spans="1:16" ht="15.75">
      <c r="A169" s="2"/>
      <c r="B169" s="12" t="s">
        <v>102</v>
      </c>
      <c r="C169" s="15"/>
      <c r="D169" s="16"/>
      <c r="E169" s="12"/>
      <c r="F169" s="33"/>
      <c r="G169" s="33"/>
      <c r="H169" s="45"/>
      <c r="I169" s="45"/>
      <c r="J169" s="45"/>
      <c r="K169" s="45"/>
      <c r="L169" s="45"/>
      <c r="M169" s="45"/>
      <c r="N169" s="33"/>
      <c r="O169" s="45"/>
      <c r="P169" s="45"/>
    </row>
    <row r="170" spans="1:16" ht="15.75">
      <c r="A170" s="2"/>
      <c r="B170" s="12"/>
      <c r="C170" s="15"/>
      <c r="D170" s="16"/>
      <c r="E170" s="12"/>
      <c r="F170" s="33"/>
      <c r="G170" s="33"/>
      <c r="H170" s="45"/>
      <c r="I170" s="45"/>
      <c r="J170" s="45"/>
      <c r="K170" s="45"/>
      <c r="L170" s="45"/>
      <c r="M170" s="45"/>
      <c r="N170" s="33"/>
      <c r="O170" s="45"/>
      <c r="P170" s="45"/>
    </row>
    <row r="171" spans="1:16" ht="15.75">
      <c r="A171" s="2"/>
      <c r="B171" s="12" t="s">
        <v>103</v>
      </c>
      <c r="C171" s="12"/>
      <c r="D171" s="14"/>
      <c r="E171" s="12"/>
      <c r="F171" s="33"/>
      <c r="G171" s="33"/>
      <c r="H171" s="45"/>
      <c r="I171" s="45"/>
      <c r="J171" s="45"/>
      <c r="K171" s="45"/>
      <c r="L171" s="45"/>
      <c r="M171" s="45"/>
      <c r="N171" s="33">
        <v>17072</v>
      </c>
      <c r="O171" s="45"/>
      <c r="P171" s="45"/>
    </row>
    <row r="172" spans="1:16" ht="15.75">
      <c r="A172" s="2"/>
      <c r="B172" s="12" t="s">
        <v>104</v>
      </c>
      <c r="C172" s="12"/>
      <c r="D172" s="14"/>
      <c r="E172" s="12"/>
      <c r="F172" s="33"/>
      <c r="G172" s="33"/>
      <c r="H172" s="45"/>
      <c r="I172" s="45"/>
      <c r="J172" s="45"/>
      <c r="K172" s="45"/>
      <c r="L172" s="45"/>
      <c r="M172" s="45"/>
      <c r="N172" s="33">
        <v>49</v>
      </c>
      <c r="O172" s="45"/>
      <c r="P172" s="45"/>
    </row>
    <row r="173" spans="1:16" ht="15.75">
      <c r="A173" s="2"/>
      <c r="B173" s="12" t="s">
        <v>105</v>
      </c>
      <c r="C173" s="12"/>
      <c r="D173" s="14"/>
      <c r="E173" s="12"/>
      <c r="F173" s="33"/>
      <c r="G173" s="33"/>
      <c r="H173" s="45"/>
      <c r="I173" s="45"/>
      <c r="J173" s="45"/>
      <c r="K173" s="45"/>
      <c r="L173" s="45"/>
      <c r="M173" s="45"/>
      <c r="N173" s="33">
        <v>339</v>
      </c>
      <c r="O173" s="45"/>
      <c r="P173" s="45"/>
    </row>
    <row r="174" spans="1:16" ht="15.75">
      <c r="A174" s="2"/>
      <c r="B174" s="12" t="s">
        <v>106</v>
      </c>
      <c r="C174" s="12"/>
      <c r="D174" s="14"/>
      <c r="E174" s="12"/>
      <c r="F174" s="33"/>
      <c r="G174" s="33"/>
      <c r="H174" s="45"/>
      <c r="I174" s="45"/>
      <c r="J174" s="45"/>
      <c r="K174" s="45"/>
      <c r="L174" s="45"/>
      <c r="M174" s="45"/>
      <c r="N174" s="33">
        <v>171</v>
      </c>
      <c r="O174" s="45"/>
      <c r="P174" s="45" t="s">
        <v>100</v>
      </c>
    </row>
    <row r="175" spans="1:16" ht="15.75">
      <c r="A175" s="2"/>
      <c r="B175" s="12" t="s">
        <v>107</v>
      </c>
      <c r="C175" s="12"/>
      <c r="D175" s="14"/>
      <c r="E175" s="12"/>
      <c r="F175" s="33"/>
      <c r="G175" s="33"/>
      <c r="H175" s="45"/>
      <c r="I175" s="45"/>
      <c r="J175" s="45"/>
      <c r="K175" s="45"/>
      <c r="L175" s="45"/>
      <c r="M175" s="45"/>
      <c r="N175" s="33">
        <v>1312</v>
      </c>
      <c r="O175" s="45"/>
      <c r="P175" s="45"/>
    </row>
    <row r="176" spans="1:16" ht="15.75">
      <c r="A176" s="2"/>
      <c r="B176" s="12" t="s">
        <v>108</v>
      </c>
      <c r="C176" s="12"/>
      <c r="D176" s="14"/>
      <c r="E176" s="12"/>
      <c r="F176" s="33"/>
      <c r="G176" s="33"/>
      <c r="H176" s="45"/>
      <c r="I176" s="45"/>
      <c r="J176" s="45"/>
      <c r="K176" s="45"/>
      <c r="L176" s="45"/>
      <c r="M176" s="45"/>
      <c r="N176" s="33">
        <v>14</v>
      </c>
      <c r="O176" s="45"/>
      <c r="P176" s="45"/>
    </row>
    <row r="177" spans="1:16" ht="15.75">
      <c r="A177" s="2"/>
      <c r="B177" s="12" t="s">
        <v>109</v>
      </c>
      <c r="C177" s="12"/>
      <c r="D177" s="14"/>
      <c r="E177" s="12"/>
      <c r="F177" s="33"/>
      <c r="G177" s="33"/>
      <c r="H177" s="45"/>
      <c r="I177" s="45"/>
      <c r="J177" s="45"/>
      <c r="K177" s="45"/>
      <c r="L177" s="45"/>
      <c r="M177" s="45"/>
      <c r="N177" s="33">
        <v>66</v>
      </c>
      <c r="O177" s="45"/>
      <c r="P177" s="45"/>
    </row>
    <row r="178" spans="1:16" ht="15.75">
      <c r="A178" s="2"/>
      <c r="B178" s="12" t="s">
        <v>110</v>
      </c>
      <c r="C178" s="12"/>
      <c r="D178" s="14"/>
      <c r="E178" s="12"/>
      <c r="F178" s="33"/>
      <c r="G178" s="33"/>
      <c r="H178" s="45"/>
      <c r="I178" s="45"/>
      <c r="J178" s="45"/>
      <c r="K178" s="45"/>
      <c r="L178" s="45"/>
      <c r="M178" s="45"/>
      <c r="N178" s="33">
        <v>44</v>
      </c>
      <c r="O178" s="45"/>
      <c r="P178" s="45"/>
    </row>
    <row r="179" spans="1:16" ht="15.75">
      <c r="A179" s="2"/>
      <c r="B179" s="12" t="s">
        <v>111</v>
      </c>
      <c r="C179" s="12"/>
      <c r="D179" s="14"/>
      <c r="E179" s="12"/>
      <c r="F179" s="33"/>
      <c r="G179" s="33"/>
      <c r="H179" s="45"/>
      <c r="I179" s="45"/>
      <c r="J179" s="45"/>
      <c r="K179" s="45"/>
      <c r="L179" s="45"/>
      <c r="M179" s="45"/>
      <c r="N179" s="33">
        <v>35</v>
      </c>
      <c r="O179" s="45"/>
      <c r="P179" s="45"/>
    </row>
    <row r="180" spans="1:16" ht="15.75">
      <c r="A180" s="2"/>
      <c r="B180" s="12" t="s">
        <v>112</v>
      </c>
      <c r="C180" s="12"/>
      <c r="D180" s="14"/>
      <c r="E180" s="12"/>
      <c r="F180" s="33"/>
      <c r="G180" s="33"/>
      <c r="H180" s="45"/>
      <c r="I180" s="45"/>
      <c r="J180" s="45"/>
      <c r="K180" s="45"/>
      <c r="L180" s="45"/>
      <c r="M180" s="45"/>
      <c r="N180" s="33">
        <v>167</v>
      </c>
      <c r="O180" s="45"/>
      <c r="P180" s="45"/>
    </row>
    <row r="181" spans="1:16" ht="15.75">
      <c r="A181" s="2"/>
      <c r="B181" s="12" t="s">
        <v>113</v>
      </c>
      <c r="C181" s="12"/>
      <c r="D181" s="14"/>
      <c r="E181" s="12"/>
      <c r="F181" s="33"/>
      <c r="G181" s="33"/>
      <c r="H181" s="45"/>
      <c r="I181" s="45"/>
      <c r="J181" s="45"/>
      <c r="K181" s="45"/>
      <c r="L181" s="45"/>
      <c r="M181" s="45"/>
      <c r="N181" s="33">
        <v>-33</v>
      </c>
      <c r="O181" s="45"/>
      <c r="P181" s="45"/>
    </row>
    <row r="182" spans="1:16" ht="15.75">
      <c r="A182" s="2"/>
      <c r="B182" s="12" t="s">
        <v>114</v>
      </c>
      <c r="C182" s="12"/>
      <c r="D182" s="14"/>
      <c r="E182" s="12"/>
      <c r="F182" s="33"/>
      <c r="G182" s="33"/>
      <c r="H182" s="45"/>
      <c r="I182" s="45"/>
      <c r="J182" s="45"/>
      <c r="K182" s="45"/>
      <c r="L182" s="45"/>
      <c r="M182" s="45"/>
      <c r="N182" s="33">
        <v>68</v>
      </c>
      <c r="O182" s="45"/>
      <c r="P182" s="45"/>
    </row>
    <row r="183" spans="1:16" ht="15.75">
      <c r="A183" s="2"/>
      <c r="B183" s="12" t="s">
        <v>115</v>
      </c>
      <c r="C183" s="12"/>
      <c r="D183" s="14"/>
      <c r="E183" s="12"/>
      <c r="F183" s="33"/>
      <c r="G183" s="33"/>
      <c r="H183" s="45"/>
      <c r="I183" s="45"/>
      <c r="J183" s="45"/>
      <c r="K183" s="45"/>
      <c r="L183" s="45"/>
      <c r="M183" s="45"/>
      <c r="N183" s="33">
        <v>215</v>
      </c>
      <c r="O183" s="45"/>
      <c r="P183" s="45"/>
    </row>
    <row r="184" spans="1:16" ht="15.75">
      <c r="A184" s="2"/>
      <c r="B184" s="12" t="s">
        <v>116</v>
      </c>
      <c r="C184" s="12"/>
      <c r="D184" s="14"/>
      <c r="E184" s="12"/>
      <c r="F184" s="33"/>
      <c r="G184" s="33"/>
      <c r="H184" s="45"/>
      <c r="I184" s="45"/>
      <c r="J184" s="45"/>
      <c r="K184" s="45"/>
      <c r="L184" s="45"/>
      <c r="M184" s="45"/>
      <c r="N184" s="33">
        <v>7</v>
      </c>
      <c r="O184" s="45"/>
      <c r="P184" s="45"/>
    </row>
    <row r="185" spans="1:16" ht="15.75">
      <c r="A185" s="2"/>
      <c r="B185" s="12" t="s">
        <v>117</v>
      </c>
      <c r="C185" s="12"/>
      <c r="D185" s="14"/>
      <c r="E185" s="12"/>
      <c r="F185" s="33"/>
      <c r="G185" s="33"/>
      <c r="H185" s="45"/>
      <c r="I185" s="45"/>
      <c r="J185" s="45"/>
      <c r="K185" s="45"/>
      <c r="L185" s="45"/>
      <c r="M185" s="45"/>
      <c r="N185" s="33">
        <v>-160</v>
      </c>
      <c r="O185" s="45"/>
      <c r="P185" s="45"/>
    </row>
    <row r="186" spans="1:16" ht="15.75">
      <c r="A186" s="2"/>
      <c r="B186" s="12" t="s">
        <v>118</v>
      </c>
      <c r="C186" s="12"/>
      <c r="D186" s="14"/>
      <c r="E186" s="12"/>
      <c r="F186" s="33"/>
      <c r="G186" s="33"/>
      <c r="H186" s="45"/>
      <c r="I186" s="45"/>
      <c r="J186" s="45"/>
      <c r="K186" s="45"/>
      <c r="L186" s="45"/>
      <c r="M186" s="45"/>
      <c r="N186" s="33">
        <v>-1</v>
      </c>
      <c r="O186" s="45"/>
      <c r="P186" s="45"/>
    </row>
    <row r="187" spans="1:16" ht="15.75">
      <c r="A187" s="2"/>
      <c r="B187" s="12" t="s">
        <v>119</v>
      </c>
      <c r="C187" s="12"/>
      <c r="D187" s="14"/>
      <c r="E187" s="12"/>
      <c r="F187" s="33"/>
      <c r="G187" s="33"/>
      <c r="H187" s="45"/>
      <c r="I187" s="45"/>
      <c r="J187" s="45"/>
      <c r="K187" s="45"/>
      <c r="L187" s="45"/>
      <c r="M187" s="45"/>
      <c r="N187" s="33">
        <v>-378</v>
      </c>
      <c r="O187" s="45"/>
      <c r="P187" s="45"/>
    </row>
    <row r="188" spans="1:16" ht="15.75">
      <c r="A188" s="2"/>
      <c r="B188" s="12" t="s">
        <v>120</v>
      </c>
      <c r="C188" s="12"/>
      <c r="D188" s="14"/>
      <c r="E188" s="12"/>
      <c r="F188" s="33"/>
      <c r="G188" s="33"/>
      <c r="H188" s="45"/>
      <c r="I188" s="45"/>
      <c r="J188" s="45"/>
      <c r="K188" s="45"/>
      <c r="L188" s="45"/>
      <c r="M188" s="45"/>
      <c r="N188" s="33">
        <v>10641</v>
      </c>
      <c r="O188" s="45"/>
      <c r="P188" s="45"/>
    </row>
    <row r="189" spans="1:16" ht="15.75">
      <c r="A189" s="2"/>
      <c r="B189" s="12"/>
      <c r="C189" s="12"/>
      <c r="D189" s="14"/>
      <c r="E189" s="12"/>
      <c r="F189" s="33"/>
      <c r="G189" s="33"/>
      <c r="H189" s="45"/>
      <c r="I189" s="45"/>
      <c r="J189" s="45"/>
      <c r="K189" s="45"/>
      <c r="L189" s="45"/>
      <c r="M189" s="45"/>
      <c r="N189" s="34"/>
      <c r="O189" s="45"/>
      <c r="P189" s="45"/>
    </row>
    <row r="190" spans="1:16" ht="15.75">
      <c r="A190" s="2"/>
      <c r="B190" s="12" t="s">
        <v>121</v>
      </c>
      <c r="C190" s="12"/>
      <c r="D190" s="14"/>
      <c r="E190" s="12"/>
      <c r="F190" s="33"/>
      <c r="G190" s="33"/>
      <c r="H190" s="45"/>
      <c r="I190" s="45"/>
      <c r="J190" s="45"/>
      <c r="K190" s="45"/>
      <c r="L190" s="45"/>
      <c r="M190" s="45"/>
      <c r="N190" s="33">
        <f>SUM(N167:N189)</f>
        <v>34689</v>
      </c>
      <c r="O190" s="45"/>
      <c r="P190" s="45"/>
    </row>
    <row r="191" spans="1:16" ht="15.75">
      <c r="A191" s="2"/>
      <c r="B191" s="12"/>
      <c r="C191" s="12"/>
      <c r="D191" s="14"/>
      <c r="E191" s="12"/>
      <c r="F191" s="33"/>
      <c r="G191" s="33"/>
      <c r="H191" s="45"/>
      <c r="I191" s="45"/>
      <c r="J191" s="45"/>
      <c r="K191" s="45"/>
      <c r="L191" s="45"/>
      <c r="M191" s="45"/>
      <c r="N191" s="33"/>
      <c r="O191" s="45"/>
      <c r="P191" s="45"/>
    </row>
    <row r="192" spans="1:16" ht="15.75">
      <c r="A192" s="2"/>
      <c r="B192" s="12" t="s">
        <v>122</v>
      </c>
      <c r="C192" s="12"/>
      <c r="D192" s="14"/>
      <c r="E192" s="12"/>
      <c r="F192" s="33"/>
      <c r="G192" s="33"/>
      <c r="H192" s="45"/>
      <c r="I192" s="45"/>
      <c r="J192" s="45"/>
      <c r="K192" s="45"/>
      <c r="L192" s="45"/>
      <c r="M192" s="45"/>
      <c r="N192" s="33">
        <v>40917</v>
      </c>
      <c r="O192" s="45"/>
      <c r="P192" s="45"/>
    </row>
    <row r="193" spans="1:16" ht="15.75">
      <c r="A193" s="2"/>
      <c r="B193" s="12" t="s">
        <v>123</v>
      </c>
      <c r="C193" s="12"/>
      <c r="D193" s="14"/>
      <c r="E193" s="12"/>
      <c r="F193" s="33"/>
      <c r="G193" s="33"/>
      <c r="H193" s="45"/>
      <c r="I193" s="45"/>
      <c r="J193" s="45"/>
      <c r="K193" s="45"/>
      <c r="L193" s="45"/>
      <c r="M193" s="45"/>
      <c r="N193" s="33">
        <v>305</v>
      </c>
      <c r="O193" s="45"/>
      <c r="P193" s="45"/>
    </row>
    <row r="194" spans="1:16" ht="15.75">
      <c r="A194" s="2"/>
      <c r="B194" s="12"/>
      <c r="C194" s="12"/>
      <c r="D194" s="14"/>
      <c r="E194" s="12"/>
      <c r="F194" s="33"/>
      <c r="G194" s="33"/>
      <c r="H194" s="45"/>
      <c r="I194" s="45"/>
      <c r="J194" s="45"/>
      <c r="K194" s="45"/>
      <c r="L194" s="45"/>
      <c r="M194" s="45"/>
      <c r="N194" s="34"/>
      <c r="O194" s="45"/>
      <c r="P194" s="45"/>
    </row>
    <row r="195" spans="1:16" ht="15.75">
      <c r="A195" s="2"/>
      <c r="B195" s="12" t="s">
        <v>124</v>
      </c>
      <c r="C195" s="12"/>
      <c r="D195" s="14"/>
      <c r="E195" s="12"/>
      <c r="F195" s="33"/>
      <c r="G195" s="33"/>
      <c r="H195" s="45"/>
      <c r="I195" s="45"/>
      <c r="J195" s="45"/>
      <c r="K195" s="45"/>
      <c r="L195" s="45"/>
      <c r="M195" s="45"/>
      <c r="N195" s="35">
        <f>SUM(N190:N194)</f>
        <v>75911</v>
      </c>
      <c r="O195" s="45"/>
      <c r="P195" s="45"/>
    </row>
    <row r="196" spans="1:16" ht="15.75">
      <c r="A196" s="2"/>
      <c r="B196" s="12"/>
      <c r="C196" s="12"/>
      <c r="D196" s="14"/>
      <c r="E196" s="12"/>
      <c r="F196" s="33"/>
      <c r="G196" s="33"/>
      <c r="H196" s="45"/>
      <c r="I196" s="45"/>
      <c r="J196" s="45"/>
      <c r="K196" s="45"/>
      <c r="L196" s="45"/>
      <c r="M196" s="45"/>
      <c r="N196" s="33"/>
      <c r="O196" s="45"/>
      <c r="P196" s="45"/>
    </row>
    <row r="197" spans="1:16" ht="15.75">
      <c r="A197" s="2"/>
      <c r="B197" s="12" t="s">
        <v>125</v>
      </c>
      <c r="C197" s="12"/>
      <c r="D197" s="14"/>
      <c r="E197" s="12"/>
      <c r="F197" s="33"/>
      <c r="G197" s="33"/>
      <c r="H197" s="45"/>
      <c r="I197" s="45"/>
      <c r="J197" s="45"/>
      <c r="K197" s="45"/>
      <c r="L197" s="45"/>
      <c r="M197" s="45"/>
      <c r="N197" s="33">
        <v>1419</v>
      </c>
      <c r="O197" s="45"/>
      <c r="P197" s="45"/>
    </row>
    <row r="198" spans="1:16" ht="15.75">
      <c r="A198" s="2"/>
      <c r="B198" s="12" t="s">
        <v>126</v>
      </c>
      <c r="C198" s="12"/>
      <c r="D198" s="14"/>
      <c r="E198" s="14" t="s">
        <v>100</v>
      </c>
      <c r="F198" s="36"/>
      <c r="G198" s="36"/>
      <c r="H198" s="45"/>
      <c r="I198" s="45"/>
      <c r="J198" s="45"/>
      <c r="K198" s="45"/>
      <c r="L198" s="45"/>
      <c r="M198" s="45"/>
      <c r="N198" s="33">
        <v>-6749</v>
      </c>
      <c r="O198" s="45"/>
      <c r="P198" s="45"/>
    </row>
    <row r="199" spans="1:16" ht="15.75">
      <c r="A199" s="2"/>
      <c r="B199" s="12" t="s">
        <v>127</v>
      </c>
      <c r="C199" s="12"/>
      <c r="D199" s="14"/>
      <c r="E199" s="12"/>
      <c r="F199" s="33"/>
      <c r="G199" s="33"/>
      <c r="H199" s="45"/>
      <c r="I199" s="45"/>
      <c r="J199" s="45"/>
      <c r="K199" s="45"/>
      <c r="L199" s="45"/>
      <c r="M199" s="45"/>
      <c r="N199" s="33">
        <v>-2620</v>
      </c>
      <c r="O199" s="45"/>
      <c r="P199" s="45"/>
    </row>
    <row r="200" spans="1:16" ht="15.75">
      <c r="A200" s="2"/>
      <c r="B200" s="12"/>
      <c r="C200" s="12"/>
      <c r="D200" s="14"/>
      <c r="E200" s="12"/>
      <c r="F200" s="33"/>
      <c r="G200" s="33"/>
      <c r="H200" s="45"/>
      <c r="I200" s="45"/>
      <c r="J200" s="45"/>
      <c r="K200" s="45"/>
      <c r="L200" s="45"/>
      <c r="M200" s="45"/>
      <c r="N200" s="34"/>
      <c r="O200" s="45"/>
      <c r="P200" s="45"/>
    </row>
    <row r="201" spans="1:16" ht="15.75">
      <c r="A201" s="2"/>
      <c r="B201" s="12" t="s">
        <v>128</v>
      </c>
      <c r="C201" s="12"/>
      <c r="D201" s="14"/>
      <c r="E201" s="12"/>
      <c r="F201" s="33"/>
      <c r="G201" s="33"/>
      <c r="H201" s="45"/>
      <c r="I201" s="45"/>
      <c r="J201" s="45"/>
      <c r="K201" s="45"/>
      <c r="L201" s="45"/>
      <c r="M201" s="45"/>
      <c r="N201" s="33">
        <f>SUM(N195:N200)</f>
        <v>67961</v>
      </c>
      <c r="O201" s="45"/>
      <c r="P201" s="45"/>
    </row>
    <row r="202" spans="1:16" ht="15.75">
      <c r="A202" s="12"/>
      <c r="B202" s="12"/>
      <c r="C202" s="12"/>
      <c r="D202" s="14"/>
      <c r="E202" s="12"/>
      <c r="F202" s="33"/>
      <c r="G202" s="33"/>
      <c r="H202" s="45"/>
      <c r="I202" s="45"/>
      <c r="J202" s="45"/>
      <c r="K202" s="45"/>
      <c r="L202" s="45"/>
      <c r="M202" s="45"/>
      <c r="N202" s="33"/>
      <c r="O202" s="45"/>
      <c r="P202" s="45"/>
    </row>
    <row r="203" spans="1:16" ht="15.75">
      <c r="A203" s="12" t="s">
        <v>62</v>
      </c>
      <c r="B203" s="12"/>
      <c r="C203" s="12"/>
      <c r="D203" s="14"/>
      <c r="E203" s="12"/>
      <c r="F203" s="33"/>
      <c r="G203" s="33"/>
      <c r="H203" s="45"/>
      <c r="I203" s="45"/>
      <c r="J203" s="45"/>
      <c r="K203" s="45"/>
      <c r="L203" s="45"/>
      <c r="M203" s="45"/>
      <c r="N203" s="33"/>
      <c r="O203" s="45"/>
      <c r="P203" s="45"/>
    </row>
    <row r="204" spans="1:16" ht="15.75">
      <c r="A204" s="12"/>
      <c r="B204" s="12"/>
      <c r="C204" s="12"/>
      <c r="D204" s="14"/>
      <c r="E204" s="12"/>
      <c r="F204" s="33"/>
      <c r="G204" s="33"/>
      <c r="H204" s="45"/>
      <c r="I204" s="45"/>
      <c r="J204" s="45"/>
      <c r="K204" s="45"/>
      <c r="L204" s="45"/>
      <c r="M204" s="45"/>
      <c r="N204" s="33"/>
      <c r="O204" s="45"/>
      <c r="P204" s="45"/>
    </row>
    <row r="205" spans="1:16" ht="15.75">
      <c r="A205" s="2"/>
      <c r="B205" s="12" t="s">
        <v>129</v>
      </c>
      <c r="C205" s="12"/>
      <c r="D205" s="14"/>
      <c r="E205" s="12"/>
      <c r="F205" s="33"/>
      <c r="G205" s="33"/>
      <c r="H205" s="45"/>
      <c r="I205" s="45"/>
      <c r="J205" s="45"/>
      <c r="K205" s="45"/>
      <c r="L205" s="45"/>
      <c r="M205" s="45"/>
      <c r="N205" s="37">
        <v>-1977</v>
      </c>
      <c r="O205" s="24"/>
      <c r="P205" s="45"/>
    </row>
    <row r="206" spans="1:16" ht="15.75">
      <c r="A206" s="2"/>
      <c r="B206" s="12" t="s">
        <v>130</v>
      </c>
      <c r="C206" s="12"/>
      <c r="D206" s="14"/>
      <c r="E206" s="12"/>
      <c r="F206" s="33"/>
      <c r="G206" s="33"/>
      <c r="H206" s="45"/>
      <c r="I206" s="45"/>
      <c r="J206" s="45"/>
      <c r="K206" s="45"/>
      <c r="L206" s="45"/>
      <c r="M206" s="45"/>
      <c r="N206" s="38">
        <v>-2491</v>
      </c>
      <c r="O206" s="24"/>
      <c r="P206" s="45"/>
    </row>
    <row r="207" spans="1:16" ht="15.75">
      <c r="A207" s="2"/>
      <c r="B207" s="12" t="s">
        <v>131</v>
      </c>
      <c r="C207" s="12"/>
      <c r="D207" s="14"/>
      <c r="E207" s="12"/>
      <c r="F207" s="33"/>
      <c r="G207" s="33"/>
      <c r="H207" s="45"/>
      <c r="I207" s="45"/>
      <c r="J207" s="45"/>
      <c r="K207" s="45"/>
      <c r="L207" s="45"/>
      <c r="M207" s="45"/>
      <c r="N207" s="38">
        <v>-30945</v>
      </c>
      <c r="O207" s="24"/>
      <c r="P207" s="45"/>
    </row>
    <row r="208" spans="1:16" ht="15.75">
      <c r="A208" s="2"/>
      <c r="B208" s="12" t="s">
        <v>132</v>
      </c>
      <c r="C208" s="12"/>
      <c r="D208" s="14"/>
      <c r="E208" s="12"/>
      <c r="F208" s="33"/>
      <c r="G208" s="33"/>
      <c r="H208" s="45"/>
      <c r="I208" s="45"/>
      <c r="J208" s="45"/>
      <c r="K208" s="45"/>
      <c r="L208" s="45"/>
      <c r="M208" s="45"/>
      <c r="N208" s="38">
        <v>2</v>
      </c>
      <c r="O208" s="24"/>
      <c r="P208" s="45"/>
    </row>
    <row r="209" spans="1:16" ht="15.75">
      <c r="A209" s="2"/>
      <c r="B209" s="12" t="s">
        <v>133</v>
      </c>
      <c r="C209" s="12"/>
      <c r="D209" s="14"/>
      <c r="E209" s="12"/>
      <c r="F209" s="33"/>
      <c r="G209" s="33"/>
      <c r="H209" s="45"/>
      <c r="I209" s="45"/>
      <c r="J209" s="45"/>
      <c r="K209" s="45"/>
      <c r="L209" s="45"/>
      <c r="M209" s="45"/>
      <c r="N209" s="38">
        <v>-24585</v>
      </c>
      <c r="O209" s="24"/>
      <c r="P209" s="45"/>
    </row>
    <row r="210" spans="1:16" ht="15.75">
      <c r="A210" s="2"/>
      <c r="B210" s="12" t="s">
        <v>134</v>
      </c>
      <c r="C210" s="12"/>
      <c r="D210" s="14"/>
      <c r="E210" s="12"/>
      <c r="F210" s="33"/>
      <c r="G210" s="33"/>
      <c r="H210" s="45"/>
      <c r="I210" s="45"/>
      <c r="J210" s="45"/>
      <c r="K210" s="45"/>
      <c r="L210" s="45"/>
      <c r="M210" s="45"/>
      <c r="N210" s="38">
        <v>746</v>
      </c>
      <c r="O210" s="24"/>
      <c r="P210" s="45"/>
    </row>
    <row r="211" spans="1:16" ht="15.75">
      <c r="A211" s="2"/>
      <c r="B211" s="12" t="s">
        <v>135</v>
      </c>
      <c r="C211" s="12"/>
      <c r="D211" s="14"/>
      <c r="E211" s="12"/>
      <c r="F211" s="33"/>
      <c r="G211" s="33"/>
      <c r="H211" s="45"/>
      <c r="I211" s="45"/>
      <c r="J211" s="45"/>
      <c r="K211" s="45"/>
      <c r="L211" s="45"/>
      <c r="M211" s="45"/>
      <c r="N211" s="38">
        <v>1</v>
      </c>
      <c r="O211" s="24"/>
      <c r="P211" s="45"/>
    </row>
    <row r="212" spans="1:16" ht="15.75">
      <c r="A212" s="2"/>
      <c r="B212" s="12" t="s">
        <v>136</v>
      </c>
      <c r="C212" s="12"/>
      <c r="D212" s="14"/>
      <c r="E212" s="12"/>
      <c r="F212" s="33"/>
      <c r="G212" s="33"/>
      <c r="H212" s="45"/>
      <c r="I212" s="45"/>
      <c r="J212" s="45"/>
      <c r="K212" s="45"/>
      <c r="L212" s="45"/>
      <c r="M212" s="45"/>
      <c r="N212" s="38">
        <v>295</v>
      </c>
      <c r="O212" s="24"/>
      <c r="P212" s="45"/>
    </row>
    <row r="213" spans="1:16" ht="15.75">
      <c r="A213" s="2"/>
      <c r="B213" s="12" t="s">
        <v>137</v>
      </c>
      <c r="C213" s="12"/>
      <c r="D213" s="14"/>
      <c r="E213" s="12"/>
      <c r="F213" s="33"/>
      <c r="G213" s="33"/>
      <c r="H213" s="45"/>
      <c r="I213" s="45"/>
      <c r="J213" s="45"/>
      <c r="K213" s="45"/>
      <c r="L213" s="45"/>
      <c r="M213" s="45"/>
      <c r="N213" s="38">
        <v>225</v>
      </c>
      <c r="O213" s="24"/>
      <c r="P213" s="45"/>
    </row>
    <row r="214" spans="1:16" ht="15.75">
      <c r="A214" s="2"/>
      <c r="B214" s="12" t="s">
        <v>138</v>
      </c>
      <c r="C214" s="12"/>
      <c r="D214" s="14"/>
      <c r="E214" s="12"/>
      <c r="F214" s="33"/>
      <c r="G214" s="33"/>
      <c r="H214" s="45"/>
      <c r="I214" s="45"/>
      <c r="J214" s="45"/>
      <c r="K214" s="45"/>
      <c r="L214" s="45"/>
      <c r="M214" s="45"/>
      <c r="N214" s="38">
        <v>2364</v>
      </c>
      <c r="O214" s="24"/>
      <c r="P214" s="45"/>
    </row>
    <row r="215" spans="1:16" ht="15.75">
      <c r="A215" s="2"/>
      <c r="B215" s="12" t="s">
        <v>139</v>
      </c>
      <c r="C215" s="12"/>
      <c r="D215" s="14"/>
      <c r="E215" s="12"/>
      <c r="F215" s="33"/>
      <c r="G215" s="33"/>
      <c r="H215" s="45"/>
      <c r="I215" s="45"/>
      <c r="J215" s="45"/>
      <c r="K215" s="45"/>
      <c r="L215" s="45"/>
      <c r="M215" s="45"/>
      <c r="N215" s="38">
        <v>966</v>
      </c>
      <c r="O215" s="24"/>
      <c r="P215" s="45"/>
    </row>
    <row r="216" spans="1:16" ht="15.75">
      <c r="A216" s="2"/>
      <c r="B216" s="12" t="s">
        <v>140</v>
      </c>
      <c r="C216" s="12"/>
      <c r="D216" s="14"/>
      <c r="E216" s="12"/>
      <c r="F216" s="33"/>
      <c r="G216" s="33"/>
      <c r="H216" s="45"/>
      <c r="I216" s="45"/>
      <c r="J216" s="45"/>
      <c r="K216" s="45"/>
      <c r="L216" s="45"/>
      <c r="M216" s="45"/>
      <c r="N216" s="38">
        <v>378</v>
      </c>
      <c r="O216" s="24"/>
      <c r="P216" s="45"/>
    </row>
    <row r="217" spans="1:16" ht="15.75">
      <c r="A217" s="2"/>
      <c r="B217" s="12"/>
      <c r="C217" s="12"/>
      <c r="D217" s="14"/>
      <c r="E217" s="12"/>
      <c r="F217" s="33"/>
      <c r="G217" s="33"/>
      <c r="H217" s="45"/>
      <c r="I217" s="45"/>
      <c r="J217" s="45"/>
      <c r="K217" s="45"/>
      <c r="L217" s="45"/>
      <c r="M217" s="45"/>
      <c r="N217" s="34"/>
      <c r="O217" s="45"/>
      <c r="P217" s="45"/>
    </row>
    <row r="218" spans="1:17" ht="15.75">
      <c r="A218" s="2"/>
      <c r="B218" s="12" t="s">
        <v>141</v>
      </c>
      <c r="C218" s="12"/>
      <c r="D218" s="14"/>
      <c r="E218" s="12"/>
      <c r="F218" s="33"/>
      <c r="G218" s="33"/>
      <c r="H218" s="26"/>
      <c r="I218" s="26"/>
      <c r="J218" s="26"/>
      <c r="K218" s="26"/>
      <c r="L218" s="26"/>
      <c r="M218" s="26"/>
      <c r="N218" s="35">
        <f>SUM(N205:N217)</f>
        <v>-55021</v>
      </c>
      <c r="O218" s="26"/>
      <c r="P218" s="26"/>
      <c r="Q218" s="2"/>
    </row>
    <row r="219" spans="1:16" ht="15.75">
      <c r="A219" s="12"/>
      <c r="B219" s="12"/>
      <c r="C219" s="12"/>
      <c r="D219" s="14"/>
      <c r="E219" s="12"/>
      <c r="F219" s="33"/>
      <c r="G219" s="33"/>
      <c r="H219" s="45"/>
      <c r="I219" s="45"/>
      <c r="J219" s="45"/>
      <c r="K219" s="45"/>
      <c r="L219" s="45"/>
      <c r="M219" s="45"/>
      <c r="N219" s="33"/>
      <c r="O219" s="45"/>
      <c r="P219" s="45"/>
    </row>
    <row r="220" spans="1:17" ht="15.75">
      <c r="A220" s="12"/>
      <c r="B220" s="12"/>
      <c r="C220" s="12"/>
      <c r="D220" s="14"/>
      <c r="E220" s="12"/>
      <c r="F220" s="33"/>
      <c r="G220" s="33"/>
      <c r="H220" s="26"/>
      <c r="I220" s="26"/>
      <c r="J220" s="26"/>
      <c r="K220" s="26"/>
      <c r="L220" s="26"/>
      <c r="M220" s="26"/>
      <c r="N220" s="33"/>
      <c r="O220" s="26"/>
      <c r="P220" s="26"/>
      <c r="Q220" s="2"/>
    </row>
    <row r="221" spans="1:16" ht="15.75">
      <c r="A221" s="12"/>
      <c r="B221" s="12"/>
      <c r="C221" s="12"/>
      <c r="D221" s="14"/>
      <c r="E221" s="12"/>
      <c r="F221" s="33"/>
      <c r="G221" s="33"/>
      <c r="H221" s="45"/>
      <c r="I221" s="45"/>
      <c r="J221" s="45"/>
      <c r="K221" s="45"/>
      <c r="L221" s="45"/>
      <c r="M221" s="45"/>
      <c r="N221" s="33"/>
      <c r="O221" s="45"/>
      <c r="P221" s="45"/>
    </row>
    <row r="222" spans="1:16" ht="15.75">
      <c r="A222" s="12"/>
      <c r="B222" s="12"/>
      <c r="C222" s="12"/>
      <c r="D222" s="14"/>
      <c r="E222" s="12"/>
      <c r="F222" s="33"/>
      <c r="G222" s="33"/>
      <c r="H222" s="45"/>
      <c r="I222" s="45"/>
      <c r="J222" s="45"/>
      <c r="K222" s="45"/>
      <c r="L222" s="45"/>
      <c r="M222" s="45"/>
      <c r="N222" s="46" t="s">
        <v>389</v>
      </c>
      <c r="O222" s="45"/>
      <c r="P222" s="45"/>
    </row>
    <row r="223" spans="1:16" ht="15.75">
      <c r="A223" s="12"/>
      <c r="B223" s="12"/>
      <c r="C223" s="12"/>
      <c r="D223" s="14"/>
      <c r="E223" s="12"/>
      <c r="F223" s="33"/>
      <c r="G223" s="33"/>
      <c r="H223" s="45"/>
      <c r="I223" s="45"/>
      <c r="J223" s="45"/>
      <c r="K223" s="45"/>
      <c r="L223" s="45"/>
      <c r="M223" s="45"/>
      <c r="N223" s="46" t="s">
        <v>390</v>
      </c>
      <c r="O223" s="45"/>
      <c r="P223" s="45"/>
    </row>
    <row r="224" spans="1:16" ht="15.75">
      <c r="A224" s="12"/>
      <c r="B224" s="12"/>
      <c r="C224" s="12"/>
      <c r="D224" s="14"/>
      <c r="E224" s="12"/>
      <c r="F224" s="33"/>
      <c r="G224" s="33"/>
      <c r="H224" s="45"/>
      <c r="I224" s="45"/>
      <c r="J224" s="45"/>
      <c r="K224" s="45"/>
      <c r="L224" s="45"/>
      <c r="M224" s="45"/>
      <c r="N224" s="46" t="s">
        <v>365</v>
      </c>
      <c r="O224" s="45"/>
      <c r="P224" s="45"/>
    </row>
    <row r="225" spans="1:16" ht="15.75">
      <c r="A225" s="12"/>
      <c r="B225" s="12"/>
      <c r="C225" s="12"/>
      <c r="D225" s="14"/>
      <c r="E225" s="12"/>
      <c r="F225" s="33"/>
      <c r="G225" s="33"/>
      <c r="H225" s="45"/>
      <c r="I225" s="45"/>
      <c r="J225" s="45"/>
      <c r="K225" s="45"/>
      <c r="L225" s="45"/>
      <c r="M225" s="45"/>
      <c r="N225" s="46" t="s">
        <v>357</v>
      </c>
      <c r="O225" s="45"/>
      <c r="P225" s="45"/>
    </row>
    <row r="226" spans="1:16" ht="15.75">
      <c r="A226" s="12" t="s">
        <v>63</v>
      </c>
      <c r="B226" s="12"/>
      <c r="C226" s="12"/>
      <c r="D226" s="14"/>
      <c r="E226" s="12"/>
      <c r="F226" s="33"/>
      <c r="G226" s="33"/>
      <c r="H226" s="45"/>
      <c r="I226" s="45"/>
      <c r="J226" s="45"/>
      <c r="K226" s="45"/>
      <c r="L226" s="45"/>
      <c r="M226" s="45"/>
      <c r="N226" s="33"/>
      <c r="O226" s="45"/>
      <c r="P226" s="45"/>
    </row>
    <row r="227" spans="1:16" ht="15.75">
      <c r="A227" s="12"/>
      <c r="B227" s="12"/>
      <c r="C227" s="12"/>
      <c r="D227" s="14"/>
      <c r="E227" s="12"/>
      <c r="F227" s="33"/>
      <c r="G227" s="33"/>
      <c r="H227" s="45"/>
      <c r="I227" s="45"/>
      <c r="J227" s="45"/>
      <c r="K227" s="45"/>
      <c r="L227" s="45"/>
      <c r="M227" s="45"/>
      <c r="N227" s="33"/>
      <c r="O227" s="45"/>
      <c r="P227" s="45"/>
    </row>
    <row r="228" spans="1:16" ht="15.75">
      <c r="A228" s="12"/>
      <c r="B228" s="12" t="s">
        <v>126</v>
      </c>
      <c r="C228" s="12"/>
      <c r="D228" s="14"/>
      <c r="E228" s="12"/>
      <c r="F228" s="33"/>
      <c r="G228" s="33"/>
      <c r="H228" s="45"/>
      <c r="I228" s="45"/>
      <c r="J228" s="45"/>
      <c r="K228" s="45"/>
      <c r="L228" s="45"/>
      <c r="M228" s="45"/>
      <c r="N228" s="37">
        <v>-3929</v>
      </c>
      <c r="O228" s="24"/>
      <c r="P228" s="45"/>
    </row>
    <row r="229" spans="1:16" ht="15.75">
      <c r="A229" s="12"/>
      <c r="B229" s="12" t="s">
        <v>142</v>
      </c>
      <c r="C229" s="12"/>
      <c r="D229" s="14"/>
      <c r="E229" s="12"/>
      <c r="F229" s="33"/>
      <c r="G229" s="33"/>
      <c r="H229" s="45"/>
      <c r="I229" s="45"/>
      <c r="J229" s="45"/>
      <c r="K229" s="45"/>
      <c r="L229" s="45"/>
      <c r="M229" s="45"/>
      <c r="N229" s="38">
        <v>-260</v>
      </c>
      <c r="O229" s="24"/>
      <c r="P229" s="45"/>
    </row>
    <row r="230" spans="1:16" ht="15.75">
      <c r="A230" s="12"/>
      <c r="B230" s="12" t="s">
        <v>143</v>
      </c>
      <c r="C230" s="12"/>
      <c r="D230" s="14"/>
      <c r="F230" s="45"/>
      <c r="G230" s="45"/>
      <c r="H230" s="45"/>
      <c r="I230" s="45"/>
      <c r="J230" s="45"/>
      <c r="K230" s="45"/>
      <c r="L230" s="45"/>
      <c r="M230" s="45"/>
      <c r="N230" s="38">
        <v>8058</v>
      </c>
      <c r="O230" s="24"/>
      <c r="P230" s="45"/>
    </row>
    <row r="231" spans="1:16" ht="15.75">
      <c r="A231" s="12"/>
      <c r="B231" s="12" t="s">
        <v>144</v>
      </c>
      <c r="C231" s="12"/>
      <c r="D231" s="14"/>
      <c r="E231" s="12"/>
      <c r="F231" s="33"/>
      <c r="G231" s="33"/>
      <c r="H231" s="45"/>
      <c r="I231" s="45"/>
      <c r="J231" s="45"/>
      <c r="K231" s="45"/>
      <c r="L231" s="45"/>
      <c r="M231" s="45"/>
      <c r="N231" s="38">
        <v>1830</v>
      </c>
      <c r="O231" s="24"/>
      <c r="P231" s="45"/>
    </row>
    <row r="232" spans="1:16" ht="15.75">
      <c r="A232" s="12"/>
      <c r="B232" s="12" t="s">
        <v>145</v>
      </c>
      <c r="C232" s="12"/>
      <c r="D232" s="14"/>
      <c r="E232" s="12"/>
      <c r="F232" s="33"/>
      <c r="G232" s="33"/>
      <c r="H232" s="45"/>
      <c r="I232" s="45"/>
      <c r="J232" s="45"/>
      <c r="K232" s="45"/>
      <c r="L232" s="45"/>
      <c r="M232" s="45"/>
      <c r="N232" s="38">
        <v>18668</v>
      </c>
      <c r="O232" s="24"/>
      <c r="P232" s="45"/>
    </row>
    <row r="233" spans="1:16" ht="15.75">
      <c r="A233" s="12"/>
      <c r="B233" s="12" t="s">
        <v>146</v>
      </c>
      <c r="C233" s="12"/>
      <c r="D233" s="14"/>
      <c r="E233" s="12"/>
      <c r="F233" s="33"/>
      <c r="G233" s="33"/>
      <c r="H233" s="45"/>
      <c r="I233" s="45"/>
      <c r="J233" s="45"/>
      <c r="K233" s="45"/>
      <c r="L233" s="45"/>
      <c r="M233" s="45"/>
      <c r="N233" s="38">
        <v>23963</v>
      </c>
      <c r="O233" s="24"/>
      <c r="P233" s="45"/>
    </row>
    <row r="234" spans="1:16" ht="15.75">
      <c r="A234" s="12"/>
      <c r="B234" s="12" t="s">
        <v>147</v>
      </c>
      <c r="C234" s="12"/>
      <c r="D234" s="14"/>
      <c r="E234" s="12"/>
      <c r="F234" s="33"/>
      <c r="G234" s="33"/>
      <c r="H234" s="45"/>
      <c r="I234" s="45"/>
      <c r="J234" s="45"/>
      <c r="K234" s="45"/>
      <c r="L234" s="45"/>
      <c r="M234" s="45"/>
      <c r="N234" s="38">
        <v>-925</v>
      </c>
      <c r="O234" s="24"/>
      <c r="P234" s="45"/>
    </row>
    <row r="235" spans="1:16" ht="15.75">
      <c r="A235" s="12"/>
      <c r="B235" s="12" t="s">
        <v>148</v>
      </c>
      <c r="C235" s="12"/>
      <c r="D235" s="14"/>
      <c r="E235" s="12"/>
      <c r="F235" s="33"/>
      <c r="G235" s="33"/>
      <c r="H235" s="45"/>
      <c r="I235" s="45"/>
      <c r="J235" s="45"/>
      <c r="K235" s="45"/>
      <c r="L235" s="45"/>
      <c r="M235" s="45"/>
      <c r="N235" s="38">
        <v>-1225</v>
      </c>
      <c r="O235" s="24"/>
      <c r="P235" s="45"/>
    </row>
    <row r="236" spans="1:16" ht="15.75">
      <c r="A236" s="12"/>
      <c r="B236" s="12" t="s">
        <v>149</v>
      </c>
      <c r="C236" s="12"/>
      <c r="D236" s="14"/>
      <c r="E236" s="12"/>
      <c r="F236" s="33"/>
      <c r="G236" s="33"/>
      <c r="H236" s="45"/>
      <c r="I236" s="45"/>
      <c r="J236" s="45"/>
      <c r="K236" s="45"/>
      <c r="L236" s="45"/>
      <c r="M236" s="45"/>
      <c r="N236" s="38">
        <v>-23400</v>
      </c>
      <c r="O236" s="24"/>
      <c r="P236" s="45"/>
    </row>
    <row r="237" spans="1:16" ht="15.75">
      <c r="A237" s="12"/>
      <c r="B237" s="12" t="s">
        <v>150</v>
      </c>
      <c r="C237" s="12"/>
      <c r="D237" s="14"/>
      <c r="E237" s="12"/>
      <c r="F237" s="33"/>
      <c r="G237" s="33"/>
      <c r="H237" s="45"/>
      <c r="I237" s="45"/>
      <c r="J237" s="45"/>
      <c r="K237" s="45"/>
      <c r="L237" s="45"/>
      <c r="M237" s="45"/>
      <c r="N237" s="38">
        <v>-19567</v>
      </c>
      <c r="O237" s="24"/>
      <c r="P237" s="45"/>
    </row>
    <row r="238" spans="1:16" ht="15.75">
      <c r="A238" s="12"/>
      <c r="B238" s="12"/>
      <c r="C238" s="12"/>
      <c r="D238" s="14"/>
      <c r="E238" s="12"/>
      <c r="F238" s="33"/>
      <c r="G238" s="33"/>
      <c r="H238" s="45"/>
      <c r="I238" s="45"/>
      <c r="J238" s="45"/>
      <c r="K238" s="45"/>
      <c r="L238" s="45"/>
      <c r="M238" s="45"/>
      <c r="N238" s="34"/>
      <c r="O238" s="45"/>
      <c r="P238" s="45"/>
    </row>
    <row r="239" spans="1:16" ht="15.75">
      <c r="A239" s="2"/>
      <c r="B239" s="12" t="s">
        <v>151</v>
      </c>
      <c r="C239" s="12"/>
      <c r="D239" s="14"/>
      <c r="E239" s="12"/>
      <c r="F239" s="33"/>
      <c r="G239" s="33"/>
      <c r="H239" s="45"/>
      <c r="I239" s="45"/>
      <c r="J239" s="45"/>
      <c r="K239" s="45"/>
      <c r="L239" s="45"/>
      <c r="M239" s="45"/>
      <c r="N239" s="35">
        <f>SUM(N228:N238)</f>
        <v>3213</v>
      </c>
      <c r="O239" s="45"/>
      <c r="P239" s="45"/>
    </row>
    <row r="240" spans="1:16" ht="15.75">
      <c r="A240" s="12"/>
      <c r="B240" s="12"/>
      <c r="C240" s="12"/>
      <c r="D240" s="14"/>
      <c r="E240" s="12"/>
      <c r="F240" s="33"/>
      <c r="G240" s="33"/>
      <c r="H240" s="45"/>
      <c r="I240" s="45"/>
      <c r="J240" s="45"/>
      <c r="K240" s="45"/>
      <c r="L240" s="45"/>
      <c r="M240" s="45"/>
      <c r="N240" s="34"/>
      <c r="O240" s="45"/>
      <c r="P240" s="45"/>
    </row>
    <row r="241" spans="1:16" ht="15.75">
      <c r="A241" s="2"/>
      <c r="B241" s="12"/>
      <c r="C241" s="12"/>
      <c r="D241" s="14"/>
      <c r="E241" s="12"/>
      <c r="F241" s="33"/>
      <c r="G241" s="33"/>
      <c r="H241" s="45"/>
      <c r="I241" s="45"/>
      <c r="J241" s="45"/>
      <c r="K241" s="45"/>
      <c r="L241" s="45"/>
      <c r="M241" s="45"/>
      <c r="N241" s="35">
        <f>N239+N218+N201</f>
        <v>16153</v>
      </c>
      <c r="O241" s="45"/>
      <c r="P241" s="45"/>
    </row>
    <row r="242" spans="1:16" ht="15.75">
      <c r="A242" s="12"/>
      <c r="B242" s="12"/>
      <c r="C242" s="12"/>
      <c r="D242" s="14"/>
      <c r="E242" s="12"/>
      <c r="F242" s="33"/>
      <c r="G242" s="33"/>
      <c r="H242" s="45"/>
      <c r="I242" s="45"/>
      <c r="J242" s="45"/>
      <c r="K242" s="45"/>
      <c r="L242" s="45"/>
      <c r="M242" s="45"/>
      <c r="N242" s="33"/>
      <c r="O242" s="45"/>
      <c r="P242" s="45"/>
    </row>
    <row r="243" spans="1:16" ht="15.75">
      <c r="A243" s="2"/>
      <c r="B243" s="12" t="s">
        <v>152</v>
      </c>
      <c r="C243" s="12"/>
      <c r="D243" s="14"/>
      <c r="E243" s="12"/>
      <c r="F243" s="33"/>
      <c r="G243" s="33"/>
      <c r="H243" s="45"/>
      <c r="I243" s="45"/>
      <c r="J243" s="45"/>
      <c r="K243" s="45"/>
      <c r="L243" s="45"/>
      <c r="M243" s="45"/>
      <c r="N243" s="35">
        <v>-90</v>
      </c>
      <c r="O243" s="45"/>
      <c r="P243" s="45"/>
    </row>
    <row r="244" spans="1:16" ht="15.75">
      <c r="A244" s="12"/>
      <c r="B244" s="12"/>
      <c r="C244" s="12"/>
      <c r="D244" s="14"/>
      <c r="E244" s="12"/>
      <c r="F244" s="33"/>
      <c r="G244" s="33"/>
      <c r="H244" s="45"/>
      <c r="I244" s="45"/>
      <c r="J244" s="45"/>
      <c r="K244" s="45"/>
      <c r="L244" s="45"/>
      <c r="M244" s="45"/>
      <c r="N244" s="34"/>
      <c r="O244" s="45"/>
      <c r="P244" s="45"/>
    </row>
    <row r="245" spans="1:16" ht="15.75">
      <c r="A245" s="12" t="s">
        <v>64</v>
      </c>
      <c r="B245" s="12"/>
      <c r="C245" s="12"/>
      <c r="D245" s="14"/>
      <c r="E245" s="12"/>
      <c r="F245" s="33"/>
      <c r="G245" s="33"/>
      <c r="H245" s="45"/>
      <c r="I245" s="45"/>
      <c r="J245" s="45"/>
      <c r="K245" s="45"/>
      <c r="L245" s="45"/>
      <c r="M245" s="45"/>
      <c r="N245" s="33">
        <f>N241+N243</f>
        <v>16063</v>
      </c>
      <c r="O245" s="45"/>
      <c r="P245" s="45"/>
    </row>
    <row r="246" spans="1:16" ht="15.75">
      <c r="A246" s="12"/>
      <c r="B246" s="12"/>
      <c r="C246" s="12"/>
      <c r="D246" s="14"/>
      <c r="E246" s="12"/>
      <c r="F246" s="33"/>
      <c r="G246" s="33"/>
      <c r="H246" s="45"/>
      <c r="I246" s="45"/>
      <c r="J246" s="45"/>
      <c r="K246" s="45"/>
      <c r="L246" s="45"/>
      <c r="M246" s="45"/>
      <c r="N246" s="33"/>
      <c r="O246" s="45"/>
      <c r="P246" s="45"/>
    </row>
    <row r="247" spans="1:16" ht="15.75">
      <c r="A247" s="12" t="s">
        <v>65</v>
      </c>
      <c r="B247" s="12"/>
      <c r="C247" s="12"/>
      <c r="D247" s="14"/>
      <c r="E247" s="12"/>
      <c r="F247" s="33"/>
      <c r="G247" s="33"/>
      <c r="H247" s="45"/>
      <c r="I247" s="45"/>
      <c r="J247" s="45"/>
      <c r="K247" s="45"/>
      <c r="L247" s="45"/>
      <c r="M247" s="45"/>
      <c r="N247" s="33">
        <v>-18823</v>
      </c>
      <c r="O247" s="45"/>
      <c r="P247" s="45"/>
    </row>
    <row r="248" spans="1:16" ht="15.75">
      <c r="A248" s="12"/>
      <c r="B248" s="12"/>
      <c r="C248" s="12"/>
      <c r="D248" s="14"/>
      <c r="E248" s="12"/>
      <c r="F248" s="33"/>
      <c r="G248" s="33"/>
      <c r="H248" s="45"/>
      <c r="I248" s="45"/>
      <c r="J248" s="45"/>
      <c r="K248" s="45"/>
      <c r="L248" s="45"/>
      <c r="M248" s="45"/>
      <c r="N248" s="34"/>
      <c r="O248" s="45"/>
      <c r="P248" s="45"/>
    </row>
    <row r="249" spans="1:16" ht="15.75">
      <c r="A249" s="12" t="s">
        <v>66</v>
      </c>
      <c r="B249" s="12"/>
      <c r="C249" s="12"/>
      <c r="D249" s="14"/>
      <c r="E249" s="12"/>
      <c r="F249" s="33"/>
      <c r="G249" s="33"/>
      <c r="H249" s="45"/>
      <c r="I249" s="45"/>
      <c r="J249" s="45"/>
      <c r="K249" s="45"/>
      <c r="L249" s="45"/>
      <c r="M249" s="45"/>
      <c r="N249" s="35">
        <f>N245+N247</f>
        <v>-2760</v>
      </c>
      <c r="O249" s="45"/>
      <c r="P249" s="45"/>
    </row>
    <row r="250" spans="1:16" ht="15.75">
      <c r="A250" s="12"/>
      <c r="B250" s="12"/>
      <c r="C250" s="12"/>
      <c r="D250" s="14"/>
      <c r="E250" s="12"/>
      <c r="F250" s="33"/>
      <c r="G250" s="33"/>
      <c r="H250" s="45"/>
      <c r="I250" s="45"/>
      <c r="J250" s="45"/>
      <c r="K250" s="45"/>
      <c r="L250" s="45"/>
      <c r="M250" s="45"/>
      <c r="N250" s="39"/>
      <c r="O250" s="45"/>
      <c r="P250" s="45"/>
    </row>
    <row r="251" spans="1:16" ht="15.75">
      <c r="A251" s="2"/>
      <c r="F251" s="45"/>
      <c r="G251" s="45"/>
      <c r="H251" s="45" t="s">
        <v>100</v>
      </c>
      <c r="I251" s="45"/>
      <c r="J251" s="45"/>
      <c r="K251" s="45"/>
      <c r="L251" s="45"/>
      <c r="M251" s="45"/>
      <c r="N251" s="45"/>
      <c r="O251" s="45"/>
      <c r="P251" s="45"/>
    </row>
    <row r="252" spans="1:16" ht="15.75">
      <c r="A252" s="2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</row>
    <row r="253" spans="1:16" ht="15.75">
      <c r="A253" s="2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</row>
    <row r="254" spans="1:17" ht="15.75">
      <c r="A254" s="17" t="s">
        <v>67</v>
      </c>
      <c r="B254" s="18"/>
      <c r="C254" s="18"/>
      <c r="D254" s="18"/>
      <c r="E254" s="18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20"/>
    </row>
    <row r="255" spans="1:16" ht="15.75">
      <c r="A255" s="44" t="s">
        <v>68</v>
      </c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</row>
    <row r="256" spans="1:16" ht="15.75">
      <c r="A256" s="2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</row>
    <row r="257" spans="1:17" ht="15.75">
      <c r="A257" s="2" t="s">
        <v>0</v>
      </c>
      <c r="B257" s="2"/>
      <c r="C257" s="2"/>
      <c r="D257" s="2"/>
      <c r="E257" s="2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"/>
    </row>
    <row r="258" spans="1:16" ht="15.75">
      <c r="A258" s="2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</row>
    <row r="259" spans="1:16" ht="15.75">
      <c r="A259" s="3" t="s">
        <v>69</v>
      </c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</row>
    <row r="260" spans="1:16" ht="15.75">
      <c r="A260" s="3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</row>
    <row r="261" spans="1:16" ht="15.75">
      <c r="A261" s="2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</row>
    <row r="262" spans="1:16" ht="15.75">
      <c r="A262" s="3" t="s">
        <v>70</v>
      </c>
      <c r="C262" s="1" t="s">
        <v>153</v>
      </c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</row>
    <row r="263" spans="1:16" ht="15.75">
      <c r="A263" s="2"/>
      <c r="C263" s="3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</row>
    <row r="264" spans="1:17" ht="15.75">
      <c r="A264" s="2"/>
      <c r="C264" s="17" t="s">
        <v>154</v>
      </c>
      <c r="D264" s="18"/>
      <c r="E264" s="18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20"/>
    </row>
    <row r="265" spans="1:17" ht="15.75">
      <c r="A265" s="2"/>
      <c r="C265" s="17" t="s">
        <v>155</v>
      </c>
      <c r="D265" s="18"/>
      <c r="E265" s="18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20"/>
    </row>
    <row r="266" spans="1:17" ht="15.75">
      <c r="A266" s="2"/>
      <c r="C266" s="17" t="s">
        <v>156</v>
      </c>
      <c r="D266" s="18"/>
      <c r="E266" s="18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20"/>
    </row>
    <row r="267" spans="1:17" ht="15.75">
      <c r="A267" s="2"/>
      <c r="C267" s="17" t="s">
        <v>157</v>
      </c>
      <c r="D267" s="18"/>
      <c r="E267" s="18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20"/>
    </row>
    <row r="268" spans="1:16" ht="15.75">
      <c r="A268" s="2"/>
      <c r="C268" s="44" t="s">
        <v>158</v>
      </c>
      <c r="D268" s="5"/>
      <c r="E268" s="5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</row>
    <row r="269" spans="1:16" ht="15.75">
      <c r="A269" s="2"/>
      <c r="C269" s="3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</row>
    <row r="270" spans="1:16" ht="15.75">
      <c r="A270" s="2"/>
      <c r="C270" s="3" t="s">
        <v>159</v>
      </c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</row>
    <row r="271" spans="1:16" ht="15.75">
      <c r="A271" s="2"/>
      <c r="C271" s="3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</row>
    <row r="272" spans="1:16" ht="15.75">
      <c r="A272" s="2"/>
      <c r="C272" s="44" t="s">
        <v>160</v>
      </c>
      <c r="D272" s="8"/>
      <c r="E272" s="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</row>
    <row r="273" spans="1:16" ht="15.75">
      <c r="A273" s="2"/>
      <c r="C273" s="3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</row>
    <row r="274" spans="1:17" ht="15.75">
      <c r="A274" s="2"/>
      <c r="C274" s="17" t="s">
        <v>161</v>
      </c>
      <c r="D274" s="18"/>
      <c r="E274" s="18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20"/>
    </row>
    <row r="275" spans="1:17" ht="15.75">
      <c r="A275" s="2"/>
      <c r="C275" s="17" t="s">
        <v>162</v>
      </c>
      <c r="D275" s="18"/>
      <c r="E275" s="18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20"/>
    </row>
    <row r="276" spans="1:17" ht="15.75">
      <c r="A276" s="2"/>
      <c r="C276" s="17" t="s">
        <v>163</v>
      </c>
      <c r="D276" s="18"/>
      <c r="E276" s="18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20"/>
    </row>
    <row r="277" spans="1:16" ht="15.75">
      <c r="A277" s="2"/>
      <c r="C277" s="44" t="s">
        <v>164</v>
      </c>
      <c r="D277" s="5"/>
      <c r="E277" s="5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</row>
    <row r="278" spans="1:16" ht="15.75">
      <c r="A278" s="2"/>
      <c r="C278" s="3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</row>
    <row r="279" spans="1:17" ht="15.75">
      <c r="A279" s="2"/>
      <c r="C279" s="17" t="s">
        <v>165</v>
      </c>
      <c r="D279" s="18"/>
      <c r="E279" s="18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20"/>
    </row>
    <row r="280" spans="1:17" ht="15.75">
      <c r="A280" s="2"/>
      <c r="C280" s="17" t="s">
        <v>166</v>
      </c>
      <c r="D280" s="18"/>
      <c r="E280" s="18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20"/>
    </row>
    <row r="281" spans="1:17" ht="15.75">
      <c r="A281" s="2"/>
      <c r="C281" s="17" t="s">
        <v>167</v>
      </c>
      <c r="D281" s="18"/>
      <c r="E281" s="18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20"/>
    </row>
    <row r="282" spans="1:16" ht="15.75">
      <c r="A282" s="2"/>
      <c r="C282" s="17" t="s">
        <v>168</v>
      </c>
      <c r="D282" s="5"/>
      <c r="E282" s="5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</row>
    <row r="283" spans="1:16" ht="15.75">
      <c r="A283" s="2"/>
      <c r="C283" s="5"/>
      <c r="D283" s="5"/>
      <c r="E283" s="5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</row>
    <row r="284" spans="1:16" ht="15.75">
      <c r="A284" s="2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</row>
    <row r="285" spans="1:16" ht="15.75">
      <c r="A285" s="3" t="s">
        <v>71</v>
      </c>
      <c r="C285" s="1" t="s">
        <v>169</v>
      </c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</row>
    <row r="286" spans="1:16" ht="15.75">
      <c r="A286" s="2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</row>
    <row r="287" spans="1:17" ht="15.75">
      <c r="A287" s="2"/>
      <c r="C287" s="44" t="s">
        <v>170</v>
      </c>
      <c r="D287" s="18"/>
      <c r="E287" s="18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20"/>
    </row>
    <row r="288" spans="1:16" ht="15.75">
      <c r="A288" s="2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</row>
    <row r="289" spans="1:16" ht="15.75">
      <c r="A289" s="2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</row>
    <row r="290" spans="1:16" ht="15.75">
      <c r="A290" s="3" t="s">
        <v>72</v>
      </c>
      <c r="C290" s="3" t="s">
        <v>171</v>
      </c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</row>
    <row r="291" spans="1:16" ht="15.75">
      <c r="A291" s="2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</row>
    <row r="292" spans="1:16" ht="15.75">
      <c r="A292" s="2"/>
      <c r="C292" s="44" t="s">
        <v>172</v>
      </c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</row>
    <row r="293" spans="1:16" ht="15.75">
      <c r="A293" s="2"/>
      <c r="C293" s="3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</row>
    <row r="294" spans="1:16" ht="15.75">
      <c r="A294" s="2"/>
      <c r="C294" s="3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</row>
    <row r="295" spans="1:16" ht="15.75">
      <c r="A295" s="3" t="s">
        <v>73</v>
      </c>
      <c r="C295" s="1" t="s">
        <v>173</v>
      </c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</row>
    <row r="296" spans="1:16" ht="15.75">
      <c r="A296" s="2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</row>
    <row r="297" spans="1:17" ht="15.75">
      <c r="A297" s="2"/>
      <c r="C297" s="17" t="s">
        <v>174</v>
      </c>
      <c r="D297" s="18"/>
      <c r="E297" s="18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20"/>
    </row>
    <row r="298" spans="1:16" ht="15.75">
      <c r="A298" s="2"/>
      <c r="C298" s="44" t="s">
        <v>175</v>
      </c>
      <c r="D298" s="8"/>
      <c r="E298" s="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</row>
    <row r="299" spans="1:16" ht="15.75">
      <c r="A299" s="2"/>
      <c r="C299" s="9"/>
      <c r="E299" s="5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</row>
    <row r="300" spans="1:16" ht="15.75">
      <c r="A300" s="2"/>
      <c r="C300" s="3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</row>
    <row r="301" spans="1:16" ht="15.75">
      <c r="A301" s="3" t="s">
        <v>74</v>
      </c>
      <c r="C301" s="3" t="s">
        <v>176</v>
      </c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</row>
    <row r="302" spans="1:16" ht="15.75">
      <c r="A302" s="2"/>
      <c r="C302" s="3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</row>
    <row r="303" spans="1:16" ht="15.75">
      <c r="A303" s="2"/>
      <c r="C303" s="44" t="s">
        <v>177</v>
      </c>
      <c r="D303" s="22"/>
      <c r="E303" s="22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</row>
    <row r="304" spans="1:16" ht="15.75">
      <c r="A304" s="2"/>
      <c r="C304" s="3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</row>
    <row r="305" spans="1:16" ht="15.75">
      <c r="A305" s="2"/>
      <c r="C305" s="3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</row>
    <row r="306" spans="1:16" ht="15.75">
      <c r="A306" s="3" t="s">
        <v>75</v>
      </c>
      <c r="C306" s="3" t="s">
        <v>178</v>
      </c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</row>
    <row r="307" spans="1:16" ht="15.75">
      <c r="A307" s="3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</row>
    <row r="308" spans="1:17" ht="15.75">
      <c r="A308" s="3"/>
      <c r="C308" s="17" t="s">
        <v>179</v>
      </c>
      <c r="D308" s="18"/>
      <c r="E308" s="18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20"/>
    </row>
    <row r="309" spans="1:16" ht="15.75">
      <c r="A309" s="3"/>
      <c r="C309" s="44" t="s">
        <v>180</v>
      </c>
      <c r="D309" s="8"/>
      <c r="E309" s="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</row>
    <row r="310" spans="1:16" ht="15.75">
      <c r="A310" s="2"/>
      <c r="C310" s="3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</row>
    <row r="311" spans="1:17" ht="15.75">
      <c r="A311" s="2"/>
      <c r="C311" s="1" t="s">
        <v>181</v>
      </c>
      <c r="D311" s="17" t="s">
        <v>238</v>
      </c>
      <c r="E311" s="18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21"/>
      <c r="Q311" s="20"/>
    </row>
    <row r="312" spans="1:17" ht="15.75">
      <c r="A312" s="2"/>
      <c r="D312" s="17" t="s">
        <v>239</v>
      </c>
      <c r="E312" s="18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21"/>
      <c r="Q312" s="20"/>
    </row>
    <row r="313" spans="1:17" ht="15.75">
      <c r="A313" s="2"/>
      <c r="D313" s="17" t="s">
        <v>240</v>
      </c>
      <c r="E313" s="18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21"/>
      <c r="Q313" s="20"/>
    </row>
    <row r="314" spans="1:17" ht="15.75">
      <c r="A314" s="2"/>
      <c r="D314" s="17" t="s">
        <v>241</v>
      </c>
      <c r="E314" s="18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21"/>
      <c r="Q314" s="20"/>
    </row>
    <row r="315" spans="1:16" ht="15.75">
      <c r="A315" s="2"/>
      <c r="D315" s="44" t="s">
        <v>242</v>
      </c>
      <c r="E315" s="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45"/>
    </row>
    <row r="316" spans="1:16" ht="15.75">
      <c r="A316" s="2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</row>
    <row r="317" spans="1:17" ht="15.75">
      <c r="A317" s="2"/>
      <c r="C317" s="1" t="s">
        <v>182</v>
      </c>
      <c r="D317" s="17" t="s">
        <v>243</v>
      </c>
      <c r="E317" s="18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20"/>
    </row>
    <row r="318" spans="1:17" ht="15.75">
      <c r="A318" s="2"/>
      <c r="D318" s="17" t="s">
        <v>244</v>
      </c>
      <c r="E318" s="17"/>
      <c r="F318" s="21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20"/>
    </row>
    <row r="319" spans="1:17" ht="15.75">
      <c r="A319" s="2"/>
      <c r="D319" s="17" t="s">
        <v>245</v>
      </c>
      <c r="E319" s="17"/>
      <c r="F319" s="21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20"/>
    </row>
    <row r="320" spans="1:16" ht="15.75">
      <c r="A320" s="2"/>
      <c r="D320" s="44" t="s">
        <v>246</v>
      </c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28"/>
    </row>
    <row r="321" spans="1:17" ht="15.75">
      <c r="A321" s="2"/>
      <c r="B321" s="2"/>
      <c r="C321" s="2"/>
      <c r="D321" s="2"/>
      <c r="E321" s="2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8"/>
      <c r="Q321" s="2"/>
    </row>
    <row r="322" spans="1:17" ht="15.75">
      <c r="A322" s="2"/>
      <c r="C322" s="1" t="s">
        <v>183</v>
      </c>
      <c r="D322" s="17" t="s">
        <v>247</v>
      </c>
      <c r="E322" s="18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20"/>
    </row>
    <row r="323" spans="1:17" ht="15.75">
      <c r="A323" s="2"/>
      <c r="D323" s="17" t="s">
        <v>248</v>
      </c>
      <c r="E323" s="18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20"/>
    </row>
    <row r="324" spans="1:16" ht="15.75">
      <c r="A324" s="2"/>
      <c r="D324" s="44" t="s">
        <v>249</v>
      </c>
      <c r="E324" s="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</row>
    <row r="325" spans="1:16" ht="15.75">
      <c r="A325" s="2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28"/>
    </row>
    <row r="326" spans="1:16" ht="15.75">
      <c r="A326" s="2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28"/>
    </row>
    <row r="327" spans="1:17" ht="15.75">
      <c r="A327" s="2"/>
      <c r="C327" s="17" t="s">
        <v>184</v>
      </c>
      <c r="D327" s="18"/>
      <c r="E327" s="18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20"/>
    </row>
    <row r="328" spans="1:16" ht="15.75">
      <c r="A328" s="2"/>
      <c r="C328" s="44" t="s">
        <v>185</v>
      </c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</row>
    <row r="329" spans="1:16" ht="15.75">
      <c r="A329" s="2"/>
      <c r="C329" s="3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</row>
    <row r="330" spans="1:16" ht="15.75">
      <c r="A330" s="2"/>
      <c r="C330" s="3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</row>
    <row r="331" spans="1:16" ht="15.75">
      <c r="A331" s="3" t="s">
        <v>76</v>
      </c>
      <c r="C331" s="3" t="s">
        <v>186</v>
      </c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</row>
    <row r="332" spans="1:16" ht="15.75">
      <c r="A332" s="2"/>
      <c r="C332" s="3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</row>
    <row r="333" spans="1:16" ht="15.75">
      <c r="A333" s="2"/>
      <c r="C333" s="44" t="s">
        <v>187</v>
      </c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</row>
    <row r="334" spans="1:16" ht="15.75">
      <c r="A334" s="2"/>
      <c r="C334" s="3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</row>
    <row r="335" spans="1:16" ht="15.75">
      <c r="A335" s="2"/>
      <c r="C335" s="3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</row>
    <row r="336" spans="1:16" ht="15.75">
      <c r="A336" s="3" t="s">
        <v>77</v>
      </c>
      <c r="C336" s="3" t="s">
        <v>188</v>
      </c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</row>
    <row r="337" spans="1:16" ht="15.75">
      <c r="A337" s="3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</row>
    <row r="338" spans="1:16" ht="15.75">
      <c r="A338" s="3"/>
      <c r="C338" s="1" t="s">
        <v>189</v>
      </c>
      <c r="D338" s="1" t="s">
        <v>250</v>
      </c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</row>
    <row r="339" spans="1:16" ht="15.75">
      <c r="A339" s="3"/>
      <c r="F339" s="49"/>
      <c r="G339" s="49"/>
      <c r="H339" s="49"/>
      <c r="I339" s="49"/>
      <c r="J339" s="49" t="s">
        <v>274</v>
      </c>
      <c r="K339" s="49"/>
      <c r="L339" s="49"/>
      <c r="M339" s="49"/>
      <c r="N339" s="49"/>
      <c r="O339" s="49"/>
      <c r="P339" s="49"/>
    </row>
    <row r="340" spans="1:16" ht="15.75">
      <c r="A340" s="3"/>
      <c r="F340" s="49"/>
      <c r="G340" s="49"/>
      <c r="H340" s="49"/>
      <c r="I340" s="49"/>
      <c r="J340" s="49" t="s">
        <v>367</v>
      </c>
      <c r="K340" s="49"/>
      <c r="L340" s="49"/>
      <c r="M340" s="49"/>
      <c r="N340" s="49" t="s">
        <v>100</v>
      </c>
      <c r="O340" s="49"/>
      <c r="P340" s="49"/>
    </row>
    <row r="341" spans="1:16" ht="15.75">
      <c r="A341" s="3"/>
      <c r="F341" s="49" t="s">
        <v>351</v>
      </c>
      <c r="G341" s="49"/>
      <c r="H341" s="49"/>
      <c r="I341" s="49"/>
      <c r="J341" s="49" t="s">
        <v>368</v>
      </c>
      <c r="K341" s="49"/>
      <c r="L341" s="49"/>
      <c r="M341" s="49"/>
      <c r="N341" s="49"/>
      <c r="O341" s="49"/>
      <c r="P341" s="49"/>
    </row>
    <row r="342" spans="1:16" ht="15.75">
      <c r="A342" s="3"/>
      <c r="F342" s="49" t="s">
        <v>352</v>
      </c>
      <c r="G342" s="49"/>
      <c r="H342" s="49"/>
      <c r="I342" s="49"/>
      <c r="J342" s="49" t="s">
        <v>369</v>
      </c>
      <c r="K342" s="49"/>
      <c r="L342" s="49"/>
      <c r="M342" s="49"/>
      <c r="N342" s="49"/>
      <c r="O342" s="49"/>
      <c r="P342" s="49"/>
    </row>
    <row r="343" spans="1:16" ht="15.75">
      <c r="A343" s="3"/>
      <c r="F343" s="49" t="s">
        <v>353</v>
      </c>
      <c r="G343" s="49"/>
      <c r="H343" s="49"/>
      <c r="I343" s="49"/>
      <c r="J343" s="49" t="s">
        <v>370</v>
      </c>
      <c r="K343" s="49"/>
      <c r="L343" s="49"/>
      <c r="M343" s="49"/>
      <c r="N343" s="49"/>
      <c r="O343" s="49"/>
      <c r="P343" s="49"/>
    </row>
    <row r="344" spans="1:16" ht="15.75">
      <c r="A344" s="3"/>
      <c r="F344" s="49" t="s">
        <v>354</v>
      </c>
      <c r="G344" s="49"/>
      <c r="H344" s="49" t="s">
        <v>358</v>
      </c>
      <c r="I344" s="49"/>
      <c r="J344" s="49" t="s">
        <v>371</v>
      </c>
      <c r="K344" s="49"/>
      <c r="L344" s="49" t="s">
        <v>380</v>
      </c>
      <c r="M344" s="49"/>
      <c r="N344" s="49"/>
      <c r="O344" s="49"/>
      <c r="P344" s="49"/>
    </row>
    <row r="345" spans="1:16" ht="15.75">
      <c r="A345" s="3"/>
      <c r="F345" s="49" t="s">
        <v>355</v>
      </c>
      <c r="G345" s="49"/>
      <c r="H345" s="49" t="s">
        <v>359</v>
      </c>
      <c r="I345" s="49"/>
      <c r="J345" s="49" t="s">
        <v>372</v>
      </c>
      <c r="K345" s="49"/>
      <c r="L345" s="49" t="s">
        <v>381</v>
      </c>
      <c r="M345" s="49"/>
      <c r="N345" s="49"/>
      <c r="O345" s="49"/>
      <c r="P345" s="49"/>
    </row>
    <row r="346" spans="1:16" ht="15.75">
      <c r="A346" s="3"/>
      <c r="F346" s="49" t="s">
        <v>356</v>
      </c>
      <c r="G346" s="49"/>
      <c r="H346" s="49" t="s">
        <v>356</v>
      </c>
      <c r="I346" s="49"/>
      <c r="J346" s="49" t="s">
        <v>373</v>
      </c>
      <c r="K346" s="49"/>
      <c r="L346" s="49" t="s">
        <v>382</v>
      </c>
      <c r="M346" s="49"/>
      <c r="N346" s="49" t="s">
        <v>391</v>
      </c>
      <c r="O346" s="49"/>
      <c r="P346" s="49" t="s">
        <v>278</v>
      </c>
    </row>
    <row r="347" spans="1:16" ht="15.75">
      <c r="A347" s="3"/>
      <c r="F347" s="49" t="s">
        <v>357</v>
      </c>
      <c r="G347" s="45"/>
      <c r="H347" s="49" t="s">
        <v>357</v>
      </c>
      <c r="I347" s="45"/>
      <c r="J347" s="49" t="s">
        <v>357</v>
      </c>
      <c r="K347" s="45"/>
      <c r="L347" s="49" t="s">
        <v>357</v>
      </c>
      <c r="M347" s="45"/>
      <c r="N347" s="49" t="s">
        <v>357</v>
      </c>
      <c r="O347" s="45"/>
      <c r="P347" s="49" t="s">
        <v>357</v>
      </c>
    </row>
    <row r="348" spans="1:16" ht="15.75">
      <c r="A348" s="3"/>
      <c r="F348" s="49"/>
      <c r="G348" s="45"/>
      <c r="H348" s="49"/>
      <c r="I348" s="45"/>
      <c r="J348" s="49"/>
      <c r="K348" s="45"/>
      <c r="L348" s="49"/>
      <c r="M348" s="45"/>
      <c r="N348" s="49"/>
      <c r="O348" s="45"/>
      <c r="P348" s="49"/>
    </row>
    <row r="349" spans="1:16" ht="15.75">
      <c r="A349" s="3"/>
      <c r="D349" s="3" t="s">
        <v>251</v>
      </c>
      <c r="E349" s="3"/>
      <c r="F349" s="47"/>
      <c r="G349" s="47"/>
      <c r="H349" s="45"/>
      <c r="I349" s="45"/>
      <c r="J349" s="45"/>
      <c r="K349" s="45"/>
      <c r="L349" s="45"/>
      <c r="M349" s="45"/>
      <c r="N349" s="45"/>
      <c r="O349" s="45"/>
      <c r="P349" s="45"/>
    </row>
    <row r="350" spans="1:16" ht="15.75">
      <c r="A350" s="3"/>
      <c r="D350" s="3" t="s">
        <v>100</v>
      </c>
      <c r="E350" s="3"/>
      <c r="F350" s="47"/>
      <c r="G350" s="47"/>
      <c r="H350" s="45"/>
      <c r="I350" s="45"/>
      <c r="J350" s="45"/>
      <c r="K350" s="45"/>
      <c r="L350" s="45"/>
      <c r="M350" s="45"/>
      <c r="N350" s="45"/>
      <c r="O350" s="45"/>
      <c r="P350" s="45"/>
    </row>
    <row r="351" spans="1:16" ht="15.75">
      <c r="A351" s="3"/>
      <c r="D351" s="3" t="s">
        <v>252</v>
      </c>
      <c r="E351" s="3"/>
      <c r="F351" s="47"/>
      <c r="G351" s="47"/>
      <c r="H351" s="45"/>
      <c r="I351" s="45"/>
      <c r="J351" s="45"/>
      <c r="K351" s="45"/>
      <c r="L351" s="45"/>
      <c r="M351" s="45"/>
      <c r="N351" s="45"/>
      <c r="O351" s="45"/>
      <c r="P351" s="45"/>
    </row>
    <row r="352" spans="1:16" ht="15.75">
      <c r="A352" s="3"/>
      <c r="D352" s="3" t="s">
        <v>253</v>
      </c>
      <c r="E352" s="3"/>
      <c r="F352" s="47">
        <v>95123</v>
      </c>
      <c r="G352" s="47"/>
      <c r="H352" s="45">
        <v>59316</v>
      </c>
      <c r="I352" s="45"/>
      <c r="J352" s="45">
        <v>2521</v>
      </c>
      <c r="K352" s="45"/>
      <c r="L352" s="45">
        <v>152</v>
      </c>
      <c r="M352" s="45"/>
      <c r="N352" s="46" t="s">
        <v>375</v>
      </c>
      <c r="O352" s="45"/>
      <c r="P352" s="45">
        <f>SUM(F352:N352)</f>
        <v>157112</v>
      </c>
    </row>
    <row r="353" spans="1:16" ht="15.75">
      <c r="A353" s="3"/>
      <c r="D353" s="3" t="s">
        <v>100</v>
      </c>
      <c r="E353" s="3"/>
      <c r="F353" s="47"/>
      <c r="G353" s="47"/>
      <c r="H353" s="45"/>
      <c r="I353" s="45"/>
      <c r="J353" s="45"/>
      <c r="K353" s="45"/>
      <c r="L353" s="45"/>
      <c r="M353" s="45"/>
      <c r="N353" s="45"/>
      <c r="O353" s="45"/>
      <c r="P353" s="45"/>
    </row>
    <row r="354" spans="1:16" ht="15.75">
      <c r="A354" s="3"/>
      <c r="D354" s="3" t="s">
        <v>254</v>
      </c>
      <c r="E354" s="3"/>
      <c r="F354" s="47"/>
      <c r="G354" s="47"/>
      <c r="H354" s="45"/>
      <c r="I354" s="45"/>
      <c r="J354" s="45"/>
      <c r="K354" s="45"/>
      <c r="L354" s="45"/>
      <c r="M354" s="45"/>
      <c r="N354" s="45"/>
      <c r="O354" s="45"/>
      <c r="P354" s="45"/>
    </row>
    <row r="355" spans="1:16" ht="15.75">
      <c r="A355" s="3"/>
      <c r="D355" s="3" t="s">
        <v>255</v>
      </c>
      <c r="E355" s="3"/>
      <c r="F355" s="47"/>
      <c r="G355" s="47"/>
      <c r="H355" s="45"/>
      <c r="I355" s="45"/>
      <c r="J355" s="45"/>
      <c r="K355" s="45"/>
      <c r="L355" s="45"/>
      <c r="M355" s="45"/>
      <c r="N355" s="45"/>
      <c r="O355" s="45"/>
      <c r="P355" s="45"/>
    </row>
    <row r="356" spans="1:16" ht="15.75">
      <c r="A356" s="3"/>
      <c r="D356" s="3" t="s">
        <v>253</v>
      </c>
      <c r="E356" s="3"/>
      <c r="F356" s="47">
        <v>2099</v>
      </c>
      <c r="G356" s="47"/>
      <c r="H356" s="45">
        <v>1667</v>
      </c>
      <c r="I356" s="45"/>
      <c r="J356" s="45">
        <v>42200</v>
      </c>
      <c r="K356" s="45"/>
      <c r="L356" s="45">
        <v>417</v>
      </c>
      <c r="M356" s="45"/>
      <c r="N356" s="45">
        <f>-SUM(F356:L356)</f>
        <v>-46383</v>
      </c>
      <c r="O356" s="45"/>
      <c r="P356" s="46" t="s">
        <v>375</v>
      </c>
    </row>
    <row r="357" spans="1:16" ht="15.75">
      <c r="A357" s="3"/>
      <c r="D357" s="3"/>
      <c r="E357" s="3"/>
      <c r="F357" s="47"/>
      <c r="G357" s="47"/>
      <c r="H357" s="45"/>
      <c r="I357" s="45"/>
      <c r="J357" s="45"/>
      <c r="K357" s="45"/>
      <c r="L357" s="45"/>
      <c r="M357" s="45"/>
      <c r="N357" s="45"/>
      <c r="O357" s="45"/>
      <c r="P357" s="45"/>
    </row>
    <row r="358" spans="1:16" ht="15.75">
      <c r="A358" s="3"/>
      <c r="D358" s="3" t="s">
        <v>256</v>
      </c>
      <c r="E358" s="3"/>
      <c r="F358" s="48"/>
      <c r="G358" s="47"/>
      <c r="H358" s="48"/>
      <c r="I358" s="45"/>
      <c r="J358" s="48"/>
      <c r="K358" s="45"/>
      <c r="L358" s="48"/>
      <c r="M358" s="45"/>
      <c r="N358" s="48"/>
      <c r="O358" s="45"/>
      <c r="P358" s="48"/>
    </row>
    <row r="359" spans="1:16" ht="15.75">
      <c r="A359" s="3"/>
      <c r="D359" s="3" t="s">
        <v>257</v>
      </c>
      <c r="F359" s="45">
        <f>SUM(F352:F357)</f>
        <v>97222</v>
      </c>
      <c r="G359" s="45"/>
      <c r="H359" s="45">
        <f>SUM(H352:H357)</f>
        <v>60983</v>
      </c>
      <c r="I359" s="45"/>
      <c r="J359" s="45">
        <f>SUM(J352:J357)</f>
        <v>44721</v>
      </c>
      <c r="K359" s="45"/>
      <c r="L359" s="45">
        <f>SUM(L352:L357)</f>
        <v>569</v>
      </c>
      <c r="M359" s="45"/>
      <c r="N359" s="45">
        <f>SUM(N352:N357)</f>
        <v>-46383</v>
      </c>
      <c r="O359" s="45"/>
      <c r="P359" s="45">
        <f>SUM(P352:P357)</f>
        <v>157112</v>
      </c>
    </row>
    <row r="360" spans="1:16" ht="15.75">
      <c r="A360" s="3"/>
      <c r="F360" s="25"/>
      <c r="G360" s="45"/>
      <c r="H360" s="25"/>
      <c r="I360" s="45"/>
      <c r="J360" s="25"/>
      <c r="K360" s="45"/>
      <c r="L360" s="25"/>
      <c r="M360" s="45"/>
      <c r="N360" s="25"/>
      <c r="O360" s="45"/>
      <c r="P360" s="25"/>
    </row>
    <row r="361" spans="1:16" ht="15.75">
      <c r="A361" s="3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</row>
    <row r="362" spans="1:16" ht="15.75">
      <c r="A362" s="3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</row>
    <row r="363" spans="1:16" ht="15.75">
      <c r="A363" s="3"/>
      <c r="D363" s="3" t="s">
        <v>258</v>
      </c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</row>
    <row r="364" spans="1:16" ht="15.75">
      <c r="A364" s="3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</row>
    <row r="365" spans="1:16" ht="15.75">
      <c r="A365" s="3"/>
      <c r="D365" s="1" t="s">
        <v>259</v>
      </c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</row>
    <row r="366" spans="1:16" ht="15.75">
      <c r="A366" s="3"/>
      <c r="D366" s="1" t="s">
        <v>260</v>
      </c>
      <c r="F366" s="45">
        <v>7299</v>
      </c>
      <c r="G366" s="45"/>
      <c r="H366" s="45">
        <v>21825</v>
      </c>
      <c r="I366" s="45"/>
      <c r="J366" s="45">
        <v>-1729</v>
      </c>
      <c r="K366" s="45"/>
      <c r="L366" s="45">
        <v>-29</v>
      </c>
      <c r="M366" s="45"/>
      <c r="N366" s="46" t="s">
        <v>375</v>
      </c>
      <c r="O366" s="45"/>
      <c r="P366" s="45">
        <f>SUM(F366:N366)</f>
        <v>27366</v>
      </c>
    </row>
    <row r="367" spans="1:16" ht="15.75">
      <c r="A367" s="3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</row>
    <row r="368" spans="1:16" ht="15.75">
      <c r="A368" s="3"/>
      <c r="D368" s="1" t="s">
        <v>261</v>
      </c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</row>
    <row r="369" spans="1:16" ht="15.75">
      <c r="A369" s="3"/>
      <c r="D369" s="1" t="s">
        <v>262</v>
      </c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</row>
    <row r="370" spans="1:16" ht="15.75">
      <c r="A370" s="3"/>
      <c r="D370" s="1" t="s">
        <v>263</v>
      </c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>
        <v>-11003</v>
      </c>
    </row>
    <row r="371" spans="1:16" ht="15.75">
      <c r="A371" s="3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</row>
    <row r="372" spans="1:16" ht="15.75">
      <c r="A372" s="3"/>
      <c r="D372" s="1" t="s">
        <v>264</v>
      </c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</row>
    <row r="373" spans="1:16" ht="15.75">
      <c r="A373" s="3"/>
      <c r="D373" s="3" t="s">
        <v>265</v>
      </c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>
        <v>-10300</v>
      </c>
    </row>
    <row r="374" spans="1:16" ht="15.75">
      <c r="A374" s="3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1:16" ht="15.75">
      <c r="A375" s="3"/>
      <c r="D375" s="1" t="s">
        <v>264</v>
      </c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1:16" ht="15.75">
      <c r="A376" s="3"/>
      <c r="D376" s="1" t="s">
        <v>266</v>
      </c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>
        <v>378</v>
      </c>
    </row>
    <row r="377" spans="1:16" ht="15.75">
      <c r="A377" s="3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</row>
    <row r="378" spans="1:16" ht="15.75">
      <c r="A378" s="3"/>
      <c r="D378" s="1" t="s">
        <v>267</v>
      </c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1:16" ht="15.75">
      <c r="A379" s="3"/>
      <c r="D379" s="1" t="s">
        <v>268</v>
      </c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</row>
    <row r="380" spans="1:16" ht="15.75">
      <c r="A380" s="3"/>
      <c r="D380" s="1" t="s">
        <v>269</v>
      </c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</row>
    <row r="381" spans="1:16" ht="15.75">
      <c r="A381" s="3"/>
      <c r="D381" s="1" t="s">
        <v>270</v>
      </c>
      <c r="F381" s="45"/>
      <c r="G381" s="45"/>
      <c r="H381" s="45">
        <v>-68</v>
      </c>
      <c r="I381" s="45"/>
      <c r="J381" s="45"/>
      <c r="K381" s="45"/>
      <c r="L381" s="45"/>
      <c r="M381" s="45"/>
      <c r="N381" s="45"/>
      <c r="O381" s="45"/>
      <c r="P381" s="45">
        <f>SUM(F381:N381)</f>
        <v>-68</v>
      </c>
    </row>
    <row r="382" spans="1:16" ht="15.75">
      <c r="A382" s="3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</row>
    <row r="383" spans="1:16" ht="15.75">
      <c r="A383" s="3"/>
      <c r="D383" s="1" t="s">
        <v>47</v>
      </c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>
        <v>-4335</v>
      </c>
    </row>
    <row r="384" spans="1:16" ht="15.75">
      <c r="A384" s="3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</row>
    <row r="385" spans="1:17" ht="15.75">
      <c r="A385" s="3"/>
      <c r="B385" s="2"/>
      <c r="C385" s="2"/>
      <c r="D385" s="2" t="s">
        <v>271</v>
      </c>
      <c r="E385" s="2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48">
        <f>SUM(P366:P384)</f>
        <v>2038</v>
      </c>
      <c r="Q385" s="2"/>
    </row>
    <row r="386" spans="1:16" ht="15.75">
      <c r="A386" s="3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25"/>
    </row>
    <row r="387" spans="1:17" ht="15.75">
      <c r="A387" s="3"/>
      <c r="B387" s="2"/>
      <c r="C387" s="2"/>
      <c r="D387" s="2"/>
      <c r="E387" s="2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"/>
    </row>
    <row r="388" spans="1:16" ht="15.75">
      <c r="A388" s="3"/>
      <c r="D388" s="1" t="s">
        <v>272</v>
      </c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</row>
    <row r="389" spans="1:16" ht="15.75">
      <c r="A389" s="3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1:16" ht="15.75">
      <c r="A390" s="3"/>
      <c r="D390" s="1" t="s">
        <v>259</v>
      </c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</row>
    <row r="391" spans="1:16" ht="15.75">
      <c r="A391" s="3"/>
      <c r="D391" s="1" t="s">
        <v>273</v>
      </c>
      <c r="F391" s="45">
        <v>72651</v>
      </c>
      <c r="G391" s="45"/>
      <c r="H391" s="45">
        <v>316005</v>
      </c>
      <c r="I391" s="45"/>
      <c r="J391" s="45">
        <v>39122</v>
      </c>
      <c r="K391" s="45"/>
      <c r="L391" s="45">
        <v>5246</v>
      </c>
      <c r="M391" s="45"/>
      <c r="N391" s="46" t="s">
        <v>375</v>
      </c>
      <c r="O391" s="45"/>
      <c r="P391" s="45">
        <f>SUM(F391:N391)</f>
        <v>433024</v>
      </c>
    </row>
    <row r="392" spans="1:16" ht="15.75">
      <c r="A392" s="3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</row>
    <row r="393" spans="1:16" ht="15.75">
      <c r="A393" s="3"/>
      <c r="D393" s="1" t="s">
        <v>261</v>
      </c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</row>
    <row r="394" spans="1:16" ht="15.75">
      <c r="A394" s="3"/>
      <c r="D394" s="1" t="s">
        <v>262</v>
      </c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1:16" ht="15.75">
      <c r="A395" s="3"/>
      <c r="D395" s="1" t="s">
        <v>273</v>
      </c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>
        <v>27892</v>
      </c>
    </row>
    <row r="396" spans="1:16" ht="15.75">
      <c r="A396" s="3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</row>
    <row r="397" spans="1:16" ht="15.75">
      <c r="A397" s="3"/>
      <c r="D397" s="1" t="s">
        <v>274</v>
      </c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</row>
    <row r="398" spans="1:16" ht="15.75">
      <c r="A398" s="3"/>
      <c r="D398" s="1" t="s">
        <v>275</v>
      </c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</row>
    <row r="399" spans="1:16" ht="15.75">
      <c r="A399" s="3"/>
      <c r="D399" s="1" t="s">
        <v>276</v>
      </c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</row>
    <row r="400" spans="1:16" ht="15.75">
      <c r="A400" s="3"/>
      <c r="D400" s="1" t="s">
        <v>277</v>
      </c>
      <c r="F400" s="45"/>
      <c r="G400" s="45"/>
      <c r="H400" s="45"/>
      <c r="I400" s="45"/>
      <c r="J400" s="45">
        <v>2512</v>
      </c>
      <c r="K400" s="45"/>
      <c r="L400" s="45"/>
      <c r="M400" s="45"/>
      <c r="N400" s="45"/>
      <c r="O400" s="45"/>
      <c r="P400" s="45">
        <f>SUM(F400:N400)</f>
        <v>2512</v>
      </c>
    </row>
    <row r="401" spans="1:16" ht="15.75">
      <c r="A401" s="3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</row>
    <row r="402" spans="1:16" ht="15.75">
      <c r="A402" s="3"/>
      <c r="D402" s="1" t="s">
        <v>278</v>
      </c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8"/>
    </row>
    <row r="403" spans="1:16" ht="15.75">
      <c r="A403" s="3"/>
      <c r="D403" s="1" t="s">
        <v>279</v>
      </c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>
        <f>SUM(P391:P402)</f>
        <v>463428</v>
      </c>
    </row>
    <row r="404" spans="1:16" ht="15.75">
      <c r="A404" s="3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25"/>
    </row>
    <row r="405" spans="1:16" ht="15.75">
      <c r="A405" s="3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1:16" ht="15.75">
      <c r="A406" s="3"/>
      <c r="D406" s="1" t="s">
        <v>259</v>
      </c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</row>
    <row r="407" spans="1:16" ht="15.75">
      <c r="A407" s="3"/>
      <c r="D407" s="1" t="s">
        <v>280</v>
      </c>
      <c r="F407" s="45">
        <v>12357</v>
      </c>
      <c r="G407" s="45"/>
      <c r="H407" s="45">
        <v>10627</v>
      </c>
      <c r="I407" s="45"/>
      <c r="J407" s="45">
        <v>4794</v>
      </c>
      <c r="K407" s="45"/>
      <c r="L407" s="45">
        <v>6222</v>
      </c>
      <c r="M407" s="45"/>
      <c r="N407" s="46" t="s">
        <v>375</v>
      </c>
      <c r="O407" s="45"/>
      <c r="P407" s="45">
        <f>SUM(F407:N407)</f>
        <v>34000</v>
      </c>
    </row>
    <row r="408" spans="1:16" ht="15.75">
      <c r="A408" s="3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</row>
    <row r="409" spans="1:16" ht="15.75">
      <c r="A409" s="3"/>
      <c r="D409" s="1" t="s">
        <v>261</v>
      </c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1:16" ht="15.75">
      <c r="A410" s="3"/>
      <c r="D410" s="1" t="s">
        <v>262</v>
      </c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1:16" ht="15.75">
      <c r="A411" s="3"/>
      <c r="D411" s="1" t="s">
        <v>280</v>
      </c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>
        <v>202858</v>
      </c>
    </row>
    <row r="412" spans="1:16" ht="15.75">
      <c r="A412" s="3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</row>
    <row r="413" spans="1:16" ht="15.75">
      <c r="A413" s="3"/>
      <c r="D413" s="1" t="s">
        <v>278</v>
      </c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8"/>
    </row>
    <row r="414" spans="1:16" ht="15.75">
      <c r="A414" s="3"/>
      <c r="D414" s="3" t="s">
        <v>281</v>
      </c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</row>
    <row r="415" spans="1:16" ht="15.75">
      <c r="A415" s="3"/>
      <c r="D415" s="1" t="s">
        <v>280</v>
      </c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>
        <f>SUM(P407:P412)</f>
        <v>236858</v>
      </c>
    </row>
    <row r="416" spans="1:16" ht="15.75">
      <c r="A416" s="3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25"/>
    </row>
    <row r="417" spans="1:16" ht="15.75">
      <c r="A417" s="3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 t="s">
        <v>100</v>
      </c>
    </row>
    <row r="418" spans="1:16" ht="15.75">
      <c r="A418" s="3"/>
      <c r="D418" s="3" t="s">
        <v>282</v>
      </c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1:16" ht="15.75">
      <c r="A419" s="3"/>
      <c r="D419" s="1" t="s">
        <v>283</v>
      </c>
      <c r="F419" s="45">
        <v>17709</v>
      </c>
      <c r="G419" s="45"/>
      <c r="H419" s="45">
        <v>10069</v>
      </c>
      <c r="I419" s="45"/>
      <c r="J419" s="45">
        <v>702</v>
      </c>
      <c r="K419" s="45"/>
      <c r="L419" s="45">
        <v>3</v>
      </c>
      <c r="M419" s="45"/>
      <c r="N419" s="46" t="s">
        <v>375</v>
      </c>
      <c r="O419" s="45"/>
      <c r="P419" s="45">
        <f>SUM(F419:N419)</f>
        <v>28483</v>
      </c>
    </row>
    <row r="420" spans="1:16" ht="15.75">
      <c r="A420" s="3"/>
      <c r="F420" s="45"/>
      <c r="G420" s="45"/>
      <c r="H420" s="45"/>
      <c r="I420" s="45"/>
      <c r="J420" s="45"/>
      <c r="K420" s="45"/>
      <c r="L420" s="45"/>
      <c r="M420" s="45"/>
      <c r="N420" s="46"/>
      <c r="O420" s="45"/>
      <c r="P420" s="45"/>
    </row>
    <row r="421" spans="1:16" ht="15.75">
      <c r="A421" s="3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</row>
    <row r="422" spans="1:16" ht="15.75">
      <c r="A422" s="3"/>
      <c r="D422" s="1" t="s">
        <v>284</v>
      </c>
      <c r="F422" s="45">
        <v>7692</v>
      </c>
      <c r="G422" s="45"/>
      <c r="H422" s="45">
        <v>9101</v>
      </c>
      <c r="I422" s="45"/>
      <c r="J422" s="45">
        <v>270</v>
      </c>
      <c r="K422" s="45"/>
      <c r="L422" s="45">
        <v>9</v>
      </c>
      <c r="M422" s="45"/>
      <c r="N422" s="46" t="s">
        <v>375</v>
      </c>
      <c r="O422" s="45"/>
      <c r="P422" s="45">
        <f>SUM(F422:N422)</f>
        <v>17072</v>
      </c>
    </row>
    <row r="423" spans="1:16" ht="15.75">
      <c r="A423" s="3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</row>
    <row r="424" spans="1:16" ht="15.75">
      <c r="A424" s="3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1:16" ht="15.75">
      <c r="A425" s="3"/>
      <c r="D425" s="1" t="s">
        <v>285</v>
      </c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</row>
    <row r="426" spans="1:16" ht="15.75">
      <c r="A426" s="3"/>
      <c r="D426" s="1" t="s">
        <v>263</v>
      </c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</row>
    <row r="427" spans="1:16" ht="15.75">
      <c r="A427" s="3"/>
      <c r="D427" s="1" t="s">
        <v>286</v>
      </c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</row>
    <row r="428" spans="1:16" ht="15.75">
      <c r="A428" s="3"/>
      <c r="D428" s="3" t="s">
        <v>287</v>
      </c>
      <c r="F428" s="45">
        <v>271</v>
      </c>
      <c r="G428" s="45"/>
      <c r="H428" s="45">
        <v>51</v>
      </c>
      <c r="I428" s="45"/>
      <c r="J428" s="45">
        <v>59</v>
      </c>
      <c r="K428" s="45"/>
      <c r="L428" s="45">
        <v>12</v>
      </c>
      <c r="M428" s="45"/>
      <c r="N428" s="46" t="s">
        <v>375</v>
      </c>
      <c r="O428" s="45"/>
      <c r="P428" s="45">
        <f>SUM(F428:N428)</f>
        <v>393</v>
      </c>
    </row>
    <row r="429" spans="1:16" ht="15.75">
      <c r="A429" s="3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1:16" ht="15.75">
      <c r="A430" s="3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</row>
    <row r="431" spans="1:16" ht="15.75">
      <c r="A431" s="3"/>
      <c r="C431" s="1" t="s">
        <v>190</v>
      </c>
      <c r="D431" s="1" t="s">
        <v>288</v>
      </c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</row>
    <row r="432" spans="1:16" ht="15.75">
      <c r="A432" s="3"/>
      <c r="F432" s="45"/>
      <c r="G432" s="45"/>
      <c r="H432" s="49"/>
      <c r="I432" s="49"/>
      <c r="J432" s="49"/>
      <c r="K432" s="49"/>
      <c r="L432" s="49"/>
      <c r="M432" s="49"/>
      <c r="N432" s="49" t="s">
        <v>392</v>
      </c>
      <c r="O432" s="49"/>
      <c r="P432" s="49"/>
    </row>
    <row r="433" spans="1:16" ht="15.75">
      <c r="A433" s="3"/>
      <c r="F433" s="45"/>
      <c r="G433" s="45"/>
      <c r="H433" s="49"/>
      <c r="I433" s="49"/>
      <c r="J433" s="49"/>
      <c r="K433" s="49"/>
      <c r="L433" s="49"/>
      <c r="M433" s="49"/>
      <c r="N433" s="49" t="s">
        <v>393</v>
      </c>
      <c r="O433" s="49"/>
      <c r="P433" s="49"/>
    </row>
    <row r="434" spans="1:16" ht="15.75">
      <c r="A434" s="3"/>
      <c r="F434" s="45"/>
      <c r="G434" s="45"/>
      <c r="H434" s="49"/>
      <c r="I434" s="49"/>
      <c r="J434" s="49"/>
      <c r="K434" s="49"/>
      <c r="L434" s="49"/>
      <c r="M434" s="49"/>
      <c r="N434" s="49" t="s">
        <v>394</v>
      </c>
      <c r="O434" s="49"/>
      <c r="P434" s="49"/>
    </row>
    <row r="435" spans="1:16" ht="15.75">
      <c r="A435" s="3"/>
      <c r="F435" s="45"/>
      <c r="G435" s="45"/>
      <c r="H435" s="49" t="s">
        <v>360</v>
      </c>
      <c r="I435" s="49"/>
      <c r="J435" s="49" t="s">
        <v>374</v>
      </c>
      <c r="K435" s="49"/>
      <c r="L435" s="49" t="s">
        <v>383</v>
      </c>
      <c r="M435" s="49"/>
      <c r="N435" s="49" t="s">
        <v>395</v>
      </c>
      <c r="O435" s="49"/>
      <c r="P435" s="49" t="s">
        <v>278</v>
      </c>
    </row>
    <row r="436" spans="1:16" ht="15.75">
      <c r="A436" s="3"/>
      <c r="F436" s="45"/>
      <c r="G436" s="45"/>
      <c r="H436" s="49" t="s">
        <v>357</v>
      </c>
      <c r="I436" s="45"/>
      <c r="J436" s="49" t="s">
        <v>357</v>
      </c>
      <c r="K436" s="45"/>
      <c r="L436" s="49" t="s">
        <v>357</v>
      </c>
      <c r="M436" s="45"/>
      <c r="N436" s="49" t="s">
        <v>357</v>
      </c>
      <c r="O436" s="45"/>
      <c r="P436" s="49" t="s">
        <v>357</v>
      </c>
    </row>
    <row r="437" spans="1:16" ht="15.75">
      <c r="A437" s="3"/>
      <c r="F437" s="45"/>
      <c r="G437" s="45"/>
      <c r="H437" s="49"/>
      <c r="I437" s="45"/>
      <c r="J437" s="49"/>
      <c r="K437" s="45"/>
      <c r="L437" s="49"/>
      <c r="M437" s="45"/>
      <c r="N437" s="49"/>
      <c r="O437" s="45"/>
      <c r="P437" s="49"/>
    </row>
    <row r="438" spans="1:16" ht="15.75">
      <c r="A438" s="3"/>
      <c r="D438" s="1" t="s">
        <v>256</v>
      </c>
      <c r="F438" s="45"/>
      <c r="G438" s="45"/>
      <c r="H438" s="49"/>
      <c r="I438" s="45"/>
      <c r="J438" s="49"/>
      <c r="K438" s="45"/>
      <c r="L438" s="49"/>
      <c r="M438" s="45"/>
      <c r="N438" s="49"/>
      <c r="O438" s="45"/>
      <c r="P438" s="49"/>
    </row>
    <row r="439" spans="1:16" ht="15.75">
      <c r="A439" s="3"/>
      <c r="D439" s="1" t="s">
        <v>266</v>
      </c>
      <c r="F439" s="45"/>
      <c r="G439" s="45"/>
      <c r="H439" s="49"/>
      <c r="I439" s="45"/>
      <c r="J439" s="49"/>
      <c r="K439" s="45"/>
      <c r="L439" s="49"/>
      <c r="M439" s="45"/>
      <c r="N439" s="49"/>
      <c r="O439" s="45"/>
      <c r="P439" s="49"/>
    </row>
    <row r="440" spans="1:16" ht="15.75">
      <c r="A440" s="3"/>
      <c r="D440" s="1" t="s">
        <v>289</v>
      </c>
      <c r="F440" s="45"/>
      <c r="G440" s="45"/>
      <c r="H440" s="49"/>
      <c r="I440" s="45"/>
      <c r="J440" s="49"/>
      <c r="K440" s="45"/>
      <c r="L440" s="49"/>
      <c r="M440" s="45"/>
      <c r="N440" s="49"/>
      <c r="O440" s="45"/>
      <c r="P440" s="49"/>
    </row>
    <row r="441" spans="1:16" ht="15.75">
      <c r="A441" s="3"/>
      <c r="D441" s="1" t="s">
        <v>290</v>
      </c>
      <c r="F441" s="45"/>
      <c r="G441" s="45"/>
      <c r="H441" s="49"/>
      <c r="I441" s="45"/>
      <c r="J441" s="49"/>
      <c r="K441" s="45"/>
      <c r="L441" s="49"/>
      <c r="M441" s="45"/>
      <c r="N441" s="49"/>
      <c r="O441" s="45"/>
      <c r="P441" s="49"/>
    </row>
    <row r="442" spans="1:16" ht="15.75">
      <c r="A442" s="3"/>
      <c r="D442" s="1" t="s">
        <v>291</v>
      </c>
      <c r="F442" s="45"/>
      <c r="G442" s="45"/>
      <c r="H442" s="45">
        <v>133370</v>
      </c>
      <c r="I442" s="45"/>
      <c r="J442" s="45">
        <v>7355</v>
      </c>
      <c r="K442" s="45"/>
      <c r="L442" s="46" t="s">
        <v>375</v>
      </c>
      <c r="M442" s="45"/>
      <c r="N442" s="45">
        <v>16387</v>
      </c>
      <c r="O442" s="45"/>
      <c r="P442" s="45">
        <f>SUM(F442:N442)</f>
        <v>157112</v>
      </c>
    </row>
    <row r="443" spans="1:16" ht="15.75">
      <c r="A443" s="3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</row>
    <row r="444" spans="1:16" ht="15.75">
      <c r="A444" s="3"/>
      <c r="D444" s="1" t="s">
        <v>259</v>
      </c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</row>
    <row r="445" spans="1:16" ht="15.75">
      <c r="A445" s="3"/>
      <c r="D445" s="1" t="s">
        <v>273</v>
      </c>
      <c r="F445" s="45"/>
      <c r="G445" s="45"/>
      <c r="H445" s="45">
        <v>352782</v>
      </c>
      <c r="I445" s="45"/>
      <c r="J445" s="45">
        <v>3603</v>
      </c>
      <c r="K445" s="45"/>
      <c r="L445" s="46" t="s">
        <v>375</v>
      </c>
      <c r="M445" s="45"/>
      <c r="N445" s="45">
        <v>107043</v>
      </c>
      <c r="O445" s="45"/>
      <c r="P445" s="45">
        <f>SUM(F445:N445)</f>
        <v>463428</v>
      </c>
    </row>
    <row r="446" spans="1:16" ht="15.75">
      <c r="A446" s="3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</row>
    <row r="447" spans="1:16" ht="15.75">
      <c r="A447" s="3"/>
      <c r="D447" s="3" t="s">
        <v>282</v>
      </c>
      <c r="E447" s="3"/>
      <c r="F447" s="47"/>
      <c r="G447" s="47"/>
      <c r="H447" s="45"/>
      <c r="I447" s="45"/>
      <c r="J447" s="45"/>
      <c r="K447" s="45"/>
      <c r="L447" s="45" t="s">
        <v>100</v>
      </c>
      <c r="M447" s="45"/>
      <c r="N447" s="45"/>
      <c r="O447" s="45"/>
      <c r="P447" s="45"/>
    </row>
    <row r="448" spans="1:16" ht="15.75">
      <c r="A448" s="3"/>
      <c r="D448" s="1" t="s">
        <v>283</v>
      </c>
      <c r="E448" s="3"/>
      <c r="F448" s="47"/>
      <c r="G448" s="47"/>
      <c r="H448" s="45">
        <v>24970</v>
      </c>
      <c r="I448" s="45"/>
      <c r="J448" s="45">
        <v>5</v>
      </c>
      <c r="K448" s="45"/>
      <c r="L448" s="46" t="s">
        <v>375</v>
      </c>
      <c r="M448" s="45"/>
      <c r="N448" s="45">
        <v>3508</v>
      </c>
      <c r="O448" s="45"/>
      <c r="P448" s="45">
        <f>SUM(F448:N448)</f>
        <v>28483</v>
      </c>
    </row>
    <row r="449" spans="1:16" ht="15.75">
      <c r="A449" s="3"/>
      <c r="E449" s="3"/>
      <c r="F449" s="47"/>
      <c r="G449" s="47"/>
      <c r="H449" s="45"/>
      <c r="I449" s="45"/>
      <c r="J449" s="45"/>
      <c r="K449" s="45"/>
      <c r="L449" s="46"/>
      <c r="M449" s="45"/>
      <c r="N449" s="45"/>
      <c r="O449" s="45"/>
      <c r="P449" s="45"/>
    </row>
    <row r="450" spans="1:16" ht="15.75">
      <c r="A450" s="2"/>
      <c r="C450" s="3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</row>
    <row r="451" spans="1:16" ht="15.75">
      <c r="A451" s="3" t="s">
        <v>78</v>
      </c>
      <c r="C451" s="3" t="s">
        <v>191</v>
      </c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</row>
    <row r="452" spans="1:16" ht="15.75">
      <c r="A452" s="2"/>
      <c r="C452" s="3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</row>
    <row r="453" spans="1:17" ht="15.75">
      <c r="A453" s="2"/>
      <c r="C453" s="17" t="s">
        <v>192</v>
      </c>
      <c r="D453" s="18"/>
      <c r="E453" s="18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20"/>
    </row>
    <row r="454" spans="1:16" ht="15.75">
      <c r="A454" s="2"/>
      <c r="C454" s="44" t="s">
        <v>193</v>
      </c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</row>
    <row r="455" spans="1:16" ht="15.75">
      <c r="A455" s="2"/>
      <c r="C455" s="3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</row>
    <row r="456" spans="1:16" ht="15.75">
      <c r="A456" s="2"/>
      <c r="C456" s="3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</row>
    <row r="457" spans="1:16" ht="15.75">
      <c r="A457" s="3" t="s">
        <v>79</v>
      </c>
      <c r="C457" s="3" t="s">
        <v>194</v>
      </c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</row>
    <row r="458" spans="1:16" ht="15.75">
      <c r="A458" s="3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</row>
    <row r="459" spans="1:16" ht="15.75">
      <c r="A459" s="3"/>
      <c r="C459" s="44" t="s">
        <v>195</v>
      </c>
      <c r="D459" s="8"/>
      <c r="E459" s="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</row>
    <row r="460" spans="1:16" ht="15.75">
      <c r="A460" s="3"/>
      <c r="C460" s="8"/>
      <c r="D460" s="8"/>
      <c r="E460" s="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</row>
    <row r="461" spans="1:17" ht="15.75">
      <c r="A461" s="3"/>
      <c r="C461" s="17" t="s">
        <v>196</v>
      </c>
      <c r="D461" s="18"/>
      <c r="E461" s="18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20"/>
    </row>
    <row r="462" spans="1:16" ht="15.75">
      <c r="A462" s="3"/>
      <c r="C462" s="44" t="s">
        <v>197</v>
      </c>
      <c r="D462" s="8"/>
      <c r="E462" s="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</row>
    <row r="463" spans="1:16" ht="15.75">
      <c r="A463" s="3"/>
      <c r="C463" s="8"/>
      <c r="D463" s="8"/>
      <c r="E463" s="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</row>
    <row r="464" spans="1:16" ht="15.75">
      <c r="A464" s="3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1:16" ht="15.75">
      <c r="A465" s="3" t="s">
        <v>80</v>
      </c>
      <c r="C465" s="3" t="s">
        <v>198</v>
      </c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</row>
    <row r="466" spans="1:16" ht="15.75">
      <c r="A466" s="3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</row>
    <row r="467" spans="1:17" ht="15.75">
      <c r="A467" s="3"/>
      <c r="C467" s="17" t="s">
        <v>199</v>
      </c>
      <c r="D467" s="18"/>
      <c r="E467" s="18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20"/>
    </row>
    <row r="468" spans="1:16" ht="15.75">
      <c r="A468" s="3"/>
      <c r="C468" s="44" t="s">
        <v>200</v>
      </c>
      <c r="D468" s="8"/>
      <c r="E468" s="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</row>
    <row r="469" spans="1:16" ht="15.75">
      <c r="A469" s="3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</row>
    <row r="470" spans="1:17" ht="15.75">
      <c r="A470" s="3"/>
      <c r="C470" s="3" t="s">
        <v>181</v>
      </c>
      <c r="D470" s="17" t="s">
        <v>292</v>
      </c>
      <c r="E470" s="18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20"/>
    </row>
    <row r="471" spans="1:17" ht="15.75">
      <c r="A471" s="3"/>
      <c r="D471" s="17" t="s">
        <v>293</v>
      </c>
      <c r="E471" s="18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20"/>
    </row>
    <row r="472" spans="1:16" ht="15.75">
      <c r="A472" s="3"/>
      <c r="D472" s="44" t="s">
        <v>294</v>
      </c>
      <c r="E472" s="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</row>
    <row r="473" spans="1:16" ht="15.75">
      <c r="A473" s="3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</row>
    <row r="474" spans="1:17" ht="15.75">
      <c r="A474" s="3"/>
      <c r="D474" s="17" t="s">
        <v>295</v>
      </c>
      <c r="E474" s="18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20"/>
    </row>
    <row r="475" spans="1:17" ht="15.75">
      <c r="A475" s="3"/>
      <c r="D475" s="17" t="s">
        <v>296</v>
      </c>
      <c r="E475" s="18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20"/>
    </row>
    <row r="476" spans="1:17" ht="15.75">
      <c r="A476" s="3"/>
      <c r="D476" s="17" t="s">
        <v>297</v>
      </c>
      <c r="E476" s="18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20"/>
    </row>
    <row r="477" spans="1:16" ht="15.75">
      <c r="A477" s="3"/>
      <c r="D477" s="3" t="s">
        <v>298</v>
      </c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</row>
    <row r="478" spans="1:16" ht="15.75">
      <c r="A478" s="3"/>
      <c r="D478" s="3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</row>
    <row r="479" spans="1:17" ht="15.75">
      <c r="A479" s="3"/>
      <c r="C479" s="3" t="s">
        <v>182</v>
      </c>
      <c r="D479" s="17" t="s">
        <v>299</v>
      </c>
      <c r="E479" s="18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20"/>
    </row>
    <row r="480" spans="1:17" ht="15.75">
      <c r="A480" s="3"/>
      <c r="C480" s="3"/>
      <c r="D480" s="17" t="s">
        <v>300</v>
      </c>
      <c r="E480" s="18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20"/>
    </row>
    <row r="481" spans="1:17" ht="15.75">
      <c r="A481" s="3"/>
      <c r="C481" s="3"/>
      <c r="D481" s="17" t="s">
        <v>301</v>
      </c>
      <c r="E481" s="18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20"/>
    </row>
    <row r="482" spans="1:17" ht="15.75">
      <c r="A482" s="3"/>
      <c r="C482" s="3"/>
      <c r="D482" s="17" t="s">
        <v>302</v>
      </c>
      <c r="E482" s="18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20"/>
    </row>
    <row r="483" spans="1:16" ht="15.75">
      <c r="A483" s="3"/>
      <c r="C483" s="3"/>
      <c r="D483" s="44" t="s">
        <v>303</v>
      </c>
      <c r="E483" s="5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</row>
    <row r="484" spans="1:16" ht="15.75">
      <c r="A484" s="3"/>
      <c r="C484" s="3"/>
      <c r="D484" s="8"/>
      <c r="E484" s="5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</row>
    <row r="485" spans="1:16" ht="15.75">
      <c r="A485" s="3"/>
      <c r="C485" s="3"/>
      <c r="D485" s="3" t="s">
        <v>304</v>
      </c>
      <c r="E485" s="3"/>
      <c r="F485" s="47"/>
      <c r="G485" s="47"/>
      <c r="H485" s="45"/>
      <c r="I485" s="45"/>
      <c r="J485" s="45"/>
      <c r="K485" s="45"/>
      <c r="L485" s="45"/>
      <c r="M485" s="45"/>
      <c r="N485" s="45"/>
      <c r="O485" s="45"/>
      <c r="P485" s="45"/>
    </row>
    <row r="486" spans="1:16" ht="15.75">
      <c r="A486" s="3"/>
      <c r="C486" s="3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</row>
    <row r="487" spans="1:17" ht="15.75">
      <c r="A487" s="3"/>
      <c r="C487" s="3" t="s">
        <v>183</v>
      </c>
      <c r="D487" s="17" t="s">
        <v>305</v>
      </c>
      <c r="E487" s="18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20"/>
    </row>
    <row r="488" spans="1:17" ht="15.75">
      <c r="A488" s="3"/>
      <c r="C488" s="3"/>
      <c r="D488" s="17" t="s">
        <v>306</v>
      </c>
      <c r="E488" s="18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20"/>
    </row>
    <row r="489" spans="1:17" ht="15.75">
      <c r="A489" s="3"/>
      <c r="D489" s="17" t="s">
        <v>307</v>
      </c>
      <c r="E489" s="18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20"/>
    </row>
    <row r="490" spans="1:16" ht="15.75">
      <c r="A490" s="3"/>
      <c r="D490" s="3" t="s">
        <v>308</v>
      </c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</row>
    <row r="491" spans="1:16" ht="15.75">
      <c r="A491" s="3"/>
      <c r="D491" s="3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</row>
    <row r="492" spans="1:17" ht="15.75">
      <c r="A492" s="3"/>
      <c r="C492" s="3" t="s">
        <v>201</v>
      </c>
      <c r="D492" s="17" t="s">
        <v>309</v>
      </c>
      <c r="E492" s="18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20"/>
    </row>
    <row r="493" spans="1:17" ht="15.75">
      <c r="A493" s="3"/>
      <c r="D493" s="17" t="s">
        <v>310</v>
      </c>
      <c r="E493" s="17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0"/>
    </row>
    <row r="494" spans="1:17" ht="15.75">
      <c r="A494" s="3"/>
      <c r="D494" s="17" t="s">
        <v>311</v>
      </c>
      <c r="E494" s="18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20"/>
    </row>
    <row r="495" spans="1:17" ht="15.75">
      <c r="A495" s="3"/>
      <c r="D495" s="17" t="s">
        <v>312</v>
      </c>
      <c r="E495" s="18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20"/>
    </row>
    <row r="496" spans="1:16" ht="15.75">
      <c r="A496" s="3"/>
      <c r="D496" s="44" t="s">
        <v>313</v>
      </c>
      <c r="E496" s="22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</row>
    <row r="497" spans="1:16" ht="15.75">
      <c r="A497" s="3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</row>
    <row r="498" spans="1:16" ht="15.75">
      <c r="A498" s="3"/>
      <c r="D498" s="3" t="s">
        <v>314</v>
      </c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</row>
    <row r="499" spans="1:16" ht="15.75">
      <c r="A499" s="3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</row>
    <row r="500" spans="1:16" ht="15.75">
      <c r="A500" s="3"/>
      <c r="E500" s="5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1:16" ht="15.75">
      <c r="A501" s="3" t="s">
        <v>81</v>
      </c>
      <c r="C501" s="3" t="s">
        <v>202</v>
      </c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</row>
    <row r="502" spans="1:16" ht="15.75">
      <c r="A502" s="3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</row>
    <row r="503" spans="1:17" ht="15.75">
      <c r="A503" s="3"/>
      <c r="B503" s="2"/>
      <c r="C503" s="3" t="s">
        <v>203</v>
      </c>
      <c r="D503" s="2"/>
      <c r="E503" s="2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"/>
    </row>
    <row r="504" spans="1:16" ht="15.75">
      <c r="A504" s="3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</row>
    <row r="505" spans="1:17" ht="15.75">
      <c r="A505" s="3"/>
      <c r="B505" s="2"/>
      <c r="C505" s="2"/>
      <c r="D505" s="2"/>
      <c r="E505" s="2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"/>
    </row>
    <row r="506" spans="1:16" ht="15.75">
      <c r="A506" s="3" t="s">
        <v>82</v>
      </c>
      <c r="C506" s="3" t="s">
        <v>204</v>
      </c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</row>
    <row r="507" spans="1:16" ht="15.75">
      <c r="A507" s="3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</row>
    <row r="508" spans="1:17" ht="15.75">
      <c r="A508" s="3"/>
      <c r="C508" s="17" t="s">
        <v>402</v>
      </c>
      <c r="D508" s="18"/>
      <c r="E508" s="18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20"/>
    </row>
    <row r="509" spans="1:16" ht="15.75">
      <c r="A509" s="3"/>
      <c r="C509" s="3" t="s">
        <v>205</v>
      </c>
      <c r="D509" s="5"/>
      <c r="E509" s="5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1:16" ht="15.75">
      <c r="A510" s="3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</row>
    <row r="511" spans="1:17" ht="15.75">
      <c r="A511" s="3"/>
      <c r="C511" s="3" t="s">
        <v>181</v>
      </c>
      <c r="D511" s="17" t="s">
        <v>315</v>
      </c>
      <c r="E511" s="18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20"/>
    </row>
    <row r="512" spans="1:16" ht="15.75">
      <c r="A512" s="3"/>
      <c r="D512" s="44" t="s">
        <v>316</v>
      </c>
      <c r="E512" s="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</row>
    <row r="513" spans="1:16" ht="15.75">
      <c r="A513" s="3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</row>
    <row r="514" spans="1:17" ht="15.75">
      <c r="A514" s="3"/>
      <c r="C514" s="3" t="s">
        <v>182</v>
      </c>
      <c r="D514" s="17" t="s">
        <v>317</v>
      </c>
      <c r="E514" s="18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20"/>
    </row>
    <row r="515" spans="1:16" ht="15.75">
      <c r="A515" s="3"/>
      <c r="D515" s="3" t="s">
        <v>318</v>
      </c>
      <c r="E515" s="3"/>
      <c r="F515" s="47"/>
      <c r="G515" s="47"/>
      <c r="H515" s="45"/>
      <c r="I515" s="45"/>
      <c r="J515" s="45"/>
      <c r="K515" s="45"/>
      <c r="L515" s="45"/>
      <c r="M515" s="45"/>
      <c r="N515" s="45"/>
      <c r="O515" s="45"/>
      <c r="P515" s="45"/>
    </row>
    <row r="516" spans="1:16" ht="15.75">
      <c r="A516" s="3"/>
      <c r="D516" s="3"/>
      <c r="E516" s="3"/>
      <c r="F516" s="47"/>
      <c r="G516" s="47"/>
      <c r="H516" s="45"/>
      <c r="I516" s="45"/>
      <c r="J516" s="45"/>
      <c r="K516" s="45"/>
      <c r="L516" s="45"/>
      <c r="M516" s="45"/>
      <c r="N516" s="45"/>
      <c r="O516" s="45"/>
      <c r="P516" s="45"/>
    </row>
    <row r="517" spans="1:16" ht="15.75">
      <c r="A517" s="3"/>
      <c r="C517" s="3" t="s">
        <v>183</v>
      </c>
      <c r="D517" s="3" t="s">
        <v>319</v>
      </c>
      <c r="E517" s="3"/>
      <c r="F517" s="47"/>
      <c r="G517" s="47"/>
      <c r="H517" s="45"/>
      <c r="I517" s="45"/>
      <c r="J517" s="45"/>
      <c r="K517" s="45"/>
      <c r="L517" s="45"/>
      <c r="M517" s="45"/>
      <c r="N517" s="45"/>
      <c r="O517" s="45"/>
      <c r="P517" s="45"/>
    </row>
    <row r="518" spans="1:16" ht="15.75">
      <c r="A518" s="3"/>
      <c r="D518" s="3"/>
      <c r="E518" s="3"/>
      <c r="F518" s="47"/>
      <c r="G518" s="47"/>
      <c r="H518" s="45"/>
      <c r="I518" s="45"/>
      <c r="J518" s="45"/>
      <c r="K518" s="45"/>
      <c r="L518" s="45"/>
      <c r="M518" s="45"/>
      <c r="N518" s="45"/>
      <c r="O518" s="45"/>
      <c r="P518" s="45"/>
    </row>
    <row r="519" spans="1:16" ht="15.75">
      <c r="A519" s="3"/>
      <c r="D519" s="3"/>
      <c r="E519" s="3"/>
      <c r="F519" s="47"/>
      <c r="G519" s="47"/>
      <c r="H519" s="45"/>
      <c r="I519" s="45"/>
      <c r="J519" s="45"/>
      <c r="K519" s="45"/>
      <c r="L519" s="45"/>
      <c r="M519" s="45"/>
      <c r="N519" s="45"/>
      <c r="O519" s="45"/>
      <c r="P519" s="45"/>
    </row>
    <row r="520" spans="1:17" ht="15.75">
      <c r="A520" s="3"/>
      <c r="C520" s="17" t="s">
        <v>403</v>
      </c>
      <c r="D520" s="18"/>
      <c r="E520" s="18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20"/>
    </row>
    <row r="521" spans="1:16" ht="15.75">
      <c r="A521" s="3"/>
      <c r="C521" s="44" t="s">
        <v>206</v>
      </c>
      <c r="D521" s="8"/>
      <c r="E521" s="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</row>
    <row r="522" spans="1:16" ht="15.75">
      <c r="A522" s="3"/>
      <c r="C522" s="9"/>
      <c r="D522" s="8"/>
      <c r="E522" s="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</row>
    <row r="523" spans="1:16" ht="15.75">
      <c r="A523" s="3"/>
      <c r="C523" s="3" t="s">
        <v>181</v>
      </c>
      <c r="D523" s="44" t="s">
        <v>320</v>
      </c>
      <c r="E523" s="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</row>
    <row r="524" spans="1:16" ht="15.75">
      <c r="A524" s="2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</row>
    <row r="525" spans="1:16" ht="15.75">
      <c r="A525" s="2"/>
      <c r="C525" s="3" t="s">
        <v>182</v>
      </c>
      <c r="D525" s="1" t="s">
        <v>321</v>
      </c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</row>
    <row r="526" spans="1:16" ht="15.75">
      <c r="A526" s="2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</row>
    <row r="527" spans="1:16" ht="15.75">
      <c r="A527" s="2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</row>
    <row r="528" spans="1:16" ht="15.75">
      <c r="A528" s="3" t="s">
        <v>83</v>
      </c>
      <c r="C528" s="3" t="s">
        <v>207</v>
      </c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</row>
    <row r="529" spans="1:16" ht="15.75">
      <c r="A529" s="3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</row>
    <row r="530" spans="1:17" ht="15.75">
      <c r="A530" s="3"/>
      <c r="C530" s="17" t="s">
        <v>404</v>
      </c>
      <c r="D530" s="18"/>
      <c r="E530" s="18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20"/>
    </row>
    <row r="531" spans="1:17" ht="15.75">
      <c r="A531" s="3"/>
      <c r="C531" s="18" t="s">
        <v>208</v>
      </c>
      <c r="D531" s="18"/>
      <c r="E531" s="18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20"/>
    </row>
    <row r="532" spans="1:16" ht="15.75">
      <c r="A532" s="3"/>
      <c r="C532" s="44" t="s">
        <v>209</v>
      </c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</row>
    <row r="533" spans="1:16" ht="15.75">
      <c r="A533" s="3"/>
      <c r="C533" s="9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</row>
    <row r="534" spans="1:16" ht="15.75">
      <c r="A534" s="2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</row>
    <row r="535" spans="1:16" ht="15.75">
      <c r="A535" s="3" t="s">
        <v>84</v>
      </c>
      <c r="C535" s="3" t="s">
        <v>210</v>
      </c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</row>
    <row r="536" spans="1:16" ht="15.75">
      <c r="A536" s="3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</row>
    <row r="537" spans="1:17" ht="15.75">
      <c r="A537" s="3"/>
      <c r="C537" s="17" t="s">
        <v>211</v>
      </c>
      <c r="D537" s="18"/>
      <c r="E537" s="18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20"/>
    </row>
    <row r="538" spans="1:16" ht="15.75">
      <c r="A538" s="3"/>
      <c r="C538" s="44" t="s">
        <v>212</v>
      </c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</row>
    <row r="539" spans="1:16" ht="15.75">
      <c r="A539" s="3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</row>
    <row r="540" spans="1:16" ht="15.75">
      <c r="A540" s="3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</row>
    <row r="541" spans="1:16" ht="15.75">
      <c r="A541" s="3" t="s">
        <v>85</v>
      </c>
      <c r="C541" s="3" t="s">
        <v>213</v>
      </c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</row>
    <row r="542" spans="1:16" ht="15.75">
      <c r="A542" s="3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</row>
    <row r="543" spans="1:16" ht="15.75">
      <c r="A543" s="3"/>
      <c r="C543" s="3" t="s">
        <v>214</v>
      </c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</row>
    <row r="544" spans="1:16" ht="15.75">
      <c r="A544" s="2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</row>
    <row r="545" spans="1:16" ht="15.75">
      <c r="A545" s="2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</row>
    <row r="546" spans="1:16" ht="15.75">
      <c r="A546" s="3" t="s">
        <v>86</v>
      </c>
      <c r="C546" s="1" t="s">
        <v>47</v>
      </c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</row>
    <row r="547" spans="1:16" ht="15.75">
      <c r="A547" s="2"/>
      <c r="F547" s="45"/>
      <c r="G547" s="45"/>
      <c r="H547" s="45"/>
      <c r="I547" s="45"/>
      <c r="J547" s="47" t="s">
        <v>376</v>
      </c>
      <c r="K547" s="45"/>
      <c r="L547" s="45"/>
      <c r="M547" s="45"/>
      <c r="N547" s="47" t="s">
        <v>396</v>
      </c>
      <c r="O547" s="45"/>
      <c r="P547" s="45"/>
    </row>
    <row r="548" spans="1:16" ht="15.75">
      <c r="A548" s="2"/>
      <c r="F548" s="45"/>
      <c r="G548" s="45"/>
      <c r="H548" s="45"/>
      <c r="I548" s="45"/>
      <c r="J548" s="45"/>
      <c r="K548" s="45"/>
      <c r="L548" s="49" t="s">
        <v>377</v>
      </c>
      <c r="M548" s="45"/>
      <c r="N548" s="45"/>
      <c r="O548" s="45"/>
      <c r="P548" s="49" t="s">
        <v>377</v>
      </c>
    </row>
    <row r="549" spans="1:16" ht="15.75">
      <c r="A549" s="2"/>
      <c r="F549" s="45"/>
      <c r="G549" s="45"/>
      <c r="H549" s="45"/>
      <c r="I549" s="45"/>
      <c r="J549" s="49" t="s">
        <v>362</v>
      </c>
      <c r="K549" s="45"/>
      <c r="L549" s="49" t="s">
        <v>363</v>
      </c>
      <c r="M549" s="45"/>
      <c r="N549" s="49" t="s">
        <v>362</v>
      </c>
      <c r="O549" s="45"/>
      <c r="P549" s="49" t="s">
        <v>363</v>
      </c>
    </row>
    <row r="550" spans="1:16" ht="15.75">
      <c r="A550" s="2"/>
      <c r="F550" s="45"/>
      <c r="G550" s="45"/>
      <c r="H550" s="45"/>
      <c r="I550" s="45"/>
      <c r="J550" s="49" t="s">
        <v>363</v>
      </c>
      <c r="K550" s="45"/>
      <c r="L550" s="49" t="s">
        <v>378</v>
      </c>
      <c r="M550" s="45"/>
      <c r="N550" s="49" t="s">
        <v>363</v>
      </c>
      <c r="O550" s="45"/>
      <c r="P550" s="49" t="s">
        <v>378</v>
      </c>
    </row>
    <row r="551" spans="1:16" ht="15.75">
      <c r="A551" s="2"/>
      <c r="F551" s="45"/>
      <c r="G551" s="45"/>
      <c r="H551" s="45"/>
      <c r="I551" s="45"/>
      <c r="J551" s="49" t="s">
        <v>364</v>
      </c>
      <c r="K551" s="45"/>
      <c r="L551" s="49" t="s">
        <v>364</v>
      </c>
      <c r="M551" s="45"/>
      <c r="N551" s="49" t="s">
        <v>385</v>
      </c>
      <c r="O551" s="45"/>
      <c r="P551" s="49" t="s">
        <v>397</v>
      </c>
    </row>
    <row r="552" spans="1:16" ht="15.75">
      <c r="A552" s="2"/>
      <c r="F552" s="45"/>
      <c r="G552" s="45"/>
      <c r="H552" s="45"/>
      <c r="I552" s="45"/>
      <c r="J552" s="49" t="s">
        <v>365</v>
      </c>
      <c r="K552" s="45"/>
      <c r="L552" s="49" t="s">
        <v>379</v>
      </c>
      <c r="M552" s="45"/>
      <c r="N552" s="49" t="s">
        <v>365</v>
      </c>
      <c r="O552" s="45"/>
      <c r="P552" s="49" t="s">
        <v>379</v>
      </c>
    </row>
    <row r="553" spans="1:16" ht="15.75">
      <c r="A553" s="2"/>
      <c r="C553" s="3" t="s">
        <v>215</v>
      </c>
      <c r="F553" s="45"/>
      <c r="G553" s="45"/>
      <c r="H553" s="45"/>
      <c r="I553" s="45"/>
      <c r="J553" s="49" t="s">
        <v>357</v>
      </c>
      <c r="K553" s="45"/>
      <c r="L553" s="49" t="s">
        <v>357</v>
      </c>
      <c r="M553" s="45"/>
      <c r="N553" s="49" t="s">
        <v>357</v>
      </c>
      <c r="O553" s="45"/>
      <c r="P553" s="49" t="s">
        <v>357</v>
      </c>
    </row>
    <row r="554" spans="1:16" ht="15.75">
      <c r="A554" s="2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</row>
    <row r="555" spans="1:16" ht="15.75">
      <c r="A555" s="2"/>
      <c r="C555" s="1" t="s">
        <v>216</v>
      </c>
      <c r="F555" s="45"/>
      <c r="G555" s="45"/>
      <c r="H555" s="45"/>
      <c r="I555" s="45"/>
      <c r="J555" s="45">
        <v>-133</v>
      </c>
      <c r="K555" s="45"/>
      <c r="L555" s="45">
        <v>-593</v>
      </c>
      <c r="M555" s="45"/>
      <c r="N555" s="45">
        <v>825</v>
      </c>
      <c r="O555" s="45"/>
      <c r="P555" s="45">
        <v>522</v>
      </c>
    </row>
    <row r="556" spans="1:16" ht="15.75">
      <c r="A556" s="2"/>
      <c r="C556" s="3" t="s">
        <v>217</v>
      </c>
      <c r="F556" s="45"/>
      <c r="G556" s="45"/>
      <c r="H556" s="45"/>
      <c r="I556" s="45"/>
      <c r="J556" s="45">
        <v>14</v>
      </c>
      <c r="K556" s="45"/>
      <c r="L556" s="45">
        <v>-287</v>
      </c>
      <c r="M556" s="45"/>
      <c r="N556" s="45">
        <v>135</v>
      </c>
      <c r="O556" s="45"/>
      <c r="P556" s="45">
        <v>-1516</v>
      </c>
    </row>
    <row r="557" spans="1:16" ht="15.75">
      <c r="A557" s="2"/>
      <c r="C557" s="3" t="s">
        <v>218</v>
      </c>
      <c r="F557" s="45"/>
      <c r="G557" s="45"/>
      <c r="H557" s="45"/>
      <c r="I557" s="45"/>
      <c r="J557" s="45">
        <v>53</v>
      </c>
      <c r="K557" s="45"/>
      <c r="L557" s="46" t="s">
        <v>375</v>
      </c>
      <c r="M557" s="45"/>
      <c r="N557" s="45">
        <v>53</v>
      </c>
      <c r="O557" s="45"/>
      <c r="P557" s="46" t="s">
        <v>375</v>
      </c>
    </row>
    <row r="558" spans="1:16" ht="15.75">
      <c r="A558" s="2"/>
      <c r="C558" s="1" t="s">
        <v>56</v>
      </c>
      <c r="F558" s="45"/>
      <c r="G558" s="45"/>
      <c r="H558" s="45"/>
      <c r="I558" s="45"/>
      <c r="J558" s="45">
        <v>-190</v>
      </c>
      <c r="K558" s="45"/>
      <c r="L558" s="45">
        <v>681</v>
      </c>
      <c r="M558" s="45"/>
      <c r="N558" s="45">
        <v>3294</v>
      </c>
      <c r="O558" s="45"/>
      <c r="P558" s="45">
        <v>3814</v>
      </c>
    </row>
    <row r="559" spans="1:16" ht="15.75">
      <c r="A559" s="2"/>
      <c r="C559" s="1" t="s">
        <v>219</v>
      </c>
      <c r="F559" s="45"/>
      <c r="G559" s="45"/>
      <c r="H559" s="45"/>
      <c r="I559" s="45"/>
      <c r="J559" s="45">
        <v>18</v>
      </c>
      <c r="K559" s="45"/>
      <c r="L559" s="45">
        <v>3</v>
      </c>
      <c r="M559" s="45"/>
      <c r="N559" s="45">
        <v>28</v>
      </c>
      <c r="O559" s="45"/>
      <c r="P559" s="45">
        <v>3</v>
      </c>
    </row>
    <row r="560" spans="1:16" ht="15.75">
      <c r="A560" s="2"/>
      <c r="F560" s="45"/>
      <c r="G560" s="45"/>
      <c r="H560" s="45"/>
      <c r="I560" s="45"/>
      <c r="J560" s="48">
        <f>SUM(J555:J559)</f>
        <v>-238</v>
      </c>
      <c r="K560" s="45"/>
      <c r="L560" s="48">
        <f>SUM(L555:L559)</f>
        <v>-196</v>
      </c>
      <c r="M560" s="45"/>
      <c r="N560" s="48">
        <f>SUM(N555:N559)</f>
        <v>4335</v>
      </c>
      <c r="O560" s="45"/>
      <c r="P560" s="48">
        <f>SUM(P555:P559)</f>
        <v>2823</v>
      </c>
    </row>
    <row r="561" spans="1:16" ht="15.75">
      <c r="A561" s="2"/>
      <c r="F561" s="45"/>
      <c r="G561" s="45"/>
      <c r="H561" s="45"/>
      <c r="I561" s="45"/>
      <c r="J561" s="25"/>
      <c r="K561" s="45"/>
      <c r="L561" s="25"/>
      <c r="M561" s="45"/>
      <c r="N561" s="25"/>
      <c r="O561" s="45"/>
      <c r="P561" s="25"/>
    </row>
    <row r="562" spans="1:16" ht="15.75">
      <c r="A562" s="3"/>
      <c r="C562" s="44" t="s">
        <v>220</v>
      </c>
      <c r="D562" s="8"/>
      <c r="E562" s="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</row>
    <row r="563" spans="1:16" ht="15.75">
      <c r="A563" s="2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</row>
    <row r="564" spans="1:16" ht="15.75">
      <c r="A564" s="2"/>
      <c r="C564" s="1" t="s">
        <v>189</v>
      </c>
      <c r="D564" s="3" t="s">
        <v>322</v>
      </c>
      <c r="E564" s="3"/>
      <c r="F564" s="47"/>
      <c r="G564" s="47"/>
      <c r="H564" s="45"/>
      <c r="I564" s="45"/>
      <c r="J564" s="45"/>
      <c r="K564" s="45"/>
      <c r="L564" s="45"/>
      <c r="M564" s="45"/>
      <c r="N564" s="45"/>
      <c r="O564" s="45"/>
      <c r="P564" s="45"/>
    </row>
    <row r="565" spans="1:16" ht="15.75">
      <c r="A565" s="2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</row>
    <row r="566" spans="1:16" ht="15.75">
      <c r="A566" s="2"/>
      <c r="C566" s="1" t="s">
        <v>190</v>
      </c>
      <c r="D566" s="3" t="s">
        <v>323</v>
      </c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</row>
    <row r="567" spans="1:16" ht="15.75">
      <c r="A567" s="2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</row>
    <row r="568" spans="1:16" ht="15.75">
      <c r="A568" s="2"/>
      <c r="C568" s="3" t="s">
        <v>221</v>
      </c>
      <c r="D568" s="1" t="s">
        <v>324</v>
      </c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</row>
    <row r="569" spans="1:16" ht="15.75">
      <c r="A569" s="2"/>
      <c r="C569" s="3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</row>
    <row r="570" spans="1:17" ht="15.75">
      <c r="A570" s="2"/>
      <c r="B570" s="2"/>
      <c r="C570" s="2"/>
      <c r="D570" s="2"/>
      <c r="E570" s="2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"/>
    </row>
    <row r="571" spans="1:16" ht="15.75">
      <c r="A571" s="3" t="s">
        <v>87</v>
      </c>
      <c r="C571" s="3" t="s">
        <v>222</v>
      </c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</row>
    <row r="572" spans="1:16" ht="15.75">
      <c r="A572" s="3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</row>
    <row r="573" spans="1:17" ht="15.75">
      <c r="A573" s="3"/>
      <c r="C573" s="17" t="s">
        <v>223</v>
      </c>
      <c r="D573" s="18"/>
      <c r="E573" s="18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20"/>
    </row>
    <row r="574" spans="1:16" ht="15.75">
      <c r="A574" s="3"/>
      <c r="C574" s="44" t="s">
        <v>224</v>
      </c>
      <c r="D574" s="8"/>
      <c r="E574" s="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</row>
    <row r="575" spans="1:16" ht="15.75">
      <c r="A575" s="3"/>
      <c r="C575" s="3"/>
      <c r="F575" s="45"/>
      <c r="G575" s="45"/>
      <c r="H575" s="45"/>
      <c r="I575" s="45"/>
      <c r="J575" s="45"/>
      <c r="K575" s="45"/>
      <c r="L575" s="45"/>
      <c r="M575" s="45"/>
      <c r="N575" s="49" t="s">
        <v>362</v>
      </c>
      <c r="O575" s="45"/>
      <c r="P575" s="49" t="s">
        <v>362</v>
      </c>
    </row>
    <row r="576" spans="1:16" ht="15.75">
      <c r="A576" s="3"/>
      <c r="C576" s="3"/>
      <c r="F576" s="45"/>
      <c r="G576" s="45"/>
      <c r="H576" s="45"/>
      <c r="I576" s="45"/>
      <c r="J576" s="45"/>
      <c r="K576" s="45"/>
      <c r="L576" s="45"/>
      <c r="M576" s="45"/>
      <c r="N576" s="49" t="s">
        <v>363</v>
      </c>
      <c r="O576" s="45"/>
      <c r="P576" s="49" t="s">
        <v>363</v>
      </c>
    </row>
    <row r="577" spans="1:16" ht="15.75">
      <c r="A577" s="3"/>
      <c r="C577" s="3"/>
      <c r="F577" s="45"/>
      <c r="G577" s="45"/>
      <c r="H577" s="45"/>
      <c r="I577" s="45"/>
      <c r="J577" s="45"/>
      <c r="K577" s="45"/>
      <c r="L577" s="45"/>
      <c r="M577" s="45"/>
      <c r="N577" s="49" t="s">
        <v>364</v>
      </c>
      <c r="O577" s="45"/>
      <c r="P577" s="49" t="s">
        <v>385</v>
      </c>
    </row>
    <row r="578" spans="1:16" ht="15.75">
      <c r="A578" s="3"/>
      <c r="C578" s="3"/>
      <c r="F578" s="45"/>
      <c r="G578" s="45"/>
      <c r="H578" s="45"/>
      <c r="I578" s="45"/>
      <c r="J578" s="45"/>
      <c r="K578" s="45"/>
      <c r="L578" s="45"/>
      <c r="M578" s="45"/>
      <c r="N578" s="49" t="s">
        <v>365</v>
      </c>
      <c r="O578" s="45"/>
      <c r="P578" s="49" t="s">
        <v>365</v>
      </c>
    </row>
    <row r="579" spans="1:16" ht="15.75">
      <c r="A579" s="3"/>
      <c r="C579" s="3"/>
      <c r="F579" s="45"/>
      <c r="G579" s="45"/>
      <c r="H579" s="45"/>
      <c r="I579" s="45"/>
      <c r="J579" s="45"/>
      <c r="K579" s="45"/>
      <c r="L579" s="45"/>
      <c r="M579" s="45"/>
      <c r="N579" s="49" t="s">
        <v>357</v>
      </c>
      <c r="O579" s="45"/>
      <c r="P579" s="49" t="s">
        <v>357</v>
      </c>
    </row>
    <row r="580" spans="1:16" ht="15.75">
      <c r="A580" s="3"/>
      <c r="C580" s="3"/>
      <c r="F580" s="45"/>
      <c r="G580" s="45"/>
      <c r="H580" s="45"/>
      <c r="I580" s="45"/>
      <c r="J580" s="45"/>
      <c r="K580" s="45"/>
      <c r="L580" s="45"/>
      <c r="M580" s="45"/>
      <c r="N580" s="49"/>
      <c r="O580" s="45"/>
      <c r="P580" s="45"/>
    </row>
    <row r="581" spans="1:16" ht="15.75">
      <c r="A581" s="3"/>
      <c r="C581" s="12" t="s">
        <v>225</v>
      </c>
      <c r="F581" s="45"/>
      <c r="G581" s="45"/>
      <c r="H581" s="45"/>
      <c r="I581" s="45"/>
      <c r="J581" s="45"/>
      <c r="K581" s="45"/>
      <c r="L581" s="45"/>
      <c r="M581" s="45"/>
      <c r="N581" s="45">
        <v>126</v>
      </c>
      <c r="O581" s="45"/>
      <c r="P581" s="45">
        <v>510</v>
      </c>
    </row>
    <row r="582" spans="1:16" ht="15.75">
      <c r="A582" s="3"/>
      <c r="C582" s="12" t="s">
        <v>226</v>
      </c>
      <c r="F582" s="45"/>
      <c r="G582" s="45"/>
      <c r="H582" s="45"/>
      <c r="I582" s="45"/>
      <c r="J582" s="45"/>
      <c r="K582" s="45"/>
      <c r="L582" s="45"/>
      <c r="M582" s="45"/>
      <c r="N582" s="45">
        <v>-17</v>
      </c>
      <c r="O582" s="45"/>
      <c r="P582" s="45">
        <v>44</v>
      </c>
    </row>
    <row r="583" spans="1:16" ht="15.75">
      <c r="A583" s="3"/>
      <c r="C583" s="3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</row>
    <row r="584" spans="1:16" ht="15.75">
      <c r="A584" s="3"/>
      <c r="C584" s="3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</row>
    <row r="585" spans="1:16" ht="15.75">
      <c r="A585" s="3" t="s">
        <v>88</v>
      </c>
      <c r="C585" s="3" t="s">
        <v>227</v>
      </c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</row>
    <row r="586" spans="1:16" ht="15.75">
      <c r="A586" s="3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</row>
    <row r="587" spans="1:16" ht="15.75">
      <c r="A587" s="3"/>
      <c r="C587" s="3" t="s">
        <v>189</v>
      </c>
      <c r="D587" s="3" t="s">
        <v>325</v>
      </c>
      <c r="E587" s="3"/>
      <c r="F587" s="47"/>
      <c r="G587" s="47"/>
      <c r="H587" s="45"/>
      <c r="I587" s="45"/>
      <c r="J587" s="45"/>
      <c r="K587" s="45"/>
      <c r="L587" s="45"/>
      <c r="M587" s="45"/>
      <c r="N587" s="45"/>
      <c r="O587" s="45"/>
      <c r="P587" s="45"/>
    </row>
    <row r="588" spans="1:16" ht="15.75">
      <c r="A588" s="3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</row>
    <row r="589" spans="1:16" ht="15.75">
      <c r="A589" s="3"/>
      <c r="C589" s="1" t="s">
        <v>190</v>
      </c>
      <c r="D589" s="3" t="s">
        <v>326</v>
      </c>
      <c r="E589" s="3"/>
      <c r="F589" s="47"/>
      <c r="G589" s="47"/>
      <c r="H589" s="45"/>
      <c r="I589" s="45"/>
      <c r="J589" s="45"/>
      <c r="K589" s="45"/>
      <c r="L589" s="45"/>
      <c r="M589" s="45"/>
      <c r="N589" s="45"/>
      <c r="O589" s="45"/>
      <c r="P589" s="45"/>
    </row>
    <row r="590" spans="1:16" ht="15.75">
      <c r="A590" s="3"/>
      <c r="D590" s="3"/>
      <c r="E590" s="3"/>
      <c r="F590" s="47"/>
      <c r="G590" s="47"/>
      <c r="H590" s="45"/>
      <c r="I590" s="45"/>
      <c r="J590" s="45"/>
      <c r="K590" s="45"/>
      <c r="L590" s="45"/>
      <c r="M590" s="45"/>
      <c r="N590" s="45"/>
      <c r="O590" s="45"/>
      <c r="P590" s="45"/>
    </row>
    <row r="591" spans="1:16" ht="15.75">
      <c r="A591" s="3"/>
      <c r="F591" s="45"/>
      <c r="G591" s="45"/>
      <c r="H591" s="45"/>
      <c r="I591" s="45"/>
      <c r="J591" s="45"/>
      <c r="K591" s="45"/>
      <c r="L591" s="45"/>
      <c r="M591" s="45"/>
      <c r="N591" s="49" t="s">
        <v>357</v>
      </c>
      <c r="O591" s="45"/>
      <c r="P591" s="45"/>
    </row>
    <row r="592" spans="1:16" ht="15.75">
      <c r="A592" s="3"/>
      <c r="F592" s="45"/>
      <c r="G592" s="45"/>
      <c r="H592" s="45"/>
      <c r="I592" s="45"/>
      <c r="J592" s="45"/>
      <c r="K592" s="45"/>
      <c r="L592" s="45"/>
      <c r="M592" s="45"/>
      <c r="N592" s="49"/>
      <c r="O592" s="45"/>
      <c r="P592" s="45"/>
    </row>
    <row r="593" spans="1:16" ht="15.75">
      <c r="A593" s="3"/>
      <c r="D593" s="1" t="s">
        <v>327</v>
      </c>
      <c r="F593" s="45"/>
      <c r="G593" s="45"/>
      <c r="H593" s="45"/>
      <c r="I593" s="45"/>
      <c r="J593" s="45"/>
      <c r="K593" s="45"/>
      <c r="L593" s="45"/>
      <c r="M593" s="45"/>
      <c r="N593" s="45">
        <v>26</v>
      </c>
      <c r="O593" s="45"/>
      <c r="P593" s="45"/>
    </row>
    <row r="594" spans="1:16" ht="15.75">
      <c r="A594" s="3"/>
      <c r="D594" s="1" t="s">
        <v>328</v>
      </c>
      <c r="F594" s="45"/>
      <c r="G594" s="45"/>
      <c r="H594" s="45"/>
      <c r="I594" s="45"/>
      <c r="J594" s="45"/>
      <c r="K594" s="45"/>
      <c r="L594" s="45"/>
      <c r="M594" s="45"/>
      <c r="N594" s="45">
        <v>-14</v>
      </c>
      <c r="O594" s="45"/>
      <c r="P594" s="45"/>
    </row>
    <row r="595" spans="1:16" ht="15.75">
      <c r="A595" s="3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</row>
    <row r="596" spans="1:16" ht="15.75">
      <c r="A596" s="3"/>
      <c r="D596" s="3" t="s">
        <v>329</v>
      </c>
      <c r="E596" s="3"/>
      <c r="F596" s="47"/>
      <c r="G596" s="47"/>
      <c r="H596" s="45"/>
      <c r="I596" s="45"/>
      <c r="J596" s="45"/>
      <c r="K596" s="45"/>
      <c r="L596" s="45"/>
      <c r="M596" s="45"/>
      <c r="N596" s="48">
        <f>N593+N594</f>
        <v>12</v>
      </c>
      <c r="O596" s="45"/>
      <c r="P596" s="45"/>
    </row>
    <row r="597" spans="1:16" ht="15.75">
      <c r="A597" s="3"/>
      <c r="F597" s="45"/>
      <c r="G597" s="45"/>
      <c r="H597" s="45"/>
      <c r="I597" s="45"/>
      <c r="J597" s="45"/>
      <c r="K597" s="45"/>
      <c r="L597" s="45"/>
      <c r="M597" s="45"/>
      <c r="N597" s="25"/>
      <c r="O597" s="45"/>
      <c r="P597" s="45"/>
    </row>
    <row r="598" spans="1:16" ht="15.75">
      <c r="A598" s="3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</row>
    <row r="599" spans="1:16" ht="15.75">
      <c r="A599" s="3" t="s">
        <v>89</v>
      </c>
      <c r="C599" s="3" t="s">
        <v>228</v>
      </c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</row>
    <row r="600" spans="1:16" ht="15.75">
      <c r="A600" s="3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</row>
    <row r="601" spans="1:16" ht="15.75">
      <c r="A601" s="3"/>
      <c r="C601" s="44" t="s">
        <v>229</v>
      </c>
      <c r="D601" s="8"/>
      <c r="E601" s="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</row>
    <row r="602" spans="1:16" ht="15.75">
      <c r="A602" s="3"/>
      <c r="C602" s="9"/>
      <c r="D602" s="8"/>
      <c r="E602" s="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</row>
    <row r="603" spans="1:16" ht="15.75">
      <c r="A603" s="3"/>
      <c r="C603" s="9"/>
      <c r="D603" s="8"/>
      <c r="E603" s="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</row>
    <row r="604" spans="1:16" ht="15.75">
      <c r="A604" s="3" t="s">
        <v>90</v>
      </c>
      <c r="C604" s="3" t="s">
        <v>230</v>
      </c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</row>
    <row r="605" spans="1:16" ht="15.75">
      <c r="A605" s="3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</row>
    <row r="606" spans="1:16" ht="15.75">
      <c r="A606" s="3"/>
      <c r="C606" s="1" t="s">
        <v>189</v>
      </c>
      <c r="D606" s="1" t="s">
        <v>46</v>
      </c>
      <c r="F606" s="45"/>
      <c r="G606" s="45"/>
      <c r="H606" s="45"/>
      <c r="I606" s="45"/>
      <c r="J606" s="45"/>
      <c r="K606" s="45"/>
      <c r="L606" s="45"/>
      <c r="M606" s="45"/>
      <c r="N606" s="49" t="s">
        <v>357</v>
      </c>
      <c r="O606" s="45"/>
      <c r="P606" s="45"/>
    </row>
    <row r="607" spans="1:16" ht="15.75">
      <c r="A607" s="3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</row>
    <row r="608" spans="1:16" ht="15.75">
      <c r="A608" s="3"/>
      <c r="D608" s="1" t="s">
        <v>330</v>
      </c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</row>
    <row r="609" spans="1:16" ht="15.75">
      <c r="A609" s="3"/>
      <c r="D609" s="1" t="s">
        <v>331</v>
      </c>
      <c r="F609" s="45"/>
      <c r="G609" s="45"/>
      <c r="H609" s="45"/>
      <c r="I609" s="45"/>
      <c r="J609" s="45"/>
      <c r="K609" s="45"/>
      <c r="L609" s="45" t="s">
        <v>100</v>
      </c>
      <c r="M609" s="45"/>
      <c r="N609" s="45">
        <v>13699</v>
      </c>
      <c r="O609" s="45"/>
      <c r="P609" s="45" t="s">
        <v>100</v>
      </c>
    </row>
    <row r="610" spans="1:16" ht="15.75">
      <c r="A610" s="3"/>
      <c r="D610" s="1" t="s">
        <v>332</v>
      </c>
      <c r="F610" s="45"/>
      <c r="G610" s="45"/>
      <c r="H610" s="45"/>
      <c r="I610" s="45"/>
      <c r="J610" s="45"/>
      <c r="K610" s="45"/>
      <c r="L610" s="45"/>
      <c r="M610" s="45"/>
      <c r="N610" s="45">
        <v>1944</v>
      </c>
      <c r="O610" s="45"/>
      <c r="P610" s="45" t="s">
        <v>100</v>
      </c>
    </row>
    <row r="611" spans="1:16" ht="15.75">
      <c r="A611" s="3"/>
      <c r="F611" s="45"/>
      <c r="G611" s="45"/>
      <c r="H611" s="45"/>
      <c r="I611" s="45"/>
      <c r="J611" s="45"/>
      <c r="K611" s="45"/>
      <c r="L611" s="45"/>
      <c r="M611" s="45"/>
      <c r="N611" s="48">
        <f>SUM(N609:N610)</f>
        <v>15643</v>
      </c>
      <c r="O611" s="45"/>
      <c r="P611" s="45"/>
    </row>
    <row r="612" spans="1:16" ht="15.75">
      <c r="A612" s="3"/>
      <c r="D612" s="1" t="s">
        <v>333</v>
      </c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</row>
    <row r="613" spans="1:16" ht="15.75">
      <c r="A613" s="3"/>
      <c r="D613" s="1" t="s">
        <v>331</v>
      </c>
      <c r="F613" s="45"/>
      <c r="G613" s="45"/>
      <c r="H613" s="45"/>
      <c r="I613" s="45"/>
      <c r="J613" s="45"/>
      <c r="K613" s="45"/>
      <c r="L613" s="45" t="s">
        <v>100</v>
      </c>
      <c r="M613" s="45"/>
      <c r="N613" s="45">
        <v>3893</v>
      </c>
      <c r="O613" s="45"/>
      <c r="P613" s="45" t="s">
        <v>100</v>
      </c>
    </row>
    <row r="614" spans="1:16" ht="15.75">
      <c r="A614" s="3"/>
      <c r="D614" s="1" t="s">
        <v>334</v>
      </c>
      <c r="F614" s="45"/>
      <c r="G614" s="45"/>
      <c r="H614" s="45"/>
      <c r="I614" s="45"/>
      <c r="J614" s="45"/>
      <c r="K614" s="45"/>
      <c r="L614" s="45"/>
      <c r="M614" s="45"/>
      <c r="N614" s="45">
        <v>16200</v>
      </c>
      <c r="O614" s="45"/>
      <c r="P614" s="45" t="s">
        <v>100</v>
      </c>
    </row>
    <row r="615" spans="1:16" ht="15.75">
      <c r="A615" s="3"/>
      <c r="D615" s="1" t="s">
        <v>332</v>
      </c>
      <c r="F615" s="45"/>
      <c r="G615" s="45"/>
      <c r="H615" s="45"/>
      <c r="I615" s="45"/>
      <c r="J615" s="45"/>
      <c r="K615" s="45"/>
      <c r="L615" s="45"/>
      <c r="M615" s="45"/>
      <c r="N615" s="45">
        <v>16013</v>
      </c>
      <c r="O615" s="45"/>
      <c r="P615" s="45" t="s">
        <v>100</v>
      </c>
    </row>
    <row r="616" spans="1:16" ht="15.75">
      <c r="A616" s="3"/>
      <c r="F616" s="45"/>
      <c r="G616" s="45"/>
      <c r="H616" s="45"/>
      <c r="I616" s="45"/>
      <c r="J616" s="45"/>
      <c r="K616" s="45"/>
      <c r="L616" s="45"/>
      <c r="M616" s="45"/>
      <c r="N616" s="48">
        <f>SUM(N611:N615)</f>
        <v>51749</v>
      </c>
      <c r="O616" s="45"/>
      <c r="P616" s="45" t="s">
        <v>100</v>
      </c>
    </row>
    <row r="617" spans="1:16" ht="15.75">
      <c r="A617" s="3"/>
      <c r="F617" s="45"/>
      <c r="G617" s="45"/>
      <c r="H617" s="45"/>
      <c r="I617" s="45"/>
      <c r="J617" s="45"/>
      <c r="K617" s="45"/>
      <c r="L617" s="45"/>
      <c r="M617" s="45"/>
      <c r="N617" s="25"/>
      <c r="O617" s="45"/>
      <c r="P617" s="45"/>
    </row>
    <row r="618" spans="1:16" ht="15.75">
      <c r="A618" s="3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</row>
    <row r="619" spans="1:16" ht="15.75">
      <c r="A619" s="3"/>
      <c r="C619" s="1" t="s">
        <v>190</v>
      </c>
      <c r="D619" s="1" t="s">
        <v>335</v>
      </c>
      <c r="F619" s="45"/>
      <c r="G619" s="45"/>
      <c r="H619" s="45"/>
      <c r="I619" s="45"/>
      <c r="J619" s="45"/>
      <c r="K619" s="45"/>
      <c r="L619" s="45"/>
      <c r="M619" s="45"/>
      <c r="N619" s="49" t="s">
        <v>357</v>
      </c>
      <c r="O619" s="45"/>
      <c r="P619" s="45"/>
    </row>
    <row r="620" spans="1:16" ht="15.75">
      <c r="A620" s="3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</row>
    <row r="621" spans="1:16" ht="15.75">
      <c r="A621" s="3"/>
      <c r="D621" s="1" t="s">
        <v>330</v>
      </c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</row>
    <row r="622" spans="1:16" ht="15.75">
      <c r="A622" s="3"/>
      <c r="D622" s="3" t="s">
        <v>336</v>
      </c>
      <c r="E622" s="3"/>
      <c r="F622" s="47"/>
      <c r="G622" s="47"/>
      <c r="H622" s="45"/>
      <c r="I622" s="45"/>
      <c r="J622" s="45"/>
      <c r="K622" s="45"/>
      <c r="L622" s="45"/>
      <c r="M622" s="45"/>
      <c r="N622" s="45">
        <v>46132</v>
      </c>
      <c r="O622" s="45"/>
      <c r="P622" s="45"/>
    </row>
    <row r="623" spans="1:16" ht="15.75">
      <c r="A623" s="3"/>
      <c r="D623" s="1" t="s">
        <v>337</v>
      </c>
      <c r="F623" s="45"/>
      <c r="G623" s="45"/>
      <c r="H623" s="45"/>
      <c r="I623" s="45"/>
      <c r="J623" s="45"/>
      <c r="K623" s="45"/>
      <c r="L623" s="45"/>
      <c r="M623" s="45"/>
      <c r="N623" s="45">
        <v>60000</v>
      </c>
      <c r="O623" s="45"/>
      <c r="P623" s="45"/>
    </row>
    <row r="624" spans="1:16" ht="15.75">
      <c r="A624" s="3"/>
      <c r="F624" s="45"/>
      <c r="G624" s="45"/>
      <c r="H624" s="45"/>
      <c r="I624" s="45"/>
      <c r="J624" s="45"/>
      <c r="K624" s="45"/>
      <c r="L624" s="45"/>
      <c r="M624" s="45"/>
      <c r="N624" s="48">
        <f>SUM(N622:N623)</f>
        <v>106132</v>
      </c>
      <c r="O624" s="45"/>
      <c r="P624" s="45"/>
    </row>
    <row r="625" spans="1:16" ht="15.75">
      <c r="A625" s="3"/>
      <c r="D625" s="1" t="s">
        <v>333</v>
      </c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</row>
    <row r="626" spans="1:16" ht="15.75">
      <c r="A626" s="3"/>
      <c r="D626" s="3" t="s">
        <v>336</v>
      </c>
      <c r="E626" s="3"/>
      <c r="F626" s="47"/>
      <c r="G626" s="47"/>
      <c r="H626" s="45"/>
      <c r="I626" s="45"/>
      <c r="J626" s="45"/>
      <c r="K626" s="45"/>
      <c r="L626" s="45"/>
      <c r="M626" s="45"/>
      <c r="N626" s="46" t="s">
        <v>375</v>
      </c>
      <c r="O626" s="45"/>
      <c r="P626" s="45" t="s">
        <v>100</v>
      </c>
    </row>
    <row r="627" spans="1:16" ht="15.75">
      <c r="A627" s="3"/>
      <c r="D627" s="3" t="s">
        <v>338</v>
      </c>
      <c r="E627" s="3"/>
      <c r="F627" s="47"/>
      <c r="G627" s="47"/>
      <c r="H627" s="45"/>
      <c r="I627" s="45"/>
      <c r="J627" s="45"/>
      <c r="K627" s="45"/>
      <c r="L627" s="45"/>
      <c r="M627" s="45"/>
      <c r="N627" s="45">
        <v>20033</v>
      </c>
      <c r="O627" s="45"/>
      <c r="P627" s="45"/>
    </row>
    <row r="628" spans="1:16" ht="15.75">
      <c r="A628" s="3"/>
      <c r="F628" s="45"/>
      <c r="G628" s="45"/>
      <c r="H628" s="45"/>
      <c r="I628" s="45"/>
      <c r="J628" s="45"/>
      <c r="K628" s="45"/>
      <c r="L628" s="45"/>
      <c r="M628" s="45"/>
      <c r="N628" s="48">
        <f>SUM(N624:N627)</f>
        <v>126165</v>
      </c>
      <c r="O628" s="45"/>
      <c r="P628" s="45" t="s">
        <v>100</v>
      </c>
    </row>
    <row r="629" spans="1:16" ht="15.75">
      <c r="A629" s="3"/>
      <c r="F629" s="45"/>
      <c r="G629" s="45"/>
      <c r="H629" s="45"/>
      <c r="I629" s="45"/>
      <c r="J629" s="45"/>
      <c r="K629" s="45"/>
      <c r="L629" s="45"/>
      <c r="M629" s="45"/>
      <c r="N629" s="25"/>
      <c r="O629" s="45"/>
      <c r="P629" s="45"/>
    </row>
    <row r="630" spans="1:16" ht="15.75">
      <c r="A630" s="3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</row>
    <row r="631" spans="1:17" ht="15.75">
      <c r="A631" s="3"/>
      <c r="D631" s="17" t="s">
        <v>339</v>
      </c>
      <c r="E631" s="18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20"/>
    </row>
    <row r="632" spans="1:16" ht="15.75">
      <c r="A632" s="3"/>
      <c r="D632" s="44" t="s">
        <v>340</v>
      </c>
      <c r="E632" s="5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</row>
    <row r="633" spans="1:16" ht="15.75">
      <c r="A633" s="3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</row>
    <row r="634" spans="1:17" ht="15.75">
      <c r="A634" s="3"/>
      <c r="B634" s="2"/>
      <c r="C634" s="2"/>
      <c r="D634" s="2"/>
      <c r="E634" s="2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"/>
    </row>
    <row r="635" spans="1:17" ht="15.75">
      <c r="A635" s="3"/>
      <c r="C635" s="1" t="s">
        <v>221</v>
      </c>
      <c r="D635" s="17" t="s">
        <v>341</v>
      </c>
      <c r="E635" s="18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20"/>
    </row>
    <row r="636" spans="1:16" ht="15.75">
      <c r="A636" s="3"/>
      <c r="D636" s="3" t="s">
        <v>401</v>
      </c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</row>
    <row r="637" spans="1:16" ht="15.75">
      <c r="A637" s="3"/>
      <c r="F637" s="45"/>
      <c r="G637" s="45"/>
      <c r="H637" s="45"/>
      <c r="I637" s="45"/>
      <c r="J637" s="45"/>
      <c r="K637" s="45"/>
      <c r="L637" s="45"/>
      <c r="M637" s="45"/>
      <c r="N637" s="49" t="s">
        <v>357</v>
      </c>
      <c r="O637" s="45"/>
      <c r="P637" s="45"/>
    </row>
    <row r="638" spans="1:16" ht="15.75">
      <c r="A638" s="3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</row>
    <row r="639" spans="1:16" ht="15.75">
      <c r="A639" s="3"/>
      <c r="D639" s="3" t="s">
        <v>331</v>
      </c>
      <c r="E639" s="3"/>
      <c r="F639" s="47"/>
      <c r="G639" s="47"/>
      <c r="H639" s="45"/>
      <c r="I639" s="45"/>
      <c r="J639" s="45"/>
      <c r="K639" s="45"/>
      <c r="L639" s="45"/>
      <c r="M639" s="45"/>
      <c r="N639" s="45">
        <v>6273</v>
      </c>
      <c r="O639" s="45"/>
      <c r="P639" s="45" t="s">
        <v>100</v>
      </c>
    </row>
    <row r="640" spans="1:16" ht="15.75">
      <c r="A640" s="3"/>
      <c r="D640" s="3" t="s">
        <v>336</v>
      </c>
      <c r="E640" s="3"/>
      <c r="F640" s="47"/>
      <c r="G640" s="47"/>
      <c r="H640" s="45"/>
      <c r="I640" s="45"/>
      <c r="J640" s="45"/>
      <c r="K640" s="45"/>
      <c r="L640" s="45" t="s">
        <v>100</v>
      </c>
      <c r="M640" s="45"/>
      <c r="N640" s="45">
        <v>9516</v>
      </c>
      <c r="O640" s="45"/>
      <c r="P640" s="45" t="s">
        <v>100</v>
      </c>
    </row>
    <row r="641" spans="1:16" ht="15.75">
      <c r="A641" s="3"/>
      <c r="D641" s="1" t="s">
        <v>338</v>
      </c>
      <c r="F641" s="45"/>
      <c r="G641" s="45"/>
      <c r="H641" s="45"/>
      <c r="I641" s="45"/>
      <c r="J641" s="45"/>
      <c r="K641" s="45"/>
      <c r="L641" s="45"/>
      <c r="M641" s="45"/>
      <c r="N641" s="45">
        <v>20033</v>
      </c>
      <c r="O641" s="45"/>
      <c r="P641" s="45"/>
    </row>
    <row r="642" spans="1:16" ht="15.75">
      <c r="A642" s="3"/>
      <c r="F642" s="45"/>
      <c r="G642" s="45"/>
      <c r="H642" s="45"/>
      <c r="I642" s="45"/>
      <c r="J642" s="45"/>
      <c r="K642" s="45"/>
      <c r="L642" s="45"/>
      <c r="M642" s="45"/>
      <c r="N642" s="48">
        <f>SUM(N639:N641)</f>
        <v>35822</v>
      </c>
      <c r="O642" s="45"/>
      <c r="P642" s="45"/>
    </row>
    <row r="643" spans="1:16" ht="15.75">
      <c r="A643" s="3"/>
      <c r="F643" s="45"/>
      <c r="G643" s="45"/>
      <c r="H643" s="45"/>
      <c r="I643" s="45"/>
      <c r="J643" s="45"/>
      <c r="K643" s="45"/>
      <c r="L643" s="45"/>
      <c r="M643" s="45"/>
      <c r="N643" s="25"/>
      <c r="O643" s="45"/>
      <c r="P643" s="45"/>
    </row>
    <row r="644" spans="1:16" ht="15.75">
      <c r="A644" s="3" t="s">
        <v>91</v>
      </c>
      <c r="C644" s="3" t="s">
        <v>231</v>
      </c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</row>
    <row r="645" spans="1:16" ht="15.75">
      <c r="A645" s="3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</row>
    <row r="646" spans="1:16" ht="15.75">
      <c r="A646" s="3"/>
      <c r="C646" s="44" t="s">
        <v>232</v>
      </c>
      <c r="D646" s="8"/>
      <c r="E646" s="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</row>
    <row r="647" spans="1:16" ht="15.75">
      <c r="A647" s="3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</row>
    <row r="648" spans="1:16" ht="15.75">
      <c r="A648" s="3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</row>
    <row r="649" spans="1:16" ht="15.75">
      <c r="A649" s="3" t="s">
        <v>92</v>
      </c>
      <c r="C649" s="3" t="s">
        <v>233</v>
      </c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</row>
    <row r="650" spans="1:16" ht="15.75">
      <c r="A650" s="3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</row>
    <row r="651" spans="1:16" ht="15.75">
      <c r="A651" s="3"/>
      <c r="C651" s="3" t="s">
        <v>234</v>
      </c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</row>
    <row r="652" spans="1:16" ht="15.75">
      <c r="A652" s="3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</row>
    <row r="653" spans="1:16" ht="15.75">
      <c r="A653" s="3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</row>
    <row r="654" spans="1:16" ht="15.75">
      <c r="A654" s="3" t="s">
        <v>93</v>
      </c>
      <c r="C654" s="3" t="s">
        <v>235</v>
      </c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</row>
    <row r="655" spans="1:16" ht="15.75">
      <c r="A655" s="3"/>
      <c r="C655" s="3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</row>
    <row r="656" spans="1:16" ht="15.75">
      <c r="A656" s="2"/>
      <c r="C656" s="3" t="s">
        <v>236</v>
      </c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</row>
    <row r="657" spans="1:16" ht="15.75">
      <c r="A657" s="3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</row>
    <row r="658" spans="1:16" ht="15.75">
      <c r="A658" s="3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</row>
    <row r="659" spans="1:16" ht="15.75">
      <c r="A659" s="3" t="s">
        <v>94</v>
      </c>
      <c r="C659" s="3" t="s">
        <v>237</v>
      </c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</row>
    <row r="660" spans="1:16" ht="15.75">
      <c r="A660" s="3"/>
      <c r="C660" s="3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</row>
    <row r="661" spans="1:16" ht="15.75">
      <c r="A661" s="3"/>
      <c r="C661" s="3" t="s">
        <v>189</v>
      </c>
      <c r="D661" s="3" t="s">
        <v>342</v>
      </c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</row>
    <row r="662" spans="1:16" ht="15.75">
      <c r="A662" s="3"/>
      <c r="F662" s="45"/>
      <c r="G662" s="45"/>
      <c r="H662" s="45"/>
      <c r="I662" s="45"/>
      <c r="J662" s="47" t="s">
        <v>376</v>
      </c>
      <c r="K662" s="45"/>
      <c r="L662" s="45"/>
      <c r="M662" s="45"/>
      <c r="N662" s="47" t="s">
        <v>396</v>
      </c>
      <c r="O662" s="45"/>
      <c r="P662" s="45"/>
    </row>
    <row r="663" spans="1:16" ht="15.75">
      <c r="A663" s="3"/>
      <c r="F663" s="45"/>
      <c r="G663" s="45"/>
      <c r="H663" s="45"/>
      <c r="I663" s="45"/>
      <c r="J663" s="45"/>
      <c r="K663" s="45"/>
      <c r="L663" s="49" t="s">
        <v>377</v>
      </c>
      <c r="M663" s="45"/>
      <c r="N663" s="45"/>
      <c r="O663" s="45"/>
      <c r="P663" s="49" t="s">
        <v>377</v>
      </c>
    </row>
    <row r="664" spans="1:16" ht="15.75">
      <c r="A664" s="3"/>
      <c r="F664" s="45"/>
      <c r="G664" s="45"/>
      <c r="H664" s="45"/>
      <c r="I664" s="45"/>
      <c r="J664" s="49" t="s">
        <v>362</v>
      </c>
      <c r="K664" s="45"/>
      <c r="L664" s="49" t="s">
        <v>363</v>
      </c>
      <c r="M664" s="45"/>
      <c r="N664" s="49" t="s">
        <v>362</v>
      </c>
      <c r="O664" s="45"/>
      <c r="P664" s="49" t="s">
        <v>363</v>
      </c>
    </row>
    <row r="665" spans="1:16" ht="15.75">
      <c r="A665" s="3"/>
      <c r="F665" s="45"/>
      <c r="G665" s="45"/>
      <c r="H665" s="45"/>
      <c r="I665" s="45"/>
      <c r="J665" s="49" t="s">
        <v>363</v>
      </c>
      <c r="K665" s="45"/>
      <c r="L665" s="49" t="s">
        <v>378</v>
      </c>
      <c r="M665" s="45"/>
      <c r="N665" s="49" t="s">
        <v>363</v>
      </c>
      <c r="O665" s="45"/>
      <c r="P665" s="49" t="s">
        <v>378</v>
      </c>
    </row>
    <row r="666" spans="1:16" ht="15.75">
      <c r="A666" s="3"/>
      <c r="F666" s="45"/>
      <c r="G666" s="45"/>
      <c r="H666" s="45"/>
      <c r="I666" s="45"/>
      <c r="J666" s="49" t="s">
        <v>364</v>
      </c>
      <c r="K666" s="45"/>
      <c r="L666" s="49" t="s">
        <v>364</v>
      </c>
      <c r="M666" s="45"/>
      <c r="N666" s="49" t="s">
        <v>385</v>
      </c>
      <c r="O666" s="45"/>
      <c r="P666" s="49" t="s">
        <v>397</v>
      </c>
    </row>
    <row r="667" spans="1:16" ht="15.75">
      <c r="A667" s="3"/>
      <c r="F667" s="45"/>
      <c r="G667" s="45"/>
      <c r="H667" s="45"/>
      <c r="I667" s="45"/>
      <c r="J667" s="49" t="s">
        <v>365</v>
      </c>
      <c r="K667" s="45"/>
      <c r="L667" s="49" t="s">
        <v>379</v>
      </c>
      <c r="M667" s="45"/>
      <c r="N667" s="49" t="s">
        <v>365</v>
      </c>
      <c r="O667" s="45"/>
      <c r="P667" s="49" t="s">
        <v>379</v>
      </c>
    </row>
    <row r="668" spans="1:16" ht="15.75">
      <c r="A668" s="3"/>
      <c r="F668" s="45"/>
      <c r="G668" s="45"/>
      <c r="H668" s="45"/>
      <c r="I668" s="45"/>
      <c r="J668" s="49" t="s">
        <v>357</v>
      </c>
      <c r="K668" s="45"/>
      <c r="L668" s="49" t="s">
        <v>357</v>
      </c>
      <c r="M668" s="45"/>
      <c r="N668" s="49" t="s">
        <v>357</v>
      </c>
      <c r="O668" s="45"/>
      <c r="P668" s="49" t="s">
        <v>357</v>
      </c>
    </row>
    <row r="669" spans="1:16" ht="15.75">
      <c r="A669" s="3"/>
      <c r="F669" s="45"/>
      <c r="G669" s="45"/>
      <c r="H669" s="45"/>
      <c r="I669" s="45"/>
      <c r="J669" s="49"/>
      <c r="K669" s="45"/>
      <c r="L669" s="49"/>
      <c r="M669" s="45"/>
      <c r="N669" s="49"/>
      <c r="O669" s="45"/>
      <c r="P669" s="49"/>
    </row>
    <row r="670" spans="1:16" ht="15.75">
      <c r="A670" s="3"/>
      <c r="C670" s="3" t="s">
        <v>100</v>
      </c>
      <c r="D670" s="3" t="s">
        <v>343</v>
      </c>
      <c r="E670" s="3"/>
      <c r="F670" s="47"/>
      <c r="G670" s="47"/>
      <c r="H670" s="45"/>
      <c r="I670" s="45"/>
      <c r="J670" s="26" t="s">
        <v>100</v>
      </c>
      <c r="K670" s="45"/>
      <c r="L670" s="26" t="s">
        <v>100</v>
      </c>
      <c r="M670" s="45"/>
      <c r="N670" s="26" t="s">
        <v>100</v>
      </c>
      <c r="O670" s="45"/>
      <c r="P670" s="26" t="s">
        <v>100</v>
      </c>
    </row>
    <row r="671" spans="1:16" ht="15.75">
      <c r="A671" s="3"/>
      <c r="D671" s="3" t="s">
        <v>344</v>
      </c>
      <c r="E671" s="3"/>
      <c r="F671" s="47"/>
      <c r="G671" s="47"/>
      <c r="H671" s="45"/>
      <c r="I671" s="45"/>
      <c r="J671" s="45">
        <f>J45</f>
        <v>-1066</v>
      </c>
      <c r="K671" s="45"/>
      <c r="L671" s="45">
        <f>L45</f>
        <v>-6310</v>
      </c>
      <c r="M671" s="45"/>
      <c r="N671" s="45">
        <f>N45</f>
        <v>726</v>
      </c>
      <c r="O671" s="45"/>
      <c r="P671" s="45">
        <f>P45</f>
        <v>-5779</v>
      </c>
    </row>
    <row r="672" spans="1:16" ht="15.75">
      <c r="A672" s="3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</row>
    <row r="673" spans="1:16" ht="15.75">
      <c r="A673" s="3"/>
      <c r="C673" s="3" t="s">
        <v>100</v>
      </c>
      <c r="D673" s="3" t="s">
        <v>345</v>
      </c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</row>
    <row r="674" spans="1:16" ht="15.75">
      <c r="A674" s="3"/>
      <c r="D674" s="3" t="s">
        <v>346</v>
      </c>
      <c r="F674" s="45"/>
      <c r="G674" s="45"/>
      <c r="H674" s="45"/>
      <c r="I674" s="45"/>
      <c r="J674" s="45">
        <v>130675</v>
      </c>
      <c r="K674" s="45"/>
      <c r="L674" s="45">
        <v>93340</v>
      </c>
      <c r="M674" s="45"/>
      <c r="N674" s="45">
        <v>114309</v>
      </c>
      <c r="O674" s="45"/>
      <c r="P674" s="45">
        <v>93340</v>
      </c>
    </row>
    <row r="675" spans="1:16" ht="15.75">
      <c r="A675" s="3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</row>
    <row r="676" spans="1:16" ht="15.75">
      <c r="A676" s="3"/>
      <c r="D676" s="3" t="s">
        <v>347</v>
      </c>
      <c r="F676" s="45"/>
      <c r="G676" s="45"/>
      <c r="H676" s="45"/>
      <c r="I676" s="45"/>
      <c r="J676" s="42">
        <f>J671/J674*100</f>
        <v>-0.8157643007461258</v>
      </c>
      <c r="K676" s="43"/>
      <c r="L676" s="42">
        <f>L671/L674*100</f>
        <v>-6.760231412041998</v>
      </c>
      <c r="M676" s="43"/>
      <c r="N676" s="42">
        <f>N671/N674*100</f>
        <v>0.6351205941789361</v>
      </c>
      <c r="O676" s="43"/>
      <c r="P676" s="42">
        <f>P671/P674*100</f>
        <v>-6.191343475466038</v>
      </c>
    </row>
    <row r="677" spans="1:16" ht="15.75">
      <c r="A677" s="3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</row>
    <row r="678" ht="15.75">
      <c r="A678" s="3"/>
    </row>
    <row r="679" spans="1:4" ht="15.75">
      <c r="A679" s="3"/>
      <c r="C679" s="3" t="s">
        <v>190</v>
      </c>
      <c r="D679" s="3" t="s">
        <v>348</v>
      </c>
    </row>
    <row r="680" ht="15.75">
      <c r="A680" s="3"/>
    </row>
    <row r="681" spans="1:17" ht="15.75">
      <c r="A681" s="3"/>
      <c r="D681" s="17" t="s">
        <v>349</v>
      </c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20"/>
    </row>
    <row r="682" spans="1:16" ht="15.75">
      <c r="A682" s="3"/>
      <c r="D682" s="44" t="s">
        <v>350</v>
      </c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</row>
    <row r="683" spans="1:16" ht="15.75">
      <c r="A683" s="3"/>
      <c r="D683" s="5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</row>
    <row r="684" spans="1:16" ht="15.75">
      <c r="A684" s="3"/>
      <c r="D684" s="5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</row>
    <row r="685" spans="1:16" ht="15.75">
      <c r="A685" s="3"/>
      <c r="D685" s="5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</row>
    <row r="686" ht="15.75">
      <c r="A686" s="3" t="s">
        <v>95</v>
      </c>
    </row>
    <row r="687" ht="15.75">
      <c r="A687" s="3"/>
    </row>
    <row r="688" ht="15.75">
      <c r="A688" s="2" t="s">
        <v>96</v>
      </c>
    </row>
    <row r="689" ht="15.75">
      <c r="A689" s="3" t="s">
        <v>97</v>
      </c>
    </row>
    <row r="690" ht="15.75">
      <c r="A690" s="2"/>
    </row>
    <row r="691" ht="15.75">
      <c r="A691" s="2" t="s">
        <v>98</v>
      </c>
    </row>
    <row r="692" ht="15.75">
      <c r="A692" s="3" t="s">
        <v>99</v>
      </c>
    </row>
    <row r="693" ht="15.75">
      <c r="A693" s="3"/>
    </row>
    <row r="694" spans="1:17" ht="15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</row>
  </sheetData>
  <printOptions horizontalCentered="1"/>
  <pageMargins left="0.3937007874015748" right="0.1968503937007874" top="0.3937007874015748" bottom="0.25" header="0" footer="0"/>
  <pageSetup horizontalDpi="600" verticalDpi="600" orientation="portrait" paperSize="9" scale="75" r:id="rId1"/>
  <rowBreaks count="17" manualBreakCount="17">
    <brk id="59" max="255" man="1"/>
    <brk id="111" max="16" man="1"/>
    <brk id="153" max="16" man="1"/>
    <brk id="219" min="256" max="320" man="1"/>
    <brk id="219" max="16" man="1"/>
    <brk id="256" max="16" man="1"/>
    <brk id="320" max="16" man="1"/>
    <brk id="386" min="451" max="517" man="1"/>
    <brk id="386" max="16" man="1"/>
    <brk id="450" max="16" man="1"/>
    <brk id="582" min="646" max="706" man="1"/>
    <brk id="583" max="16" man="1"/>
    <brk id="647" max="16" man="1"/>
    <brk id="41609" max="44100" man="1"/>
    <brk id="49015" max="50985" man="1"/>
    <brk id="55400" max="57544" man="1"/>
    <brk id="62046" max="643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