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460" windowHeight="3960"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'BSHEET'!$A$1:$E$66</definedName>
    <definedName name="_xlnm.Print_Area" localSheetId="3">'EQUITY '!$A$1:$J$48</definedName>
    <definedName name="_xlnm.Print_Area" localSheetId="5">'Notes'!$A$9:$Q$212</definedName>
    <definedName name="_xlnm.Print_Area" localSheetId="0">'PL1'!$A$1:$J$46</definedName>
    <definedName name="_xlnm.Print_Area" localSheetId="1">'PL2'!$A$1:$J$50</definedName>
    <definedName name="_xlnm.Print_Area">'Notes'!$A$1:$S$181</definedName>
    <definedName name="_xlnm.Print_Titles" localSheetId="5">'Notes'!$1:$7</definedName>
  </definedNames>
  <calcPr fullCalcOnLoad="1"/>
</workbook>
</file>

<file path=xl/sharedStrings.xml><?xml version="1.0" encoding="utf-8"?>
<sst xmlns="http://schemas.openxmlformats.org/spreadsheetml/2006/main" count="409" uniqueCount="294">
  <si>
    <r>
      <t xml:space="preserve">Current quarter vs. preceding year corresponding quarter
</t>
    </r>
    <r>
      <rPr>
        <sz val="12"/>
        <rFont val="Arial"/>
        <family val="2"/>
      </rPr>
      <t xml:space="preserve">
The Group recorded a lower revenue of RM164.45 million in this quarter as compared to RM179.49 million in the preceding year corresponding quarter. Despite the decrease in revenue, the Group recorded a higher profit before tax of RM10.10 million in this quarter as compared to RM7.35 million mainly due to better performance by all divisions except plantation division. Spritzer Bhd also performed well in this quarter with higher profit contribution of RM1.46 million as compared to RM1.26 million a year ago.    
</t>
    </r>
  </si>
  <si>
    <r>
      <t>Manufacturing division</t>
    </r>
    <r>
      <rPr>
        <sz val="12"/>
        <rFont val="Arial"/>
        <family val="2"/>
      </rPr>
      <t xml:space="preserve">
Despite decrease in revenue by 4.6%, the manufacturing division registered an increase in profit before tax from RM4.95 million in the preceding quarter to RM5.72 million in this quarter. The improvement in performance was mainly due to both palm oil refinery and mill had turnaround in this quarter through increase in bulk oils sales, better selling price of palm fatty acid distillate coupled with reasonable FOB olein margin over crude palm oil (CPO) price. The production of CPO by palm oil mill was also higher in this quarter due to increase in supply of fresh fruit bunches (FFB).   </t>
    </r>
  </si>
  <si>
    <r>
      <t>Trading division</t>
    </r>
    <r>
      <rPr>
        <sz val="12"/>
        <rFont val="Arial"/>
        <family val="2"/>
      </rPr>
      <t xml:space="preserve">
The revenue from trading division decreased by 10.2% as compared to preceding year corresponding quarter. This was mainly due to discontinuance of distributorship of Procter and Gamble products in September 2012. However, the trading division managed to achieve higher profit before tax of RM2.59 million in this quarter as compared to RM1.08 million a year ago. This was contributed from higher sales of bottled water and other products portfolio with better profit margin coupled with effective control over advertisement and promotion spending in this quarter.</t>
    </r>
    <r>
      <rPr>
        <b/>
        <sz val="12"/>
        <rFont val="Arial"/>
        <family val="2"/>
      </rPr>
      <t xml:space="preserve">   </t>
    </r>
    <r>
      <rPr>
        <sz val="12"/>
        <rFont val="Arial"/>
        <family val="2"/>
      </rPr>
      <t xml:space="preserve">
</t>
    </r>
  </si>
  <si>
    <r>
      <t xml:space="preserve">Current year to-date vs. preceding year to-date
</t>
    </r>
    <r>
      <rPr>
        <sz val="12"/>
        <rFont val="Arial"/>
        <family val="2"/>
      </rPr>
      <t xml:space="preserve">
Despite decrease in revenue by 8.4%, the Group recorded a significant improvement in profit before tax by 77.7% from RM18.05 million in the preceding corresponding period to RM32.07 million in this current period. All divisions performed well in this current period except plantation division. Spritzer Bhd also achieved a remarkable results in the current period with substantial increase in profit contribution to the Group from RM2.70 million a year ago to RM4.97 million.   </t>
    </r>
  </si>
  <si>
    <r>
      <t>Trading division</t>
    </r>
    <r>
      <rPr>
        <sz val="12"/>
        <rFont val="Arial"/>
        <family val="2"/>
      </rPr>
      <t xml:space="preserve">
Trading division performed very well in this current period with profit before tax substantially increased from RM2.55 million in preceding year corresponding period to RM9.06 million on the back of 11.3% decrease in revenue. The higher sales of bottled water and other products portfolio with better profit margin coupled with effective control over advertisement and promotion spending were the main contributing factors to the improvement in the division's profitability. </t>
    </r>
    <r>
      <rPr>
        <b/>
        <sz val="12"/>
        <rFont val="Arial"/>
        <family val="2"/>
      </rPr>
      <t xml:space="preserve">  </t>
    </r>
    <r>
      <rPr>
        <sz val="12"/>
        <rFont val="Arial"/>
        <family val="2"/>
      </rPr>
      <t xml:space="preserve">
</t>
    </r>
  </si>
  <si>
    <r>
      <t xml:space="preserve">MATERIAL CHANGES IN THE QUARTERLY RESULTS COMPARED TO THE RESULTS OF THE PRECEDING QUARTER
</t>
    </r>
    <r>
      <rPr>
        <sz val="12"/>
        <rFont val="Arial"/>
        <family val="2"/>
      </rPr>
      <t xml:space="preserve">
The Group recorded a lower revenue and profit before tax of RM164.45 million and RM10.10 million in this quarter, representing a decrease of 0.6% and 8.6% respectively over the preceding quarter. The drop in revenue was mainly due to lower sales of aerosol can in this quarter. The recognition of the share-based payments for the share options granted under the ESOS amounting to RM1.36 million was the main contributing factor that has affected the Group's bottom line in this quarter.  </t>
    </r>
  </si>
  <si>
    <r>
      <t>Plantation division</t>
    </r>
    <r>
      <rPr>
        <sz val="12"/>
        <rFont val="Arial"/>
        <family val="2"/>
      </rPr>
      <t xml:space="preserve">
The plantation division suffered higher loss of RM0.20 million in this quarter as compared to RM0.04 million a year ago. The loss was attributed from tea plantation due to lower sales of tea. </t>
    </r>
  </si>
  <si>
    <r>
      <t>Manufacturing division</t>
    </r>
    <r>
      <rPr>
        <sz val="12"/>
        <rFont val="Arial"/>
        <family val="2"/>
      </rPr>
      <t xml:space="preserve">
Despite increase in sales of aerosol can, palm kernel and bulk oils, the manufacturing division recorded a lower revenue of RM167.75 million in this current period as compared to RM171.95 million a year ago. The decrease was mainly due to substantial drop in selling price of palm kernel and other palm based products arising from decrease in CPO price. The manufacturing division's profit before tax, however, was higher at RM17.49 million from RM11.49 million a year ago mainly due to both palm oil refinery and mill had turnaround in the current period with higher supply of FFB and better FOB olein margin over CPO price.</t>
    </r>
  </si>
  <si>
    <t>NET INCREASE IN CASH AND CASH EQUIVALENTS</t>
  </si>
  <si>
    <t xml:space="preserve">On 19 November 2011, the Malaysian Accounting Standards Board (MASB) issued a new MASB approved accounting framework, the Malaysian Financial Reporting Standards (MFRS).
The MFRS is to be applied by all entities other than Private Entities for annual periods beginning on or after 1 January 2012, with the exception of entities that are within the scope of MFRS 141 Agriculture and/or IC Interpretation 15 Agreements for Construction of Real Estate, including their parent, significant investors and ventures (herein referred to as ‘Transitioning Entities’). Further to MASB announcement on 30 June 2012, Transitioning Entities will be allowed to defer adoption of the new MFRS to annual periods beginning on or after 1 January 2014.
</t>
  </si>
  <si>
    <t>Property revaluation reserve</t>
  </si>
  <si>
    <t>Investment revaluation reserve</t>
  </si>
  <si>
    <t>Property</t>
  </si>
  <si>
    <t>Investment</t>
  </si>
  <si>
    <r>
      <t>Fully Diluted EPS</t>
    </r>
    <r>
      <rPr>
        <sz val="12"/>
        <rFont val="Arial"/>
        <family val="2"/>
      </rPr>
      <t xml:space="preserve">
</t>
    </r>
  </si>
  <si>
    <t>Effect of share options</t>
  </si>
  <si>
    <t>Fully Diluted EPS (sen)</t>
  </si>
  <si>
    <t>Number of shares ('000)</t>
  </si>
  <si>
    <t>Weighted average number of ordinary shares in issue</t>
  </si>
  <si>
    <t>Malaysian Financial Reporting Standards</t>
  </si>
  <si>
    <t>Premium</t>
  </si>
  <si>
    <t>Share premium</t>
  </si>
  <si>
    <t>Number of ordinary shares in issue as at beginning of year</t>
  </si>
  <si>
    <r>
      <t xml:space="preserve">STATUS OF CORPORATE PROPOSALS
</t>
    </r>
    <r>
      <rPr>
        <sz val="12"/>
        <rFont val="Arial"/>
        <family val="2"/>
      </rPr>
      <t xml:space="preserve">There were no other outstanding corporate proposals as at the date of this report. 
</t>
    </r>
  </si>
  <si>
    <t>PART B: EXPLANATORY NOTES PURSUANT TO MAIN MARKET LISTING REQUIREMENTS OF BURSA MALAYSIA
               SECURITIES BERHAD</t>
  </si>
  <si>
    <t>Profit attributable to:</t>
  </si>
  <si>
    <t>Profit attributable to owners of the Company (RM'000)</t>
  </si>
  <si>
    <r>
      <t xml:space="preserve">VARIANCE BETWEEN FORECAST AND ACTUAL PROFIT
</t>
    </r>
    <r>
      <rPr>
        <sz val="12"/>
        <rFont val="Arial"/>
        <family val="2"/>
      </rPr>
      <t>No profit forecast or guarantee was issued by the Group.</t>
    </r>
  </si>
  <si>
    <t>AUTHORISATION FOR ISSUE</t>
  </si>
  <si>
    <t>Current Quarter</t>
  </si>
  <si>
    <t>CONDENSED CONSOLIDATED STATEMENT OF CASH FLOWS</t>
  </si>
  <si>
    <t>Revenue</t>
  </si>
  <si>
    <t>Operating expenses</t>
  </si>
  <si>
    <t>Finance costs</t>
  </si>
  <si>
    <t>Share of profits of an associated company</t>
  </si>
  <si>
    <t xml:space="preserve">Profit before tax  </t>
  </si>
  <si>
    <t>Earnings per share:</t>
  </si>
  <si>
    <t>(a)  Basic (sen)</t>
  </si>
  <si>
    <t>(b)  Fully diluted (sen)</t>
  </si>
  <si>
    <t xml:space="preserve"> </t>
  </si>
  <si>
    <t>RM'000</t>
  </si>
  <si>
    <t>-</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</si>
  <si>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</si>
  <si>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</si>
  <si>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</si>
  <si>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</si>
  <si>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</si>
  <si>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</si>
  <si>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</si>
  <si>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</si>
  <si>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</si>
  <si>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</si>
  <si>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</si>
  <si>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</si>
  <si>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</si>
  <si>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</si>
  <si>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</si>
  <si>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</si>
  <si>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</si>
  <si>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</si>
  <si>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</si>
  <si>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</si>
  <si>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</si>
  <si>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</si>
  <si>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</si>
  <si>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</si>
  <si>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</si>
  <si>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</si>
  <si>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</si>
  <si>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</si>
  <si>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</si>
  <si>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</si>
  <si>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</si>
  <si>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</si>
  <si>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</si>
  <si>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</si>
  <si>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</si>
  <si>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</si>
  <si>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</si>
  <si>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</si>
  <si>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</si>
  <si>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</si>
  <si>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</si>
  <si>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Cash and bank balances</t>
  </si>
  <si>
    <t>Bank overdrafts</t>
  </si>
  <si>
    <t>Less: Fixed deposits pledged to a bank</t>
  </si>
  <si>
    <t>Profit before tax</t>
  </si>
  <si>
    <t xml:space="preserve">Operating profit before working capital changes </t>
  </si>
  <si>
    <t>Manufacturing</t>
  </si>
  <si>
    <t>Trading</t>
  </si>
  <si>
    <t>Plantation</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</si>
  <si>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</si>
  <si>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</si>
  <si>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</si>
  <si>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</si>
  <si>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</si>
  <si>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</si>
  <si>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</si>
  <si>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</si>
  <si>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</si>
  <si>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</si>
  <si>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</si>
  <si>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STATUS OF UTILISATION OF PROCEEDS RAISED FROM ANY CORPORATE PROPOSAL
</t>
    </r>
    <r>
      <rPr>
        <sz val="12"/>
        <rFont val="Arial"/>
        <family val="2"/>
      </rPr>
      <t>Not applicable.</t>
    </r>
  </si>
  <si>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</si>
  <si>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</si>
  <si>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</si>
  <si>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</si>
  <si>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</si>
  <si>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</si>
  <si>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t>Other assets</t>
  </si>
  <si>
    <t>Other liabilities</t>
  </si>
  <si>
    <t>Capital reserve</t>
  </si>
  <si>
    <t>Tax paid</t>
  </si>
  <si>
    <t>Owners of the Company</t>
  </si>
  <si>
    <t>Net assets per share (RM)</t>
  </si>
  <si>
    <t xml:space="preserve">CONDENSED CONSOLIDATED STATEMENT OF CHANGES IN EQUITY </t>
  </si>
  <si>
    <t xml:space="preserve">CONDENSED CONSOLIDATED STATEMENT OF FINANCIAL POSITION </t>
  </si>
  <si>
    <t>CONDENSED CONSOLIDATED STATEMENT OF COMPREHENSIVE INCOME</t>
  </si>
  <si>
    <t>Earnings</t>
  </si>
  <si>
    <t>Other income</t>
  </si>
  <si>
    <t>INDIVIDUAL QUARTER</t>
  </si>
  <si>
    <t>CUMULATIVE QUARTER</t>
  </si>
  <si>
    <t>Other investments</t>
  </si>
  <si>
    <t>(THE FIGURES HAVE NOT BEEN AUDITED)</t>
  </si>
  <si>
    <t>Tax refunded</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</si>
  <si>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</si>
  <si>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</si>
  <si>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</si>
  <si>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</si>
  <si>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</si>
  <si>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</si>
  <si>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 xml:space="preserve">CONDENSED CONSOLIDATED INCOME STATEMENT </t>
  </si>
  <si>
    <t>Add : Consolidation adjustments</t>
  </si>
  <si>
    <t>NOTES TO THE CONDENSED CONSOLIDATED STATEMENT OF COMPREHENSIVE INCOME</t>
  </si>
  <si>
    <t>Interest income</t>
  </si>
  <si>
    <t>Interest expense</t>
  </si>
  <si>
    <t>Proceeds from disposal of property, plant and equipment</t>
  </si>
  <si>
    <t>Purchase of property, plant and equipment</t>
  </si>
  <si>
    <t>Adjustments for:</t>
  </si>
  <si>
    <t>Interest received</t>
  </si>
  <si>
    <t>Rental from investment properties received</t>
  </si>
  <si>
    <t>Finance cost paid</t>
  </si>
  <si>
    <t>Depreciation of property, plant and equipment</t>
  </si>
  <si>
    <t>Exceptional items</t>
  </si>
  <si>
    <t>Others</t>
  </si>
  <si>
    <t>Consolidated</t>
  </si>
  <si>
    <t>Provision for and write off of receivables</t>
  </si>
  <si>
    <t>Non-cash and non-operating items</t>
  </si>
  <si>
    <t>Changes in working capital</t>
  </si>
  <si>
    <t>External revenue</t>
  </si>
  <si>
    <t>Inter-segment revenue</t>
  </si>
  <si>
    <t>Elimination</t>
  </si>
  <si>
    <t>Share of profit of an associated company</t>
  </si>
  <si>
    <t>Investment revenue</t>
  </si>
  <si>
    <t>Provision for and write off of inventories</t>
  </si>
  <si>
    <t>1.</t>
  </si>
  <si>
    <t>SIGNIFICANT ACCOUNTING POLICIES</t>
  </si>
  <si>
    <t>Deposits, cash and bank balances</t>
  </si>
  <si>
    <t xml:space="preserve">Non-distributable </t>
  </si>
  <si>
    <t>Deposits</t>
  </si>
  <si>
    <t xml:space="preserve">Segment results </t>
  </si>
  <si>
    <t>2.</t>
  </si>
  <si>
    <t>3.</t>
  </si>
  <si>
    <t>4.</t>
  </si>
  <si>
    <t>5.</t>
  </si>
  <si>
    <t>6.</t>
  </si>
  <si>
    <t>7.</t>
  </si>
  <si>
    <t>8.</t>
  </si>
  <si>
    <t>9.</t>
  </si>
  <si>
    <t>10.</t>
  </si>
  <si>
    <t>11.</t>
  </si>
  <si>
    <t>12.</t>
  </si>
  <si>
    <t>13.</t>
  </si>
  <si>
    <t>14.</t>
  </si>
  <si>
    <t>15.</t>
  </si>
  <si>
    <t>16.</t>
  </si>
  <si>
    <t>17.</t>
  </si>
  <si>
    <t>18.</t>
  </si>
  <si>
    <t>19.</t>
  </si>
  <si>
    <t>20.</t>
  </si>
  <si>
    <t>21.</t>
  </si>
  <si>
    <t>22.</t>
  </si>
  <si>
    <t>23.</t>
  </si>
  <si>
    <t>24.</t>
  </si>
  <si>
    <t>25.</t>
  </si>
  <si>
    <t>26.</t>
  </si>
  <si>
    <t>Cash from operating activities</t>
  </si>
  <si>
    <t>3 months ended</t>
  </si>
  <si>
    <t>Property, plant and equipment written off</t>
  </si>
  <si>
    <t>(Gain)/Loss on derivatives</t>
  </si>
  <si>
    <t>Equity settled employee benefits reserve</t>
  </si>
  <si>
    <t>Employee</t>
  </si>
  <si>
    <t>Benefits</t>
  </si>
  <si>
    <t>Equity Settled</t>
  </si>
  <si>
    <t>Net cash from operating activities</t>
  </si>
  <si>
    <t>Net cash used in financing activities</t>
  </si>
  <si>
    <t>Share of other comprehensive income of
  associated company</t>
  </si>
  <si>
    <t>CASH AND CASH EQUIVALENTS AT BEGINNING OF YEAR</t>
  </si>
  <si>
    <t xml:space="preserve"> Current Year
 To-Date</t>
  </si>
  <si>
    <t>PART A: EXPLANATORY NOTES PURSUANT TO FRS 134</t>
  </si>
  <si>
    <t>BASIS OF PREPARATION</t>
  </si>
  <si>
    <t>Increase in current liabilities</t>
  </si>
  <si>
    <t>Profit for the period</t>
  </si>
  <si>
    <t>Tax expense</t>
  </si>
  <si>
    <t xml:space="preserve">(The Condensed Consolidated Statement of Comprehensive Income should be read in conjunction with the Audited Financial Statements for the year ended 31 December 2012) </t>
  </si>
  <si>
    <t xml:space="preserve">(The Condensed Consolidated Income Statement should be read in conjunction with the Audited Financial Statements for the year ended 31 December 2012) </t>
  </si>
  <si>
    <t>(The Condensed Consolidated Statement of Financial Position should be read in conjunction with the Audited Financial Statements for the year ended 31 December 2012)</t>
  </si>
  <si>
    <t>(The Condensed Consolidated Statement of Changes in Equity should be read in conjunction with the Audited Financial Statements for the year ended 31 December 2012)</t>
  </si>
  <si>
    <t>(The Condensed Consolidated Statement of Cash Flows should be read in conjunction with the Audited Financial Statements for the year ended 31 December 2012)</t>
  </si>
  <si>
    <t>Total comprehensive income for the period</t>
  </si>
  <si>
    <t>Balance at 1 January 2012</t>
  </si>
  <si>
    <t>Balance at 1 January 2013</t>
  </si>
  <si>
    <t>CASH AND CASH EQUIVALENTS AT END OF PERIOD</t>
  </si>
  <si>
    <t>Amendments to FRS 1</t>
  </si>
  <si>
    <t>Government Loans</t>
  </si>
  <si>
    <t>Amendments to FRS 7</t>
  </si>
  <si>
    <t>Disclosure – Offsetting Financial Assets and Financial Liabilities</t>
  </si>
  <si>
    <t xml:space="preserve">FRS 10 </t>
  </si>
  <si>
    <t xml:space="preserve">Consolidated Financial Statements </t>
  </si>
  <si>
    <t>FRS 11</t>
  </si>
  <si>
    <t>Joint Arrangements</t>
  </si>
  <si>
    <t>FRS 12</t>
  </si>
  <si>
    <t>Disclosure of Interest in Other Entities</t>
  </si>
  <si>
    <t>FRS 13</t>
  </si>
  <si>
    <t xml:space="preserve">Fair Value Measurement </t>
  </si>
  <si>
    <t>Amendments to FRS 101</t>
  </si>
  <si>
    <t>Presentation of items of Other Comprehensive Income</t>
  </si>
  <si>
    <t>Amendments to FRS 116</t>
  </si>
  <si>
    <t>FRS 119</t>
  </si>
  <si>
    <t xml:space="preserve">Employee Benefits (Revised) </t>
  </si>
  <si>
    <t>FRS 127</t>
  </si>
  <si>
    <t xml:space="preserve">Separate Financial Statements (Revised) </t>
  </si>
  <si>
    <t>FRS 128</t>
  </si>
  <si>
    <t xml:space="preserve">Investment in Associates and Joint Ventures(Revised) </t>
  </si>
  <si>
    <t>Amendments to FRS 134</t>
  </si>
  <si>
    <t>Interim Financial Reporting</t>
  </si>
  <si>
    <t xml:space="preserve">The Group falls within the definition of Transitioning Entities and have opted to defer adoption of the new MFRS Framework. Accordingly, the Group will be required to prepare financial statements using the MFRS Framework in its first MFRS financial statements for the year ending 31 December 2014. In presenting its first MFRS financial statements, the Group will be required to restate the comparative financial statements to amounts reflecting the application of MFRS Framework. The majority of the adjustments required on transition will be made, retrospectively, against opening retained profits. </t>
  </si>
  <si>
    <r>
      <t xml:space="preserve">SEGMENTAL REPORTING
</t>
    </r>
    <r>
      <rPr>
        <sz val="12"/>
        <rFont val="Arial"/>
        <family val="2"/>
      </rPr>
      <t>The analysis of the Group business segments for the current financial period are as follows:-</t>
    </r>
  </si>
  <si>
    <r>
      <t xml:space="preserve">PROPOSED DIVIDEND
</t>
    </r>
    <r>
      <rPr>
        <sz val="12"/>
        <rFont val="Arial"/>
        <family val="2"/>
      </rPr>
      <t xml:space="preserve">
No interim dividend has been declared for the current financial period under review.</t>
    </r>
  </si>
  <si>
    <t>TAX EXPENSE</t>
  </si>
  <si>
    <t>Current tax expense</t>
  </si>
  <si>
    <t>Financial period ended</t>
  </si>
  <si>
    <t xml:space="preserve">This interim financial statements of the Group have been prepared in accordance with FRS134: Interim Financial Reporting and paragraph 9.22 of the Main Market Listing Requirements of Bursa Malaysia Securities Berhad. 
The interim financial statements should be read in conjunction with the financial statements of the Group for the financial year ended 31 December 2012. 
</t>
  </si>
  <si>
    <t>The significant accounting policies adopted are consistent with those of the audited financial statements of the Group for the financial year ended 31 December 2012, except the adoption of the following new FRS and amendments to FRSs mandatory for annual financial periods beginning on or after 1 January 2013.</t>
  </si>
  <si>
    <t>Amendments to FRS 10, 
  FRS 11 and FRS 12</t>
  </si>
  <si>
    <t>The adoption of the above standards does not have any significant financial impact on the Group.</t>
  </si>
  <si>
    <t>Overprovision in previous year</t>
  </si>
  <si>
    <t xml:space="preserve"> Current Year 
To-Date</t>
  </si>
  <si>
    <t>Exchange differences on translating 
  foreign operations</t>
  </si>
  <si>
    <t>Other comprehensive income/(loss):</t>
  </si>
  <si>
    <t>Total other comprehensive income/(loss)
  for the period</t>
  </si>
  <si>
    <t>Total comprehensive income attributable 
  to owners of the Company</t>
  </si>
  <si>
    <t>Consolidated Financial Statements, Joint Arrangements and Disclosure 
  of Interests in Other Entities: Transition Guidance</t>
  </si>
  <si>
    <t>Amendments to FRS 132</t>
  </si>
  <si>
    <t>Financial Instruments: Presentation</t>
  </si>
  <si>
    <t>(Gain)/Loss on foreign exchange</t>
  </si>
  <si>
    <t>Proceeds from issuance of shares arising from exercise of ESOS</t>
  </si>
  <si>
    <t>Exercise of ESOS</t>
  </si>
  <si>
    <t>(Increase)/Decrease in current assets</t>
  </si>
  <si>
    <t>Net cash used in investing activities</t>
  </si>
  <si>
    <t>Effect of exercise of ESOS</t>
  </si>
  <si>
    <r>
      <t xml:space="preserve">REVIEW OF PERFORMANCE 
</t>
    </r>
    <r>
      <rPr>
        <sz val="12"/>
        <rFont val="Arial"/>
        <family val="2"/>
      </rPr>
      <t xml:space="preserve">
</t>
    </r>
    <r>
      <rPr>
        <b/>
        <sz val="12"/>
        <rFont val="Arial"/>
        <family val="2"/>
      </rPr>
      <t xml:space="preserve">
</t>
    </r>
    <r>
      <rPr>
        <u val="single"/>
        <sz val="12"/>
        <rFont val="Arial"/>
        <family val="2"/>
      </rPr>
      <t xml:space="preserve">
 </t>
    </r>
    <r>
      <rPr>
        <sz val="12"/>
        <rFont val="Arial"/>
        <family val="2"/>
      </rPr>
      <t xml:space="preserve">
</t>
    </r>
  </si>
  <si>
    <r>
      <t xml:space="preserve">UNUSUAL ITEMS DUE TO THEIR NATURE, SIZE OR INCIDENCE
</t>
    </r>
    <r>
      <rPr>
        <sz val="12"/>
        <rFont val="Arial"/>
        <family val="2"/>
      </rPr>
      <t xml:space="preserve">There were no unusual items affecting assets, liabilities, equity, net income or cash flows during the current financial period to-date.  </t>
    </r>
  </si>
  <si>
    <r>
      <t xml:space="preserve">MATERIAL CHANGES IN ESTIMATES
</t>
    </r>
    <r>
      <rPr>
        <sz val="12"/>
        <rFont val="Arial"/>
        <family val="2"/>
      </rPr>
      <t>There were no changes in the estimates that have had any material effect on the current financial period to-date.</t>
    </r>
  </si>
  <si>
    <t xml:space="preserve">Borrowings are denominated in the following currencies:- </t>
  </si>
  <si>
    <t>- United States Dollar</t>
  </si>
  <si>
    <t>- Ringgit Malaysia</t>
  </si>
  <si>
    <t>Effect of exercise of Executives' Share Option Scheme (ESOS)</t>
  </si>
  <si>
    <t xml:space="preserve">Profit before tax is arrived at (crediting) / charging:- </t>
  </si>
  <si>
    <t xml:space="preserve">The effective tax rate for the current quarter and financial period to-date is lower than the statutory income tax rate mainly due to utilisation of unabsorbed reinvestment allowances. </t>
  </si>
  <si>
    <t>FOR THE QUARTER ENDED 30 SEPTEMBER 2013</t>
  </si>
  <si>
    <t>AS AT 30 SEPTEMBER 2013</t>
  </si>
  <si>
    <t>Balance at 30 September 2013</t>
  </si>
  <si>
    <t>Recognition of share-based payments</t>
  </si>
  <si>
    <t>Dividend</t>
  </si>
  <si>
    <t>Balance at 30 September 2012</t>
  </si>
  <si>
    <t>Dividend paid</t>
  </si>
  <si>
    <r>
      <t xml:space="preserve">DIVIDEND PAID
</t>
    </r>
    <r>
      <rPr>
        <sz val="12"/>
        <rFont val="Arial"/>
        <family val="2"/>
      </rPr>
      <t xml:space="preserve">The first and final dividend of 2.0 sen per share, less tax and 0.5 sen per share, tax-exempt for the financial year ended 31 December 2012 amounted to RM3,553,959 has been paid on 1 August 2013. </t>
    </r>
  </si>
  <si>
    <t>30 September 2012</t>
  </si>
  <si>
    <t>30 September 2013</t>
  </si>
  <si>
    <r>
      <t xml:space="preserve">MATERIAL SUBSEQUENT EVENT
</t>
    </r>
    <r>
      <rPr>
        <sz val="12"/>
        <rFont val="Arial"/>
        <family val="2"/>
      </rPr>
      <t>There were no material events subsequent to the end of the financial period ended 30 September 2013 up to the date of issuance of this report which have not been reflected in the financial statements for the said period.</t>
    </r>
  </si>
  <si>
    <r>
      <t xml:space="preserve">CONTINGENT ASSETS AND LIABILITIES
</t>
    </r>
    <r>
      <rPr>
        <sz val="12"/>
        <rFont val="Arial"/>
        <family val="2"/>
      </rPr>
      <t xml:space="preserve">
There were no contingent assets and liabilities as at 18 November 2013.</t>
    </r>
    <r>
      <rPr>
        <b/>
        <sz val="12"/>
        <rFont val="Arial"/>
        <family val="2"/>
      </rPr>
      <t xml:space="preserve">
</t>
    </r>
  </si>
  <si>
    <t>9 months ended</t>
  </si>
  <si>
    <t>(Gain)/Loss on disposal of property, plant and
  equipment</t>
  </si>
  <si>
    <r>
      <t xml:space="preserve">GROUP BORROWINGS
</t>
    </r>
    <r>
      <rPr>
        <sz val="12"/>
        <rFont val="Arial"/>
        <family val="2"/>
      </rPr>
      <t>The Group borrowings as at 30 September 2013 are as follows:-</t>
    </r>
  </si>
  <si>
    <r>
      <t xml:space="preserve">MATERIAL LITIGATION
</t>
    </r>
    <r>
      <rPr>
        <sz val="12"/>
        <rFont val="Arial"/>
        <family val="2"/>
      </rPr>
      <t>There were no material litigation involving the Group as at 18 November 2013.</t>
    </r>
  </si>
  <si>
    <t>The interim financial statements were authorised for issue by the Board of Directors in accordance with a resolution of the Directors on 21 November 2013.</t>
  </si>
  <si>
    <r>
      <t xml:space="preserve">CHANGES IN THE COMPOSITION OF THE GROUP
</t>
    </r>
    <r>
      <rPr>
        <sz val="12"/>
        <rFont val="Arial"/>
        <family val="2"/>
      </rPr>
      <t xml:space="preserve">
Due to the exercising of employees' share option, the total paid-up share capital of an associated company, Spritzer Bhd, had increased by 309,332 ordinary shares in the current quarter thereby diluted the Company's shareholding in Spritzer Bhd from 32.02% to 31.94% as at 30 September 2013.
</t>
    </r>
    <r>
      <rPr>
        <b/>
        <sz val="12"/>
        <rFont val="Arial"/>
        <family val="2"/>
      </rPr>
      <t xml:space="preserve">
</t>
    </r>
    <r>
      <rPr>
        <sz val="12"/>
        <rFont val="Arial"/>
        <family val="2"/>
      </rPr>
      <t>Apart from the changes mentioned above and announced earlier in this year, there were no other changes in the composition of the Group during the current financial period to-date.</t>
    </r>
  </si>
  <si>
    <t>Gain on changes in fair value of 
  available-for-sale financial assets</t>
  </si>
  <si>
    <t>Reversal of share-based payments</t>
  </si>
  <si>
    <t>Repayment of borrowings</t>
  </si>
  <si>
    <r>
      <t>Plantation division</t>
    </r>
    <r>
      <rPr>
        <sz val="12"/>
        <rFont val="Arial"/>
        <family val="2"/>
      </rPr>
      <t xml:space="preserve">
The plantation division recorded a loss of RM0.62 million in the current period as compared to a profit before tax of RM0.55 million a year ago. The loss was attributed from tea plantation due to lower sales of tea. </t>
    </r>
  </si>
  <si>
    <r>
      <t xml:space="preserve">CURRENT YEAR PROSPECTS
</t>
    </r>
    <r>
      <rPr>
        <sz val="12"/>
        <rFont val="Arial"/>
        <family val="2"/>
      </rPr>
      <t xml:space="preserve">
Despite the Malaysia's economy rose by 5.0% in the current third quarter, the global economic conditions still remain weak with uncertainties surrounding the economy of United States and European countries. The Group will continue to pursue initiatives to improve on its oil extraction rate, efficiency and competitiveness while enhancing its revenue and profitability. Going forward, the trading division will continue to secure more product distributorships which will further enhance its product range and competitiveness. Both palm oil refinery and mill had turnaround in this year which will continue to contribute positively to the Group's profitability.  
Spritzer Bhd has performed exceptionally well in this year and judging by their current momentum, the Board expects Spritzer Bhd to continue to contribute positively to the Group's bottom line.
Barring any unforeseen and adverse circumstances, the Board believes that the Group will continue to remain profitable for the remaining quarter.  </t>
    </r>
  </si>
  <si>
    <r>
      <t xml:space="preserve">DEBT AND EQUITY SECURITIES
</t>
    </r>
    <r>
      <rPr>
        <sz val="12"/>
        <rFont val="Arial"/>
        <family val="2"/>
      </rPr>
      <t xml:space="preserve">On 19 August 2013, a total of 4,100,000 share options under the Executives' Share Option Scheme (ESOS) were granted to the eligible Directors and executive employees of the Group, of which 4,077,500  share options have been duly accepted. The exercise price has been fixed at RM1.26 per share and options not exercise upon expiry of the ESOS on 16 August 2017 shall be null and void.
The Company had issued 1,099,250 ordinary shares of RM0.50 each for cash in the current quarter arising from the exercise of executives' share option at the exercise price of RM 0.78 per ordinary share. </t>
    </r>
    <r>
      <rPr>
        <b/>
        <sz val="12"/>
        <rFont val="Arial"/>
        <family val="2"/>
      </rPr>
      <t xml:space="preserve"> 
</t>
    </r>
    <r>
      <rPr>
        <sz val="12"/>
        <rFont val="Arial"/>
        <family val="2"/>
      </rPr>
      <t xml:space="preserve">Other than the above issuance of shares and those announced earlier in this year, there were no other issuance and repayment of debt and equity securities, share buy-backs, share cancellations, shares held as treasury shares and resale of treasury shares during the current financial period to-date. </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</si>
</sst>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_);\(0.00\)"/>
    <numFmt numFmtId="167" formatCode="#,##0.0_);\(#,##0.0\)"/>
    <numFmt numFmtId="168" formatCode="#,##0.000_);\(#,##0.000\)"/>
    <numFmt numFmtId="169" formatCode="[$-409]h:mm:ss\ AM/PM"/>
    <numFmt numFmtId="170" formatCode="[$-409]dddd\,\ mmmm\ dd\,\ yyyy"/>
    <numFmt numFmtId="171" formatCode="#,##0.0000_);\(#,##0.0000\)"/>
    <numFmt numFmtId="172" formatCode="mm/dd/yy;@"/>
    <numFmt numFmtId="173" formatCode="_(* #,##0.0_);_(* \(#,##0.0\);_(* &quot;-&quot;_);_(@_)"/>
    <numFmt numFmtId="174" formatCode="_(* #,##0.00_);_(* \(#,##0.00\);_(* &quot;-&quot;_);_(@_)"/>
    <numFmt numFmtId="175" formatCode="_(* #,##0.000_);_(* \(#,##0.000\);_(* &quot;-&quot;_);_(@_)"/>
    <numFmt numFmtId="176" formatCode="_(* #,##0.0000_);_(* \(#,##0.0000\);_(* &quot;-&quot;_);_(@_)"/>
    <numFmt numFmtId="177" formatCode="dd/mm/yy;@"/>
    <numFmt numFmtId="178" formatCode="0.0"/>
    <numFmt numFmtId="179" formatCode="0.000"/>
    <numFmt numFmtId="180" formatCode="0.0000"/>
  </numFmts>
  <fonts count="16">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
      <b/>
      <sz val="13"/>
      <name val="Arial"/>
      <family val="2"/>
    </font>
    <font>
      <u val="single"/>
      <sz val="12"/>
      <name val="Arial"/>
      <family val="2"/>
    </font>
    <font>
      <b/>
      <u val="single"/>
      <sz val="12"/>
      <name val="Arial"/>
      <family val="2"/>
    </font>
  </fonts>
  <fills count="2">
    <fill>
      <patternFill/>
    </fill>
    <fill>
      <patternFill patternType="gray125"/>
    </fill>
  </fills>
  <borders count="21">
    <border>
      <left/>
      <right/>
      <top/>
      <bottom/>
      <diagonal/>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border>
    <border>
      <left>
        <color indexed="63"/>
      </left>
      <right>
        <color indexed="63"/>
      </right>
      <top>
        <color indexed="63"/>
      </top>
      <bottom style="medium">
        <color indexed="10"/>
      </botto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24"/>
      </left>
      <right>
        <color indexed="63"/>
      </right>
      <top style="thin"/>
      <bottom style="double"/>
    </border>
    <border>
      <left>
        <color indexed="24"/>
      </left>
      <right>
        <color indexed="24"/>
      </right>
      <top>
        <color indexed="24"/>
      </top>
      <bottom style="double"/>
    </border>
    <border>
      <left>
        <color indexed="24"/>
      </left>
      <right>
        <color indexed="24"/>
      </right>
      <top style="thin"/>
      <bottom style="double"/>
    </border>
    <border>
      <left>
        <color indexed="63"/>
      </left>
      <right>
        <color indexed="24"/>
      </right>
      <top style="thin"/>
      <bottom style="double"/>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22">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8" fillId="0" borderId="0" xfId="0" applyNumberFormat="1" applyFont="1" applyAlignment="1">
      <alignment horizontal="center"/>
    </xf>
    <xf numFmtId="37" fontId="4" fillId="0" borderId="0" xfId="0" applyNumberFormat="1" applyFont="1" applyAlignment="1">
      <alignment horizontal="center"/>
    </xf>
    <xf numFmtId="37" fontId="9" fillId="0" borderId="0" xfId="0" applyNumberFormat="1" applyFont="1" applyAlignment="1">
      <alignment horizontal="center"/>
    </xf>
    <xf numFmtId="37" fontId="10"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xf>
    <xf numFmtId="37" fontId="10" fillId="0" borderId="0" xfId="0" applyNumberFormat="1" applyFont="1" applyAlignment="1">
      <alignment/>
    </xf>
    <xf numFmtId="37" fontId="0" fillId="0" borderId="0" xfId="0" applyNumberFormat="1" applyFont="1" applyAlignment="1">
      <alignment horizontal="left"/>
    </xf>
    <xf numFmtId="37" fontId="6" fillId="0" borderId="0"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1" xfId="0" applyNumberFormat="1" applyFont="1" applyFill="1" applyAlignment="1">
      <alignment/>
    </xf>
    <xf numFmtId="37" fontId="0" fillId="0" borderId="0" xfId="0" applyNumberFormat="1" applyFont="1" applyAlignment="1">
      <alignment horizontal="lef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0" fontId="0" fillId="0" borderId="0" xfId="0" applyBorder="1" applyAlignment="1">
      <alignment horizontal="center" wrapText="1"/>
    </xf>
    <xf numFmtId="0" fontId="0" fillId="0" borderId="0" xfId="0" applyAlignment="1">
      <alignment wrapText="1"/>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2" xfId="0" applyNumberFormat="1" applyFont="1" applyAlignment="1">
      <alignment horizontal="right"/>
    </xf>
    <xf numFmtId="41" fontId="0" fillId="0" borderId="2" xfId="0" applyNumberFormat="1" applyFont="1" applyAlignment="1">
      <alignment/>
    </xf>
    <xf numFmtId="41" fontId="0" fillId="0" borderId="1" xfId="0" applyNumberFormat="1" applyFont="1" applyAlignment="1">
      <alignment/>
    </xf>
    <xf numFmtId="176"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Alignment="1">
      <alignment horizontal="right"/>
    </xf>
    <xf numFmtId="41" fontId="0" fillId="0" borderId="3" xfId="0" applyNumberFormat="1" applyFont="1" applyBorder="1" applyAlignment="1">
      <alignment horizontal="right"/>
    </xf>
    <xf numFmtId="41" fontId="0" fillId="0" borderId="4" xfId="0" applyNumberFormat="1" applyFont="1" applyBorder="1" applyAlignment="1">
      <alignment/>
    </xf>
    <xf numFmtId="41" fontId="0" fillId="0" borderId="0" xfId="0" applyNumberFormat="1" applyFont="1" applyFill="1" applyAlignment="1">
      <alignment/>
    </xf>
    <xf numFmtId="41" fontId="0" fillId="0" borderId="2" xfId="0" applyNumberFormat="1" applyFont="1" applyFill="1" applyAlignment="1">
      <alignment/>
    </xf>
    <xf numFmtId="37" fontId="0" fillId="0" borderId="0" xfId="0" applyNumberFormat="1" applyFont="1" applyBorder="1" applyAlignment="1">
      <alignment horizontal="right"/>
    </xf>
    <xf numFmtId="37" fontId="4" fillId="0" borderId="0" xfId="0" applyNumberFormat="1" applyFont="1" applyBorder="1" applyAlignment="1">
      <alignment horizontal="right"/>
    </xf>
    <xf numFmtId="37" fontId="4" fillId="0" borderId="0" xfId="0" applyNumberFormat="1" applyFont="1" applyAlignment="1">
      <alignment/>
    </xf>
    <xf numFmtId="177" fontId="4" fillId="0" borderId="0" xfId="0" applyNumberFormat="1" applyFont="1" applyAlignment="1" quotePrefix="1">
      <alignment horizontal="center"/>
    </xf>
    <xf numFmtId="177" fontId="4" fillId="0" borderId="0" xfId="0" applyNumberFormat="1" applyFont="1" applyAlignment="1">
      <alignment horizontal="center"/>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Alignment="1">
      <alignment/>
    </xf>
    <xf numFmtId="41" fontId="0" fillId="0" borderId="5" xfId="0" applyNumberFormat="1" applyFont="1" applyBorder="1" applyAlignment="1">
      <alignment/>
    </xf>
    <xf numFmtId="41" fontId="6"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6" xfId="0" applyNumberFormat="1" applyFont="1" applyBorder="1" applyAlignment="1">
      <alignment horizontal="right"/>
    </xf>
    <xf numFmtId="41" fontId="0" fillId="0" borderId="4"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0" xfId="0" applyNumberFormat="1" applyFont="1" applyFill="1" applyBorder="1" applyAlignment="1">
      <alignment horizontal="right"/>
    </xf>
    <xf numFmtId="39" fontId="0" fillId="0" borderId="0" xfId="0" applyNumberFormat="1" applyFont="1" applyFill="1" applyAlignment="1">
      <alignment horizontal="right"/>
    </xf>
    <xf numFmtId="41" fontId="0" fillId="0" borderId="3" xfId="0" applyNumberFormat="1" applyFont="1" applyFill="1" applyBorder="1" applyAlignment="1">
      <alignment horizontal="right"/>
    </xf>
    <xf numFmtId="0" fontId="4" fillId="0" borderId="0" xfId="0" applyFont="1" applyBorder="1" applyAlignment="1">
      <alignment horizontal="center" wrapText="1"/>
    </xf>
    <xf numFmtId="41" fontId="0" fillId="0" borderId="1" xfId="0" applyNumberFormat="1" applyFont="1" applyFill="1" applyAlignment="1">
      <alignment/>
    </xf>
    <xf numFmtId="37" fontId="0" fillId="0" borderId="0" xfId="0" applyNumberFormat="1" applyFont="1" applyBorder="1" applyAlignment="1">
      <alignment/>
    </xf>
    <xf numFmtId="37" fontId="0" fillId="0" borderId="7" xfId="0" applyNumberFormat="1" applyFont="1" applyBorder="1" applyAlignment="1">
      <alignment/>
    </xf>
    <xf numFmtId="41" fontId="0" fillId="0" borderId="7" xfId="0" applyNumberFormat="1" applyFont="1" applyBorder="1" applyAlignment="1">
      <alignment/>
    </xf>
    <xf numFmtId="41" fontId="0" fillId="0" borderId="0" xfId="0" applyNumberFormat="1" applyFont="1" applyFill="1" applyAlignment="1">
      <alignment/>
    </xf>
    <xf numFmtId="37" fontId="0" fillId="0" borderId="0" xfId="0" applyNumberFormat="1" applyFont="1" applyAlignment="1">
      <alignment/>
    </xf>
    <xf numFmtId="41" fontId="0" fillId="0" borderId="0" xfId="0" applyNumberFormat="1" applyFont="1" applyFill="1" applyBorder="1" applyAlignment="1">
      <alignment/>
    </xf>
    <xf numFmtId="41" fontId="0" fillId="0" borderId="5" xfId="0" applyNumberFormat="1" applyFont="1" applyFill="1" applyBorder="1" applyAlignment="1">
      <alignment/>
    </xf>
    <xf numFmtId="37" fontId="0" fillId="0" borderId="0" xfId="0" applyNumberFormat="1" applyFont="1" applyFill="1" applyAlignment="1">
      <alignment horizontal="left"/>
    </xf>
    <xf numFmtId="41" fontId="0" fillId="0" borderId="8" xfId="0" applyNumberFormat="1" applyFont="1" applyBorder="1" applyAlignment="1">
      <alignment horizontal="right"/>
    </xf>
    <xf numFmtId="37" fontId="0" fillId="0" borderId="0" xfId="0" applyNumberFormat="1" applyFont="1" applyBorder="1" applyAlignment="1">
      <alignment/>
    </xf>
    <xf numFmtId="41" fontId="0" fillId="0" borderId="5" xfId="0" applyNumberFormat="1" applyFont="1" applyFill="1" applyBorder="1" applyAlignment="1">
      <alignment/>
    </xf>
    <xf numFmtId="0" fontId="4" fillId="0" borderId="0" xfId="0" applyNumberFormat="1" applyFont="1" applyAlignment="1" quotePrefix="1">
      <alignment horizontal="center"/>
    </xf>
    <xf numFmtId="0" fontId="13" fillId="0" borderId="0" xfId="0" applyNumberFormat="1" applyFont="1" applyAlignment="1">
      <alignment/>
    </xf>
    <xf numFmtId="0" fontId="0" fillId="0" borderId="0" xfId="0" applyNumberFormat="1" applyFont="1" applyFill="1" applyAlignment="1">
      <alignment/>
    </xf>
    <xf numFmtId="0" fontId="0" fillId="0" borderId="0" xfId="0" applyNumberFormat="1" applyFont="1" applyAlignment="1">
      <alignment/>
    </xf>
    <xf numFmtId="37" fontId="0" fillId="0" borderId="0" xfId="0" applyNumberFormat="1" applyFont="1" applyFill="1" applyBorder="1" applyAlignment="1">
      <alignment horizontal="left"/>
    </xf>
    <xf numFmtId="41" fontId="0" fillId="0" borderId="0" xfId="0" applyNumberFormat="1" applyFont="1" applyFill="1" applyBorder="1" applyAlignment="1">
      <alignment/>
    </xf>
    <xf numFmtId="37" fontId="0" fillId="0" borderId="0" xfId="0" applyNumberFormat="1" applyFont="1" applyFill="1" applyBorder="1" applyAlignment="1">
      <alignment/>
    </xf>
    <xf numFmtId="41" fontId="0" fillId="0" borderId="3" xfId="0" applyNumberFormat="1" applyFont="1" applyFill="1" applyBorder="1" applyAlignment="1">
      <alignment/>
    </xf>
    <xf numFmtId="41" fontId="0" fillId="0" borderId="2" xfId="0" applyNumberFormat="1" applyFont="1" applyFill="1" applyAlignment="1">
      <alignment horizontal="right"/>
    </xf>
    <xf numFmtId="176" fontId="0" fillId="0" borderId="3" xfId="0" applyNumberFormat="1" applyFont="1" applyBorder="1" applyAlignment="1">
      <alignment horizontal="right"/>
    </xf>
    <xf numFmtId="37" fontId="0" fillId="0" borderId="9" xfId="0" applyNumberFormat="1" applyFont="1" applyBorder="1" applyAlignment="1">
      <alignment/>
    </xf>
    <xf numFmtId="41" fontId="0" fillId="0" borderId="9" xfId="0" applyNumberFormat="1" applyFont="1" applyFill="1" applyBorder="1" applyAlignment="1">
      <alignment/>
    </xf>
    <xf numFmtId="0" fontId="0" fillId="0" borderId="0" xfId="0" applyNumberFormat="1" applyFont="1" applyFill="1" applyAlignment="1">
      <alignment horizontal="center"/>
    </xf>
    <xf numFmtId="37" fontId="0" fillId="0" borderId="0" xfId="0" applyNumberFormat="1" applyFont="1" applyAlignment="1">
      <alignment/>
    </xf>
    <xf numFmtId="171" fontId="0" fillId="0" borderId="0" xfId="0" applyNumberFormat="1" applyFont="1" applyAlignment="1">
      <alignment/>
    </xf>
    <xf numFmtId="39" fontId="0" fillId="0" borderId="0" xfId="0" applyNumberFormat="1" applyFont="1" applyAlignment="1">
      <alignment/>
    </xf>
    <xf numFmtId="171" fontId="0" fillId="0" borderId="0" xfId="0" applyNumberFormat="1" applyFont="1" applyAlignment="1">
      <alignment/>
    </xf>
    <xf numFmtId="0" fontId="0" fillId="0" borderId="0" xfId="0" applyBorder="1" applyAlignment="1">
      <alignment horizontal="center" wrapText="1"/>
    </xf>
    <xf numFmtId="0" fontId="11" fillId="0" borderId="0" xfId="0" applyNumberFormat="1" applyFont="1" applyFill="1" applyAlignment="1">
      <alignment horizontal="center" wrapText="1"/>
    </xf>
    <xf numFmtId="0" fontId="4" fillId="0" borderId="0" xfId="0" applyNumberFormat="1" applyFont="1" applyFill="1" applyAlignment="1">
      <alignment horizontal="left"/>
    </xf>
    <xf numFmtId="37" fontId="0" fillId="0" borderId="0" xfId="0" applyNumberFormat="1" applyFont="1" applyAlignment="1">
      <alignment horizontal="left"/>
    </xf>
    <xf numFmtId="171" fontId="0" fillId="0" borderId="0" xfId="0" applyNumberFormat="1" applyFont="1" applyAlignment="1">
      <alignment horizontal="left"/>
    </xf>
    <xf numFmtId="39" fontId="0" fillId="0" borderId="0" xfId="0" applyNumberFormat="1" applyFont="1" applyAlignment="1">
      <alignment horizontal="left"/>
    </xf>
    <xf numFmtId="0" fontId="4" fillId="0" borderId="0" xfId="0" applyNumberFormat="1" applyFont="1" applyFill="1" applyAlignment="1">
      <alignment horizontal="center"/>
    </xf>
    <xf numFmtId="37" fontId="4" fillId="0" borderId="0" xfId="0" applyNumberFormat="1" applyFont="1" applyFill="1" applyAlignment="1">
      <alignment/>
    </xf>
    <xf numFmtId="1" fontId="4" fillId="0" borderId="0" xfId="0" applyNumberFormat="1" applyFont="1" applyFill="1" applyAlignment="1" quotePrefix="1">
      <alignment horizontal="center"/>
    </xf>
    <xf numFmtId="37" fontId="4" fillId="0" borderId="0" xfId="0" applyNumberFormat="1" applyFont="1" applyAlignment="1">
      <alignment/>
    </xf>
    <xf numFmtId="0" fontId="4" fillId="0" borderId="0" xfId="0" applyNumberFormat="1" applyFont="1" applyFill="1" applyAlignment="1" quotePrefix="1">
      <alignment horizontal="center" vertical="top"/>
    </xf>
    <xf numFmtId="0" fontId="4" fillId="0" borderId="0" xfId="0" applyNumberFormat="1" applyFont="1" applyFill="1" applyAlignment="1">
      <alignment horizontal="center" vertical="top"/>
    </xf>
    <xf numFmtId="37" fontId="4" fillId="0" borderId="0" xfId="0" applyNumberFormat="1" applyFont="1" applyAlignment="1">
      <alignment horizontal="left"/>
    </xf>
    <xf numFmtId="37" fontId="4" fillId="0" borderId="0" xfId="0" applyNumberFormat="1" applyFont="1" applyAlignment="1">
      <alignment horizontal="center"/>
    </xf>
    <xf numFmtId="37" fontId="0" fillId="0" borderId="0" xfId="0" applyNumberFormat="1" applyFont="1" applyFill="1" applyAlignment="1">
      <alignment/>
    </xf>
    <xf numFmtId="37" fontId="4" fillId="0" borderId="0" xfId="0" applyNumberFormat="1" applyFont="1" applyAlignment="1">
      <alignment horizontal="center" wrapText="1"/>
    </xf>
    <xf numFmtId="37" fontId="4" fillId="0" borderId="0" xfId="0" applyNumberFormat="1" applyFont="1" applyAlignment="1" quotePrefix="1">
      <alignment/>
    </xf>
    <xf numFmtId="41" fontId="0" fillId="0" borderId="0" xfId="0" applyNumberFormat="1" applyFont="1" applyAlignment="1">
      <alignment/>
    </xf>
    <xf numFmtId="10" fontId="0" fillId="0" borderId="0" xfId="0" applyNumberFormat="1" applyFont="1" applyAlignment="1">
      <alignment/>
    </xf>
    <xf numFmtId="41" fontId="0" fillId="0" borderId="4" xfId="0" applyNumberFormat="1" applyFont="1" applyBorder="1" applyAlignment="1">
      <alignment/>
    </xf>
    <xf numFmtId="10" fontId="4" fillId="0" borderId="0" xfId="0" applyNumberFormat="1" applyFont="1" applyAlignment="1">
      <alignment/>
    </xf>
    <xf numFmtId="37" fontId="0" fillId="0" borderId="0" xfId="0" applyNumberFormat="1" applyFont="1" applyFill="1" applyAlignment="1">
      <alignment horizontal="right"/>
    </xf>
    <xf numFmtId="37" fontId="0" fillId="0" borderId="0" xfId="0" applyNumberFormat="1" applyFont="1" applyBorder="1" applyAlignment="1">
      <alignment/>
    </xf>
    <xf numFmtId="41" fontId="0" fillId="0" borderId="0" xfId="0" applyNumberFormat="1" applyFont="1" applyBorder="1" applyAlignment="1">
      <alignment/>
    </xf>
    <xf numFmtId="41" fontId="0" fillId="0" borderId="0" xfId="0" applyNumberFormat="1" applyFont="1" applyFill="1" applyBorder="1" applyAlignment="1">
      <alignment horizontal="right"/>
    </xf>
    <xf numFmtId="41"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Alignment="1">
      <alignment horizontal="center"/>
    </xf>
    <xf numFmtId="0" fontId="4" fillId="0" borderId="0" xfId="0" applyFont="1" applyFill="1" applyBorder="1" applyAlignment="1">
      <alignment horizontal="center" wrapText="1"/>
    </xf>
    <xf numFmtId="177" fontId="4" fillId="0" borderId="0" xfId="0" applyNumberFormat="1" applyFont="1" applyAlignment="1" quotePrefix="1">
      <alignment horizontal="center"/>
    </xf>
    <xf numFmtId="0" fontId="0" fillId="0" borderId="0" xfId="0" applyNumberFormat="1" applyFont="1" applyFill="1" applyAlignment="1">
      <alignment horizontal="center" vertical="top"/>
    </xf>
    <xf numFmtId="41" fontId="0" fillId="0" borderId="0" xfId="0" applyNumberFormat="1" applyFont="1" applyFill="1" applyBorder="1" applyAlignment="1">
      <alignment/>
    </xf>
    <xf numFmtId="41" fontId="0" fillId="0" borderId="0" xfId="0" applyNumberFormat="1" applyFont="1" applyFill="1" applyAlignment="1">
      <alignment/>
    </xf>
    <xf numFmtId="37" fontId="4" fillId="0" borderId="0" xfId="0" applyNumberFormat="1" applyFont="1" applyFill="1" applyAlignment="1">
      <alignment wrapText="1"/>
    </xf>
    <xf numFmtId="0" fontId="0" fillId="0" borderId="0" xfId="0" applyFont="1" applyFill="1" applyAlignment="1">
      <alignment wrapText="1"/>
    </xf>
    <xf numFmtId="41" fontId="0" fillId="0" borderId="0" xfId="0" applyNumberFormat="1" applyBorder="1" applyAlignment="1">
      <alignment horizontal="right"/>
    </xf>
    <xf numFmtId="37" fontId="0" fillId="0" borderId="0" xfId="0" applyNumberFormat="1" applyFont="1" applyBorder="1" applyAlignment="1">
      <alignment horizontal="right"/>
    </xf>
    <xf numFmtId="37" fontId="0" fillId="0" borderId="1" xfId="0" applyNumberFormat="1" applyFont="1" applyBorder="1" applyAlignment="1">
      <alignment/>
    </xf>
    <xf numFmtId="37" fontId="0" fillId="0" borderId="0" xfId="0" applyNumberFormat="1" applyFont="1" applyAlignment="1">
      <alignment wrapText="1"/>
    </xf>
    <xf numFmtId="37" fontId="0" fillId="0" borderId="0" xfId="0" applyNumberFormat="1" applyFont="1" applyBorder="1" applyAlignment="1">
      <alignment/>
    </xf>
    <xf numFmtId="39" fontId="0" fillId="0" borderId="0" xfId="0" applyNumberFormat="1" applyFont="1" applyAlignment="1">
      <alignment/>
    </xf>
    <xf numFmtId="37" fontId="15"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4" fillId="0" borderId="0" xfId="0" applyNumberFormat="1" applyFont="1" applyFill="1" applyAlignment="1">
      <alignment horizontal="center" wrapText="1"/>
    </xf>
    <xf numFmtId="0" fontId="0" fillId="0" borderId="0" xfId="0" applyFill="1" applyBorder="1" applyAlignment="1">
      <alignment wrapText="1"/>
    </xf>
    <xf numFmtId="177" fontId="4" fillId="0" borderId="0" xfId="0" applyNumberFormat="1" applyFont="1" applyFill="1" applyAlignment="1">
      <alignment horizontal="center"/>
    </xf>
    <xf numFmtId="37" fontId="4" fillId="0" borderId="0" xfId="0" applyNumberFormat="1" applyFont="1" applyFill="1" applyAlignment="1">
      <alignment horizontal="center"/>
    </xf>
    <xf numFmtId="37" fontId="0" fillId="0" borderId="0" xfId="0" applyNumberFormat="1" applyFont="1" applyFill="1" applyAlignment="1">
      <alignment horizontal="center"/>
    </xf>
    <xf numFmtId="41" fontId="0" fillId="0" borderId="5" xfId="0" applyNumberFormat="1" applyFont="1" applyFill="1" applyBorder="1" applyAlignment="1">
      <alignment/>
    </xf>
    <xf numFmtId="37" fontId="0" fillId="0" borderId="0" xfId="0" applyNumberFormat="1" applyFont="1" applyFill="1" applyAlignment="1">
      <alignment wrapText="1"/>
    </xf>
    <xf numFmtId="0" fontId="4" fillId="0" borderId="0" xfId="0" applyNumberFormat="1" applyFont="1" applyFill="1" applyAlignment="1" quotePrefix="1">
      <alignment horizontal="center"/>
    </xf>
    <xf numFmtId="37" fontId="0" fillId="0" borderId="0" xfId="0" applyNumberFormat="1" applyFont="1" applyBorder="1" applyAlignment="1">
      <alignment/>
    </xf>
    <xf numFmtId="37" fontId="15" fillId="0" borderId="0" xfId="0" applyNumberFormat="1" applyFont="1" applyAlignment="1">
      <alignment/>
    </xf>
    <xf numFmtId="41" fontId="0" fillId="0" borderId="0" xfId="0" applyNumberFormat="1" applyFont="1" applyFill="1" applyAlignment="1">
      <alignment horizontal="right"/>
    </xf>
    <xf numFmtId="41" fontId="0" fillId="0" borderId="6" xfId="0" applyNumberFormat="1" applyFont="1" applyFill="1" applyBorder="1" applyAlignment="1">
      <alignment horizontal="righ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Border="1" applyAlignment="1">
      <alignment horizontal="right"/>
    </xf>
    <xf numFmtId="41" fontId="0" fillId="0" borderId="0" xfId="0" applyNumberFormat="1" applyFill="1" applyBorder="1" applyAlignment="1">
      <alignment wrapText="1"/>
    </xf>
    <xf numFmtId="37" fontId="0" fillId="0" borderId="0" xfId="0" applyNumberFormat="1" applyFont="1" applyBorder="1" applyAlignment="1">
      <alignment/>
    </xf>
    <xf numFmtId="41" fontId="4" fillId="0" borderId="0" xfId="0" applyNumberFormat="1" applyFont="1" applyFill="1" applyBorder="1" applyAlignment="1">
      <alignment/>
    </xf>
    <xf numFmtId="41" fontId="4" fillId="0" borderId="0" xfId="0" applyNumberFormat="1" applyFont="1" applyFill="1" applyBorder="1" applyAlignment="1">
      <alignment horizontal="right"/>
    </xf>
    <xf numFmtId="41" fontId="0" fillId="0" borderId="4" xfId="0"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xf>
    <xf numFmtId="37" fontId="0" fillId="0" borderId="1" xfId="0" applyNumberFormat="1" applyFont="1" applyFill="1" applyAlignment="1">
      <alignment/>
    </xf>
    <xf numFmtId="41" fontId="0" fillId="0" borderId="0" xfId="0" applyNumberFormat="1" applyFont="1" applyFill="1" applyAlignment="1">
      <alignment/>
    </xf>
    <xf numFmtId="41" fontId="0" fillId="0" borderId="5" xfId="0" applyNumberFormat="1" applyFont="1" applyFill="1" applyBorder="1" applyAlignment="1">
      <alignment/>
    </xf>
    <xf numFmtId="41" fontId="6" fillId="0" borderId="0" xfId="0" applyNumberFormat="1" applyFont="1" applyFill="1" applyAlignment="1">
      <alignment/>
    </xf>
    <xf numFmtId="41" fontId="0" fillId="0" borderId="0" xfId="0" applyNumberFormat="1" applyFont="1" applyFill="1" applyAlignment="1">
      <alignment/>
    </xf>
    <xf numFmtId="41" fontId="0" fillId="0" borderId="2" xfId="0" applyNumberFormat="1" applyFont="1" applyFill="1" applyAlignment="1">
      <alignment/>
    </xf>
    <xf numFmtId="41" fontId="0" fillId="0" borderId="1" xfId="0" applyNumberFormat="1" applyFont="1" applyFill="1" applyAlignment="1">
      <alignment/>
    </xf>
    <xf numFmtId="37" fontId="0" fillId="0" borderId="0" xfId="0" applyNumberFormat="1" applyBorder="1" applyAlignment="1">
      <alignment horizontal="center" wrapText="1"/>
    </xf>
    <xf numFmtId="37" fontId="11" fillId="0" borderId="0" xfId="0" applyNumberFormat="1" applyFont="1" applyAlignment="1">
      <alignment horizontal="center" wrapText="1"/>
    </xf>
    <xf numFmtId="37" fontId="11" fillId="0" borderId="0" xfId="0" applyNumberFormat="1" applyFont="1" applyAlignment="1">
      <alignment horizontal="center" wrapText="1"/>
    </xf>
    <xf numFmtId="0" fontId="14" fillId="0" borderId="0" xfId="0" applyNumberFormat="1" applyFont="1" applyFill="1" applyAlignment="1">
      <alignment/>
    </xf>
    <xf numFmtId="37" fontId="0"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Border="1" applyAlignment="1">
      <alignment horizontal="right"/>
    </xf>
    <xf numFmtId="41" fontId="0" fillId="0" borderId="4" xfId="0" applyNumberFormat="1" applyFont="1" applyFill="1" applyBorder="1" applyAlignment="1">
      <alignment/>
    </xf>
    <xf numFmtId="37" fontId="4" fillId="0" borderId="0" xfId="0" applyNumberFormat="1" applyFont="1" applyBorder="1" applyAlignment="1">
      <alignment/>
    </xf>
    <xf numFmtId="177" fontId="0" fillId="0" borderId="0" xfId="0" applyNumberFormat="1" applyFont="1" applyFill="1" applyBorder="1" applyAlignment="1">
      <alignment wrapText="1"/>
    </xf>
    <xf numFmtId="37" fontId="0" fillId="0" borderId="0" xfId="0" applyNumberFormat="1" applyFont="1" applyBorder="1" applyAlignment="1">
      <alignment horizontal="center"/>
    </xf>
    <xf numFmtId="41" fontId="0" fillId="0" borderId="0" xfId="0" applyNumberFormat="1" applyFont="1" applyFill="1" applyBorder="1" applyAlignment="1">
      <alignment/>
    </xf>
    <xf numFmtId="37" fontId="4" fillId="0" borderId="0" xfId="0" applyNumberFormat="1" applyFont="1" applyBorder="1" applyAlignment="1">
      <alignment/>
    </xf>
    <xf numFmtId="37" fontId="0" fillId="0" borderId="0" xfId="0" applyNumberFormat="1" applyFont="1" applyFill="1" applyBorder="1" applyAlignment="1">
      <alignment/>
    </xf>
    <xf numFmtId="37" fontId="0" fillId="0" borderId="0" xfId="0" applyNumberFormat="1" applyFont="1" applyBorder="1" applyAlignment="1">
      <alignment horizontal="center"/>
    </xf>
    <xf numFmtId="37" fontId="0" fillId="0" borderId="0" xfId="0" applyNumberFormat="1" applyFont="1" applyBorder="1" applyAlignment="1">
      <alignment/>
    </xf>
    <xf numFmtId="41" fontId="0" fillId="0" borderId="0" xfId="0" applyNumberFormat="1" applyFont="1" applyFill="1" applyBorder="1" applyAlignment="1">
      <alignment horizontal="right" wrapText="1"/>
    </xf>
    <xf numFmtId="37" fontId="4" fillId="0" borderId="0" xfId="0" applyNumberFormat="1" applyFont="1" applyFill="1" applyAlignment="1">
      <alignment horizontal="left"/>
    </xf>
    <xf numFmtId="0" fontId="0" fillId="0" borderId="0" xfId="0" applyFont="1" applyFill="1" applyBorder="1" applyAlignment="1">
      <alignment wrapText="1"/>
    </xf>
    <xf numFmtId="41" fontId="0" fillId="0" borderId="0" xfId="0" applyNumberFormat="1" applyFont="1" applyBorder="1" applyAlignment="1">
      <alignment horizontal="right"/>
    </xf>
    <xf numFmtId="37" fontId="0" fillId="0" borderId="0" xfId="0" applyNumberFormat="1" applyFont="1" applyFill="1" applyBorder="1" applyAlignment="1">
      <alignment/>
    </xf>
    <xf numFmtId="37" fontId="0" fillId="0" borderId="0" xfId="0" applyNumberFormat="1" applyFont="1" applyFill="1" applyBorder="1" applyAlignment="1">
      <alignment horizontal="justify" vertical="top" wrapText="1"/>
    </xf>
    <xf numFmtId="177" fontId="4" fillId="0" borderId="0" xfId="0" applyNumberFormat="1" applyFont="1" applyAlignment="1">
      <alignment horizontal="center" wrapText="1"/>
    </xf>
    <xf numFmtId="0" fontId="0" fillId="0" borderId="0" xfId="0" applyFill="1" applyBorder="1" applyAlignment="1">
      <alignment horizontal="left" wrapText="1"/>
    </xf>
    <xf numFmtId="37" fontId="0" fillId="0" borderId="0" xfId="0" applyNumberFormat="1" applyFont="1" applyFill="1" applyBorder="1" applyAlignment="1">
      <alignment/>
    </xf>
    <xf numFmtId="37" fontId="0" fillId="0" borderId="1" xfId="0" applyNumberFormat="1" applyFont="1" applyFill="1" applyBorder="1" applyAlignment="1">
      <alignment/>
    </xf>
    <xf numFmtId="37" fontId="0" fillId="0" borderId="0" xfId="0" applyNumberFormat="1" applyFont="1" applyFill="1" applyBorder="1" applyAlignment="1">
      <alignment/>
    </xf>
    <xf numFmtId="39" fontId="0" fillId="0" borderId="0" xfId="0" applyNumberFormat="1" applyFont="1" applyFill="1" applyAlignment="1">
      <alignment/>
    </xf>
    <xf numFmtId="39" fontId="4" fillId="0" borderId="0" xfId="0" applyNumberFormat="1" applyFont="1" applyAlignment="1">
      <alignment/>
    </xf>
    <xf numFmtId="41" fontId="0" fillId="0" borderId="10" xfId="0" applyNumberFormat="1" applyFont="1" applyFill="1" applyBorder="1" applyAlignment="1">
      <alignment horizontal="right"/>
    </xf>
    <xf numFmtId="41" fontId="4" fillId="0" borderId="11" xfId="0" applyNumberFormat="1" applyFont="1" applyFill="1" applyBorder="1" applyAlignment="1">
      <alignment/>
    </xf>
    <xf numFmtId="41" fontId="0" fillId="0" borderId="11" xfId="0" applyNumberFormat="1" applyFont="1" applyFill="1" applyBorder="1" applyAlignment="1">
      <alignment horizontal="right"/>
    </xf>
    <xf numFmtId="41" fontId="4" fillId="0" borderId="11" xfId="0" applyNumberFormat="1" applyFont="1" applyFill="1" applyBorder="1" applyAlignment="1">
      <alignment horizontal="right"/>
    </xf>
    <xf numFmtId="41" fontId="0" fillId="0" borderId="11" xfId="0" applyNumberFormat="1" applyFont="1" applyBorder="1" applyAlignment="1">
      <alignment/>
    </xf>
    <xf numFmtId="41" fontId="0" fillId="0" borderId="12" xfId="0" applyNumberFormat="1" applyFont="1" applyBorder="1" applyAlignment="1">
      <alignment horizontal="right"/>
    </xf>
    <xf numFmtId="41" fontId="0" fillId="0" borderId="13" xfId="0" applyNumberFormat="1" applyFont="1" applyFill="1" applyBorder="1" applyAlignment="1">
      <alignment horizontal="right"/>
    </xf>
    <xf numFmtId="41" fontId="0" fillId="0" borderId="14" xfId="0" applyNumberFormat="1" applyFont="1" applyBorder="1" applyAlignment="1">
      <alignment horizontal="right"/>
    </xf>
    <xf numFmtId="41" fontId="0" fillId="0" borderId="15" xfId="0" applyNumberFormat="1" applyFont="1" applyFill="1" applyBorder="1" applyAlignment="1">
      <alignment horizontal="right"/>
    </xf>
    <xf numFmtId="41" fontId="4" fillId="0" borderId="5" xfId="0" applyNumberFormat="1" applyFont="1" applyFill="1" applyBorder="1" applyAlignment="1">
      <alignment/>
    </xf>
    <xf numFmtId="41" fontId="0" fillId="0" borderId="5" xfId="0" applyNumberFormat="1" applyFont="1" applyFill="1" applyBorder="1" applyAlignment="1">
      <alignment horizontal="right"/>
    </xf>
    <xf numFmtId="41" fontId="4" fillId="0" borderId="5" xfId="0" applyNumberFormat="1" applyFont="1" applyFill="1" applyBorder="1" applyAlignment="1">
      <alignment horizontal="right"/>
    </xf>
    <xf numFmtId="41" fontId="0" fillId="0" borderId="16" xfId="0" applyNumberFormat="1" applyFont="1" applyBorder="1" applyAlignment="1">
      <alignment horizontal="right"/>
    </xf>
    <xf numFmtId="41" fontId="0" fillId="0" borderId="17" xfId="0" applyNumberFormat="1" applyFont="1" applyFill="1" applyBorder="1" applyAlignment="1">
      <alignment horizontal="right"/>
    </xf>
    <xf numFmtId="0" fontId="0" fillId="0" borderId="0" xfId="0" applyFill="1" applyAlignment="1">
      <alignment wrapText="1"/>
    </xf>
    <xf numFmtId="37" fontId="0" fillId="0" borderId="0" xfId="0" applyNumberFormat="1" applyFont="1" applyFill="1" applyBorder="1" applyAlignment="1">
      <alignment wrapText="1"/>
    </xf>
    <xf numFmtId="37" fontId="0" fillId="0" borderId="0" xfId="0" applyNumberFormat="1" applyFont="1" applyFill="1" applyAlignment="1">
      <alignment wrapText="1"/>
    </xf>
    <xf numFmtId="0" fontId="0" fillId="0" borderId="0" xfId="0" applyFill="1" applyBorder="1" applyAlignment="1">
      <alignment wrapText="1"/>
    </xf>
    <xf numFmtId="37" fontId="0" fillId="0" borderId="0" xfId="0" applyNumberFormat="1" applyFont="1" applyFill="1" applyBorder="1" applyAlignment="1">
      <alignment wrapText="1"/>
    </xf>
    <xf numFmtId="37" fontId="0" fillId="0" borderId="0"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Alignment="1" quotePrefix="1">
      <alignment/>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justify" vertical="top" wrapText="1"/>
    </xf>
    <xf numFmtId="37" fontId="14" fillId="0" borderId="0" xfId="0" applyNumberFormat="1" applyFont="1" applyFill="1" applyBorder="1" applyAlignment="1">
      <alignment horizontal="justify" vertical="top" wrapText="1"/>
    </xf>
    <xf numFmtId="37" fontId="0" fillId="0" borderId="0" xfId="0" applyNumberFormat="1" applyFont="1" applyBorder="1" applyAlignment="1">
      <alignment horizontal="justify" vertical="top" wrapText="1"/>
    </xf>
    <xf numFmtId="37" fontId="15" fillId="0" borderId="0" xfId="0" applyNumberFormat="1" applyFont="1" applyFill="1" applyBorder="1" applyAlignment="1">
      <alignment horizontal="justify" vertical="top" wrapText="1"/>
    </xf>
    <xf numFmtId="37" fontId="14" fillId="0" borderId="0" xfId="0" applyNumberFormat="1" applyFont="1" applyBorder="1" applyAlignment="1">
      <alignment horizontal="justify" vertical="top" wrapText="1"/>
    </xf>
    <xf numFmtId="37" fontId="15" fillId="0" borderId="0" xfId="0" applyNumberFormat="1" applyFont="1" applyBorder="1" applyAlignment="1">
      <alignment horizontal="justify" vertical="top" wrapText="1"/>
    </xf>
    <xf numFmtId="37" fontId="0" fillId="0" borderId="0" xfId="0" applyNumberFormat="1" applyFont="1" applyFill="1" applyBorder="1" applyAlignment="1">
      <alignment/>
    </xf>
    <xf numFmtId="0" fontId="0" fillId="0" borderId="0" xfId="0" applyFill="1" applyBorder="1" applyAlignment="1">
      <alignment/>
    </xf>
    <xf numFmtId="0" fontId="0" fillId="0" borderId="0" xfId="0" applyFill="1" applyBorder="1" applyAlignment="1">
      <alignment/>
    </xf>
    <xf numFmtId="37" fontId="0" fillId="0" borderId="0" xfId="0" applyNumberFormat="1" applyFont="1" applyFill="1" applyBorder="1" applyAlignment="1">
      <alignment wrapText="1"/>
    </xf>
    <xf numFmtId="37" fontId="0" fillId="0" borderId="17" xfId="0" applyNumberFormat="1" applyFont="1" applyFill="1" applyBorder="1" applyAlignment="1">
      <alignment wrapText="1"/>
    </xf>
    <xf numFmtId="37" fontId="0" fillId="0" borderId="18" xfId="0" applyNumberFormat="1" applyFont="1" applyFill="1" applyBorder="1" applyAlignment="1">
      <alignment/>
    </xf>
    <xf numFmtId="0" fontId="0" fillId="0" borderId="0" xfId="0" applyFill="1" applyBorder="1" applyAlignment="1">
      <alignment horizontal="justify" vertical="top" wrapText="1"/>
    </xf>
    <xf numFmtId="37" fontId="0" fillId="0" borderId="19" xfId="0" applyNumberFormat="1" applyFont="1" applyFill="1" applyBorder="1" applyAlignment="1">
      <alignment/>
    </xf>
    <xf numFmtId="41" fontId="0" fillId="0" borderId="0" xfId="0" applyNumberFormat="1" applyFont="1" applyFill="1" applyAlignment="1">
      <alignment horizontal="right"/>
    </xf>
    <xf numFmtId="41" fontId="0" fillId="0" borderId="2" xfId="0" applyNumberFormat="1" applyFont="1" applyFill="1" applyBorder="1" applyAlignment="1">
      <alignment horizontal="right"/>
    </xf>
    <xf numFmtId="41" fontId="0" fillId="0" borderId="4" xfId="0" applyNumberFormat="1" applyFont="1" applyFill="1" applyBorder="1" applyAlignment="1">
      <alignment horizontal="right"/>
    </xf>
    <xf numFmtId="37" fontId="4" fillId="0" borderId="0" xfId="0" applyNumberFormat="1" applyFont="1" applyFill="1" applyAlignment="1" quotePrefix="1">
      <alignment/>
    </xf>
    <xf numFmtId="37" fontId="0" fillId="0" borderId="0" xfId="0" applyNumberFormat="1" applyFont="1" applyFill="1" applyAlignment="1">
      <alignment/>
    </xf>
    <xf numFmtId="10" fontId="0" fillId="0" borderId="0" xfId="0" applyNumberFormat="1" applyFont="1" applyFill="1" applyAlignment="1">
      <alignment/>
    </xf>
    <xf numFmtId="0" fontId="4" fillId="0" borderId="0" xfId="0" applyNumberFormat="1" applyFont="1" applyFill="1" applyBorder="1" applyAlignment="1" quotePrefix="1">
      <alignment horizontal="center" vertical="top"/>
    </xf>
    <xf numFmtId="37" fontId="0" fillId="0" borderId="0" xfId="0" applyNumberFormat="1" applyFont="1" applyBorder="1" applyAlignment="1">
      <alignment horizontal="center"/>
    </xf>
    <xf numFmtId="37" fontId="0" fillId="0" borderId="0" xfId="0" applyNumberFormat="1" applyFont="1" applyBorder="1" applyAlignment="1">
      <alignment horizontal="left"/>
    </xf>
    <xf numFmtId="37" fontId="4" fillId="0" borderId="0" xfId="0" applyNumberFormat="1" applyFont="1" applyBorder="1" applyAlignment="1">
      <alignment horizontal="left"/>
    </xf>
    <xf numFmtId="37" fontId="4" fillId="0" borderId="0" xfId="0" applyNumberFormat="1" applyFont="1" applyBorder="1" applyAlignment="1">
      <alignment/>
    </xf>
    <xf numFmtId="37" fontId="0" fillId="0" borderId="0" xfId="0" applyNumberFormat="1" applyFont="1" applyBorder="1" applyAlignment="1">
      <alignment horizontal="center"/>
    </xf>
    <xf numFmtId="0" fontId="0" fillId="0" borderId="0" xfId="0" applyFont="1" applyFill="1" applyBorder="1" applyAlignment="1">
      <alignment horizontal="justify" vertical="top" wrapText="1"/>
    </xf>
    <xf numFmtId="41" fontId="0" fillId="0" borderId="3" xfId="0" applyNumberFormat="1" applyFont="1" applyFill="1" applyBorder="1" applyAlignment="1">
      <alignment wrapText="1"/>
    </xf>
    <xf numFmtId="0" fontId="0" fillId="0" borderId="3" xfId="0" applyFill="1" applyBorder="1" applyAlignment="1">
      <alignment wrapText="1"/>
    </xf>
    <xf numFmtId="0" fontId="0" fillId="0" borderId="0" xfId="0" applyFill="1" applyAlignment="1">
      <alignment horizontal="justify" vertical="top" wrapText="1"/>
    </xf>
    <xf numFmtId="37" fontId="15"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ill="1" applyBorder="1" applyAlignment="1">
      <alignment horizontal="justify" vertical="top" wrapText="1"/>
    </xf>
    <xf numFmtId="37" fontId="14" fillId="0" borderId="0" xfId="0" applyNumberFormat="1" applyFont="1" applyFill="1" applyBorder="1" applyAlignment="1">
      <alignment horizontal="justify" vertical="top" wrapText="1"/>
    </xf>
    <xf numFmtId="41" fontId="0" fillId="0" borderId="4" xfId="0" applyNumberFormat="1" applyFont="1" applyBorder="1" applyAlignment="1">
      <alignment/>
    </xf>
    <xf numFmtId="37" fontId="0" fillId="0" borderId="0" xfId="0" applyNumberFormat="1" applyFont="1" applyAlignment="1">
      <alignment/>
    </xf>
    <xf numFmtId="37" fontId="4" fillId="0" borderId="0" xfId="0" applyNumberFormat="1" applyFont="1" applyFill="1" applyBorder="1" applyAlignment="1">
      <alignment horizontal="justify" vertical="top" wrapText="1"/>
    </xf>
    <xf numFmtId="37" fontId="4" fillId="0" borderId="0" xfId="0" applyNumberFormat="1" applyFont="1" applyFill="1" applyAlignment="1">
      <alignment horizontal="center" wrapText="1"/>
    </xf>
    <xf numFmtId="41" fontId="0" fillId="0" borderId="5" xfId="0" applyNumberFormat="1" applyFont="1" applyBorder="1" applyAlignment="1">
      <alignment wrapText="1"/>
    </xf>
    <xf numFmtId="0" fontId="0" fillId="0" borderId="5" xfId="0" applyBorder="1" applyAlignment="1">
      <alignment wrapText="1"/>
    </xf>
    <xf numFmtId="41" fontId="0" fillId="0" borderId="5" xfId="0" applyNumberFormat="1" applyFont="1" applyBorder="1" applyAlignment="1">
      <alignment/>
    </xf>
    <xf numFmtId="37" fontId="15" fillId="0" borderId="0" xfId="0" applyNumberFormat="1"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justify" vertical="top"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0" fillId="0" borderId="0" xfId="0" applyNumberFormat="1" applyFont="1" applyAlignment="1">
      <alignment wrapText="1"/>
    </xf>
    <xf numFmtId="37" fontId="0" fillId="0" borderId="0" xfId="0" applyNumberFormat="1" applyFont="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alignment wrapText="1"/>
    </xf>
    <xf numFmtId="0" fontId="4" fillId="0" borderId="0" xfId="0" applyFont="1" applyBorder="1" applyAlignment="1">
      <alignment horizontal="center" wrapText="1"/>
    </xf>
    <xf numFmtId="0" fontId="0" fillId="0" borderId="0" xfId="0" applyBorder="1" applyAlignment="1">
      <alignment horizontal="justify" vertical="top" wrapText="1"/>
    </xf>
    <xf numFmtId="0" fontId="0" fillId="0" borderId="0" xfId="0" applyBorder="1" applyAlignment="1">
      <alignment horizontal="center"/>
    </xf>
    <xf numFmtId="37" fontId="1" fillId="0" borderId="0" xfId="0" applyNumberFormat="1" applyFont="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wrapText="1"/>
    </xf>
    <xf numFmtId="0" fontId="0" fillId="0" borderId="0" xfId="0" applyAlignment="1">
      <alignment horizontal="center" wrapText="1"/>
    </xf>
    <xf numFmtId="37" fontId="0" fillId="0" borderId="0" xfId="0" applyNumberFormat="1" applyFont="1" applyAlignment="1">
      <alignment vertical="top" wrapText="1"/>
    </xf>
    <xf numFmtId="0" fontId="0" fillId="0" borderId="0" xfId="0" applyFont="1" applyAlignment="1">
      <alignment vertical="top" wrapText="1"/>
    </xf>
    <xf numFmtId="37" fontId="0" fillId="0" borderId="0" xfId="0" applyNumberFormat="1" applyFont="1" applyAlignment="1">
      <alignment vertical="top"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1" fillId="0" borderId="0" xfId="0" applyNumberFormat="1" applyFont="1" applyAlignment="1">
      <alignment horizontal="center" wrapText="1"/>
    </xf>
    <xf numFmtId="37" fontId="4" fillId="0" borderId="0" xfId="0" applyNumberFormat="1" applyFont="1" applyAlignment="1">
      <alignment horizontal="center" wrapText="1"/>
    </xf>
    <xf numFmtId="0" fontId="0" fillId="0" borderId="0" xfId="0" applyBorder="1" applyAlignment="1">
      <alignment horizontal="center" wrapText="1"/>
    </xf>
    <xf numFmtId="0" fontId="0" fillId="0" borderId="0" xfId="0" applyAlignment="1">
      <alignment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0" fillId="0" borderId="15" xfId="0" applyNumberFormat="1" applyFont="1" applyFill="1" applyBorder="1" applyAlignment="1">
      <alignment wrapText="1"/>
    </xf>
    <xf numFmtId="0" fontId="0" fillId="0" borderId="16" xfId="0" applyFill="1" applyBorder="1" applyAlignment="1">
      <alignment wrapText="1"/>
    </xf>
    <xf numFmtId="37" fontId="0" fillId="0" borderId="0" xfId="0" applyNumberFormat="1" applyFont="1" applyFill="1" applyBorder="1" applyAlignment="1">
      <alignment wrapText="1"/>
    </xf>
    <xf numFmtId="0" fontId="0" fillId="0" borderId="0" xfId="0" applyFill="1" applyBorder="1" applyAlignment="1">
      <alignment wrapText="1"/>
    </xf>
    <xf numFmtId="37" fontId="0" fillId="0" borderId="10" xfId="0" applyNumberFormat="1" applyFont="1" applyFill="1" applyBorder="1" applyAlignment="1">
      <alignment wrapText="1"/>
    </xf>
    <xf numFmtId="0" fontId="0" fillId="0" borderId="12" xfId="0" applyFill="1" applyBorder="1" applyAlignment="1">
      <alignment wrapText="1"/>
    </xf>
    <xf numFmtId="41" fontId="0" fillId="0" borderId="0" xfId="0" applyNumberFormat="1" applyFont="1" applyFill="1" applyAlignment="1">
      <alignment wrapText="1"/>
    </xf>
    <xf numFmtId="41" fontId="0" fillId="0" borderId="0" xfId="0" applyNumberFormat="1" applyFont="1" applyFill="1" applyBorder="1" applyAlignment="1">
      <alignment wrapText="1"/>
    </xf>
    <xf numFmtId="37" fontId="0" fillId="0" borderId="0" xfId="0" applyNumberFormat="1" applyFont="1" applyFill="1" applyBorder="1" applyAlignment="1">
      <alignment horizontal="justify" vertical="top" wrapText="1"/>
    </xf>
    <xf numFmtId="37" fontId="4" fillId="0" borderId="0" xfId="0" applyNumberFormat="1" applyFont="1" applyAlignment="1">
      <alignment horizontal="justify" vertical="top" wrapText="1"/>
    </xf>
    <xf numFmtId="0" fontId="0" fillId="0" borderId="0" xfId="0" applyAlignment="1">
      <alignment horizontal="justify" vertical="top" wrapText="1"/>
    </xf>
    <xf numFmtId="37" fontId="4"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37" fontId="14" fillId="0" borderId="0" xfId="0" applyNumberFormat="1"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4" fillId="0" borderId="0" xfId="0" applyFont="1" applyFill="1" applyBorder="1" applyAlignment="1">
      <alignment horizontal="center" wrapText="1"/>
    </xf>
    <xf numFmtId="0" fontId="0" fillId="0" borderId="0" xfId="0" applyBorder="1" applyAlignment="1">
      <alignment wrapText="1"/>
    </xf>
    <xf numFmtId="0" fontId="0" fillId="0" borderId="0" xfId="0" applyBorder="1" applyAlignment="1">
      <alignment wrapText="1"/>
    </xf>
    <xf numFmtId="37" fontId="4" fillId="0" borderId="0" xfId="0" applyNumberFormat="1" applyFont="1" applyAlignment="1">
      <alignment horizontal="center"/>
    </xf>
    <xf numFmtId="41" fontId="0" fillId="0" borderId="0" xfId="0" applyNumberFormat="1" applyFont="1" applyFill="1" applyAlignment="1">
      <alignment/>
    </xf>
    <xf numFmtId="41" fontId="0" fillId="0" borderId="4" xfId="0" applyNumberFormat="1" applyFont="1" applyFill="1" applyBorder="1" applyAlignment="1">
      <alignment/>
    </xf>
    <xf numFmtId="37" fontId="4" fillId="0" borderId="0" xfId="0" applyNumberFormat="1" applyFont="1" applyAlignment="1">
      <alignment horizontal="center"/>
    </xf>
    <xf numFmtId="41" fontId="0" fillId="0" borderId="5" xfId="0" applyNumberFormat="1" applyFont="1" applyFill="1" applyBorder="1" applyAlignment="1">
      <alignment/>
    </xf>
    <xf numFmtId="37" fontId="4" fillId="0" borderId="0" xfId="0" applyNumberFormat="1" applyFont="1" applyFill="1" applyAlignment="1">
      <alignment horizontal="center" wrapText="1"/>
    </xf>
    <xf numFmtId="177" fontId="4" fillId="0" borderId="0" xfId="0" applyNumberFormat="1" applyFont="1" applyFill="1" applyAlignment="1">
      <alignment horizontal="center" wrapText="1"/>
    </xf>
    <xf numFmtId="0" fontId="0" fillId="0" borderId="0" xfId="0" applyFill="1" applyAlignment="1">
      <alignment wrapText="1"/>
    </xf>
    <xf numFmtId="37" fontId="4" fillId="0" borderId="0" xfId="0" applyNumberFormat="1" applyFont="1" applyAlignment="1">
      <alignment vertical="top" wrapText="1"/>
    </xf>
    <xf numFmtId="0" fontId="0" fillId="0" borderId="0" xfId="0" applyBorder="1" applyAlignment="1">
      <alignment vertical="top" wrapText="1"/>
    </xf>
    <xf numFmtId="37" fontId="0" fillId="0" borderId="0" xfId="0" applyNumberFormat="1" applyFont="1" applyFill="1" applyBorder="1" applyAlignment="1">
      <alignment/>
    </xf>
    <xf numFmtId="0" fontId="0" fillId="0" borderId="0" xfId="0" applyFill="1" applyBorder="1" applyAlignment="1">
      <alignment/>
    </xf>
    <xf numFmtId="0" fontId="0" fillId="0" borderId="0" xfId="0" applyFill="1" applyBorder="1" applyAlignment="1">
      <alignment/>
    </xf>
    <xf numFmtId="37" fontId="0" fillId="0" borderId="0" xfId="0" applyNumberFormat="1" applyFont="1" applyFill="1" applyBorder="1" applyAlignment="1">
      <alignment/>
    </xf>
    <xf numFmtId="0" fontId="0" fillId="0" borderId="0" xfId="0" applyFill="1" applyBorder="1" applyAlignment="1">
      <alignment/>
    </xf>
    <xf numFmtId="39" fontId="0" fillId="0" borderId="3" xfId="0" applyNumberFormat="1" applyFont="1" applyFill="1" applyBorder="1" applyAlignment="1">
      <alignment wrapText="1"/>
    </xf>
    <xf numFmtId="0" fontId="0" fillId="0" borderId="0" xfId="0" applyFont="1" applyFill="1" applyBorder="1" applyAlignment="1">
      <alignment wrapText="1"/>
    </xf>
    <xf numFmtId="41" fontId="0" fillId="0" borderId="4" xfId="0" applyNumberFormat="1" applyFont="1" applyFill="1" applyBorder="1" applyAlignment="1">
      <alignment wrapText="1"/>
    </xf>
    <xf numFmtId="0" fontId="0" fillId="0" borderId="4" xfId="0" applyFont="1" applyFill="1" applyBorder="1" applyAlignment="1">
      <alignment wrapText="1"/>
    </xf>
    <xf numFmtId="41" fontId="0" fillId="0" borderId="5" xfId="0" applyNumberFormat="1" applyFont="1" applyFill="1" applyBorder="1" applyAlignment="1">
      <alignment wrapText="1"/>
    </xf>
    <xf numFmtId="0" fontId="0" fillId="0" borderId="5" xfId="0" applyFont="1" applyFill="1" applyBorder="1" applyAlignment="1">
      <alignment wrapText="1"/>
    </xf>
    <xf numFmtId="41" fontId="0" fillId="0" borderId="0" xfId="0" applyNumberFormat="1" applyFont="1" applyBorder="1" applyAlignment="1">
      <alignment horizontal="right"/>
    </xf>
    <xf numFmtId="41" fontId="0" fillId="0" borderId="0" xfId="0" applyNumberFormat="1" applyBorder="1" applyAlignment="1">
      <alignment/>
    </xf>
    <xf numFmtId="177" fontId="4" fillId="0" borderId="0" xfId="0" applyNumberFormat="1" applyFont="1" applyFill="1" applyBorder="1" applyAlignment="1">
      <alignment horizontal="center" wrapText="1"/>
    </xf>
    <xf numFmtId="41" fontId="0" fillId="0" borderId="0" xfId="0" applyNumberFormat="1" applyBorder="1" applyAlignment="1">
      <alignment horizontal="right"/>
    </xf>
    <xf numFmtId="177" fontId="4" fillId="0" borderId="0" xfId="0" applyNumberFormat="1" applyFont="1" applyFill="1" applyBorder="1" applyAlignment="1" quotePrefix="1">
      <alignment horizontal="center" wrapText="1"/>
    </xf>
    <xf numFmtId="37" fontId="4" fillId="0" borderId="0" xfId="0" applyNumberFormat="1" applyFont="1" applyBorder="1" applyAlignment="1">
      <alignment horizontal="center" wrapText="1"/>
    </xf>
    <xf numFmtId="0" fontId="0" fillId="0" borderId="0" xfId="0" applyBorder="1" applyAlignment="1">
      <alignment wrapText="1"/>
    </xf>
    <xf numFmtId="37" fontId="4" fillId="0" borderId="0" xfId="0" applyNumberFormat="1" applyFont="1" applyBorder="1" applyAlignment="1">
      <alignment horizontal="center" wrapText="1"/>
    </xf>
    <xf numFmtId="37" fontId="0" fillId="0" borderId="0" xfId="0" applyNumberFormat="1" applyFont="1" applyAlignment="1">
      <alignment horizontal="left" wrapText="1"/>
    </xf>
    <xf numFmtId="41" fontId="0" fillId="0" borderId="0" xfId="0" applyNumberFormat="1" applyFont="1" applyFill="1" applyBorder="1" applyAlignment="1">
      <alignment horizontal="right" wrapText="1"/>
    </xf>
    <xf numFmtId="41" fontId="0" fillId="0" borderId="0" xfId="0" applyNumberFormat="1" applyFill="1" applyBorder="1" applyAlignment="1">
      <alignment wrapText="1"/>
    </xf>
    <xf numFmtId="41" fontId="0" fillId="0" borderId="0" xfId="0" applyNumberFormat="1" applyFill="1" applyBorder="1" applyAlignment="1">
      <alignment wrapText="1"/>
    </xf>
    <xf numFmtId="37" fontId="4"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Border="1" applyAlignment="1">
      <alignment wrapText="1"/>
    </xf>
    <xf numFmtId="37" fontId="4" fillId="0" borderId="0" xfId="0" applyNumberFormat="1" applyFont="1" applyBorder="1" applyAlignment="1">
      <alignment horizontal="center"/>
    </xf>
    <xf numFmtId="0" fontId="0" fillId="0" borderId="0" xfId="0" applyBorder="1" applyAlignment="1">
      <alignment/>
    </xf>
    <xf numFmtId="41" fontId="0" fillId="0" borderId="9" xfId="0" applyNumberFormat="1" applyFont="1" applyFill="1" applyBorder="1" applyAlignment="1">
      <alignment wrapText="1"/>
    </xf>
    <xf numFmtId="41" fontId="0" fillId="0" borderId="0" xfId="0" applyNumberFormat="1" applyFont="1" applyBorder="1" applyAlignment="1">
      <alignment horizontal="right"/>
    </xf>
    <xf numFmtId="41" fontId="0" fillId="0" borderId="0" xfId="0" applyNumberFormat="1" applyBorder="1" applyAlignment="1">
      <alignment/>
    </xf>
    <xf numFmtId="37" fontId="0" fillId="0" borderId="0" xfId="0" applyNumberFormat="1" applyFont="1" applyFill="1" applyAlignment="1">
      <alignment horizontal="left" wrapText="1"/>
    </xf>
    <xf numFmtId="37" fontId="0" fillId="0" borderId="0" xfId="0" applyNumberFormat="1" applyFont="1" applyFill="1" applyAlignment="1" quotePrefix="1">
      <alignment horizontal="left" wrapText="1"/>
    </xf>
    <xf numFmtId="0" fontId="0" fillId="0" borderId="0" xfId="0" applyFill="1" applyBorder="1" applyAlignment="1">
      <alignment horizontal="left" wrapText="1"/>
    </xf>
    <xf numFmtId="37" fontId="0" fillId="0" borderId="3" xfId="0" applyNumberFormat="1" applyFont="1" applyFill="1" applyBorder="1" applyAlignment="1">
      <alignment wrapText="1"/>
    </xf>
    <xf numFmtId="37" fontId="0" fillId="0" borderId="0" xfId="0" applyNumberFormat="1" applyFont="1" applyAlignment="1">
      <alignment wrapText="1"/>
    </xf>
    <xf numFmtId="37" fontId="0" fillId="0" borderId="0" xfId="0" applyNumberFormat="1" applyFont="1" applyBorder="1" applyAlignment="1">
      <alignment/>
    </xf>
    <xf numFmtId="37" fontId="4" fillId="0" borderId="0" xfId="0" applyNumberFormat="1" applyFont="1" applyBorder="1" applyAlignment="1">
      <alignment horizontal="justify" vertical="top" wrapText="1"/>
    </xf>
    <xf numFmtId="41" fontId="0" fillId="0" borderId="4" xfId="0" applyNumberFormat="1" applyFont="1" applyBorder="1" applyAlignment="1">
      <alignment wrapText="1"/>
    </xf>
    <xf numFmtId="0" fontId="0" fillId="0" borderId="4" xfId="0" applyBorder="1" applyAlignment="1">
      <alignment wrapText="1"/>
    </xf>
    <xf numFmtId="37" fontId="4" fillId="0" borderId="0" xfId="0" applyNumberFormat="1" applyFont="1" applyAlignment="1">
      <alignment horizontal="center" wrapText="1"/>
    </xf>
    <xf numFmtId="0" fontId="0" fillId="0" borderId="0" xfId="0" applyBorder="1" applyAlignment="1">
      <alignment horizontal="center" wrapText="1"/>
    </xf>
    <xf numFmtId="41" fontId="0" fillId="0" borderId="0" xfId="0" applyNumberFormat="1" applyFont="1" applyAlignment="1">
      <alignment wrapText="1"/>
    </xf>
    <xf numFmtId="37" fontId="4" fillId="0" borderId="0" xfId="0" applyNumberFormat="1" applyFont="1" applyBorder="1" applyAlignment="1">
      <alignment horizontal="center" wrapText="1"/>
    </xf>
    <xf numFmtId="37" fontId="4" fillId="0" borderId="0" xfId="0" applyNumberFormat="1" applyFont="1" applyBorder="1" applyAlignment="1">
      <alignment horizontal="center" wrapText="1"/>
    </xf>
    <xf numFmtId="0" fontId="4" fillId="0" borderId="0" xfId="0" applyNumberFormat="1" applyFont="1" applyFill="1" applyAlignment="1">
      <alignment horizontal="justify" vertical="top" wrapText="1"/>
    </xf>
    <xf numFmtId="177" fontId="4" fillId="0" borderId="0" xfId="0" applyNumberFormat="1" applyFont="1" applyFill="1" applyBorder="1" applyAlignment="1" quotePrefix="1">
      <alignment horizontal="center" wrapText="1"/>
    </xf>
    <xf numFmtId="177" fontId="4" fillId="0" borderId="0" xfId="0" applyNumberFormat="1" applyFont="1" applyFill="1" applyBorder="1" applyAlignment="1" quotePrefix="1">
      <alignment horizontal="center" wrapText="1"/>
    </xf>
    <xf numFmtId="0" fontId="0" fillId="0" borderId="0" xfId="0" applyFont="1" applyFill="1" applyBorder="1" applyAlignment="1">
      <alignment horizontal="justify" vertical="top" wrapText="1"/>
    </xf>
    <xf numFmtId="37" fontId="4" fillId="0" borderId="0" xfId="0" applyNumberFormat="1" applyFont="1" applyBorder="1" applyAlignment="1">
      <alignment horizontal="center"/>
    </xf>
    <xf numFmtId="0" fontId="0" fillId="0" borderId="0" xfId="0" applyBorder="1" applyAlignment="1">
      <alignment/>
    </xf>
    <xf numFmtId="0" fontId="0" fillId="0" borderId="5" xfId="0" applyFill="1" applyBorder="1" applyAlignment="1">
      <alignment wrapText="1"/>
    </xf>
    <xf numFmtId="0" fontId="0" fillId="0" borderId="4" xfId="0" applyFill="1" applyBorder="1" applyAlignment="1">
      <alignment wrapText="1"/>
    </xf>
    <xf numFmtId="0" fontId="0" fillId="0" borderId="0" xfId="0" applyFill="1" applyAlignment="1">
      <alignment horizontal="center" wrapText="1"/>
    </xf>
    <xf numFmtId="37" fontId="4" fillId="0" borderId="0" xfId="0" applyNumberFormat="1" applyFont="1" applyFill="1" applyAlignment="1">
      <alignment horizontal="center"/>
    </xf>
    <xf numFmtId="0" fontId="0" fillId="0" borderId="0" xfId="0" applyFill="1" applyBorder="1" applyAlignment="1">
      <alignment horizontal="center"/>
    </xf>
    <xf numFmtId="37" fontId="0" fillId="0" borderId="0" xfId="0" applyNumberFormat="1" applyFont="1" applyBorder="1" applyAlignment="1">
      <alignment horizontal="justify" vertical="top" wrapText="1"/>
    </xf>
    <xf numFmtId="0" fontId="0" fillId="0" borderId="0" xfId="0" applyBorder="1" applyAlignment="1">
      <alignment horizontal="justify" vertical="top"/>
    </xf>
    <xf numFmtId="0" fontId="0" fillId="0" borderId="0" xfId="0" applyBorder="1" applyAlignment="1">
      <alignment horizontal="justify" vertical="top"/>
    </xf>
    <xf numFmtId="37" fontId="0" fillId="0" borderId="0" xfId="0" applyNumberFormat="1" applyFont="1" applyBorder="1" applyAlignment="1">
      <alignment wrapText="1"/>
    </xf>
    <xf numFmtId="37" fontId="0" fillId="0" borderId="0" xfId="0" applyNumberFormat="1" applyFont="1" applyBorder="1" applyAlignment="1">
      <alignment wrapText="1"/>
    </xf>
    <xf numFmtId="37" fontId="0" fillId="0" borderId="0" xfId="0" applyNumberFormat="1" applyFont="1" applyBorder="1" applyAlignment="1">
      <alignment wrapText="1"/>
    </xf>
    <xf numFmtId="37" fontId="0" fillId="0" borderId="0" xfId="0" applyNumberFormat="1" applyFont="1" applyBorder="1" applyAlignment="1">
      <alignment vertical="top" wrapText="1"/>
    </xf>
    <xf numFmtId="37" fontId="0" fillId="0" borderId="0" xfId="0" applyNumberFormat="1" applyFont="1" applyBorder="1" applyAlignment="1">
      <alignment vertical="top" wrapText="1"/>
    </xf>
    <xf numFmtId="37" fontId="0" fillId="0" borderId="0" xfId="0" applyNumberFormat="1" applyFont="1" applyBorder="1" applyAlignment="1">
      <alignment vertical="top" wrapText="1"/>
    </xf>
    <xf numFmtId="37" fontId="5" fillId="0" borderId="0" xfId="0" applyNumberFormat="1" applyFont="1" applyAlignment="1">
      <alignment horizontal="center" wrapText="1"/>
    </xf>
    <xf numFmtId="37" fontId="11" fillId="0" borderId="0" xfId="0" applyNumberFormat="1" applyFont="1" applyAlignment="1">
      <alignment horizontal="center" wrapText="1"/>
    </xf>
    <xf numFmtId="37" fontId="0" fillId="0" borderId="0" xfId="0" applyNumberFormat="1" applyFont="1" applyAlignment="1">
      <alignment horizontal="justify" vertical="top" wrapText="1"/>
    </xf>
    <xf numFmtId="37" fontId="0" fillId="0" borderId="0" xfId="0" applyNumberFormat="1" applyFont="1" applyBorder="1" applyAlignment="1">
      <alignment horizontal="justify" vertical="top" wrapText="1"/>
    </xf>
    <xf numFmtId="37" fontId="0" fillId="0" borderId="0" xfId="0" applyNumberFormat="1" applyFont="1" applyBorder="1" applyAlignment="1">
      <alignment horizontal="justify" vertical="top" wrapText="1"/>
    </xf>
    <xf numFmtId="41" fontId="0" fillId="0" borderId="0" xfId="0" applyNumberFormat="1" applyFont="1" applyAlignment="1">
      <alignment/>
    </xf>
    <xf numFmtId="37" fontId="0" fillId="0" borderId="4" xfId="0" applyNumberFormat="1" applyFont="1" applyFill="1" applyBorder="1" applyAlignment="1">
      <alignment wrapText="1"/>
    </xf>
    <xf numFmtId="37" fontId="15" fillId="0" borderId="0" xfId="0" applyNumberFormat="1" applyFont="1" applyAlignment="1">
      <alignment wrapText="1"/>
    </xf>
    <xf numFmtId="37" fontId="0" fillId="0" borderId="17" xfId="0" applyNumberFormat="1" applyFont="1" applyBorder="1" applyAlignment="1">
      <alignment/>
    </xf>
    <xf numFmtId="0" fontId="0" fillId="0" borderId="20" xfId="0" applyBorder="1" applyAlignment="1">
      <alignment/>
    </xf>
    <xf numFmtId="37" fontId="0" fillId="0" borderId="0" xfId="0" applyNumberFormat="1" applyFont="1" applyFill="1" applyBorder="1" applyAlignment="1">
      <alignment wrapText="1"/>
    </xf>
    <xf numFmtId="37" fontId="0" fillId="0" borderId="0" xfId="0" applyNumberFormat="1" applyFont="1" applyFill="1" applyBorder="1" applyAlignment="1">
      <alignment wrapText="1"/>
    </xf>
    <xf numFmtId="0" fontId="0" fillId="0" borderId="0" xfId="0" applyFill="1" applyBorder="1" applyAlignment="1">
      <alignment wrapText="1"/>
    </xf>
    <xf numFmtId="37" fontId="0" fillId="0" borderId="0" xfId="0" applyNumberFormat="1" applyFont="1" applyFill="1" applyBorder="1" applyAlignment="1">
      <alignment wrapText="1"/>
    </xf>
    <xf numFmtId="0" fontId="0" fillId="0" borderId="0" xfId="0" applyFill="1" applyBorder="1" applyAlignment="1">
      <alignment wrapText="1"/>
    </xf>
    <xf numFmtId="37" fontId="14" fillId="0" borderId="0" xfId="0" applyNumberFormat="1" applyFont="1" applyFill="1" applyAlignment="1">
      <alignment wrapText="1"/>
    </xf>
    <xf numFmtId="0" fontId="14" fillId="0" borderId="0" xfId="0" applyFont="1" applyFill="1" applyAlignment="1">
      <alignment wrapText="1"/>
    </xf>
    <xf numFmtId="0" fontId="0" fillId="0" borderId="0" xfId="0" applyFill="1" applyBorder="1" applyAlignment="1">
      <alignment wrapText="1"/>
    </xf>
    <xf numFmtId="37" fontId="0" fillId="0" borderId="0" xfId="0" applyNumberFormat="1" applyFont="1" applyFill="1" applyAlignment="1">
      <alignment wrapText="1"/>
    </xf>
    <xf numFmtId="37" fontId="0" fillId="0" borderId="17" xfId="0" applyNumberFormat="1" applyFont="1" applyFill="1" applyBorder="1" applyAlignment="1">
      <alignment wrapText="1"/>
    </xf>
    <xf numFmtId="0" fontId="0" fillId="0" borderId="20" xfId="0" applyFill="1" applyBorder="1" applyAlignment="1">
      <alignment wrapText="1"/>
    </xf>
    <xf numFmtId="37" fontId="15"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0" fillId="0" borderId="0" xfId="0" applyNumberFormat="1" applyFont="1" applyFill="1" applyBorder="1" applyAlignment="1">
      <alignment horizontal="justify" vertical="top" wrapText="1"/>
    </xf>
    <xf numFmtId="0" fontId="0" fillId="0" borderId="0" xfId="0" applyFont="1" applyBorder="1" applyAlignment="1">
      <alignment horizontal="justify" vertical="top" wrapText="1"/>
    </xf>
    <xf numFmtId="37" fontId="0" fillId="0" borderId="17" xfId="0" applyNumberFormat="1" applyFont="1" applyFill="1"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0</xdr:row>
      <xdr:rowOff>38100</xdr:rowOff>
    </xdr:from>
    <xdr:to>
      <xdr:col>1</xdr:col>
      <xdr:colOff>2238375</xdr:colOff>
      <xdr:row>6</xdr:row>
      <xdr:rowOff>38100</xdr:rowOff>
    </xdr:to>
    <xdr:pic>
      <xdr:nvPicPr>
        <xdr:cNvPr id="1" name="Picture 1"/>
        <xdr:cNvPicPr preferRelativeResize="1">
          <a:picLocks noChangeAspect="1"/>
        </xdr:cNvPicPr>
      </xdr:nvPicPr>
      <xdr:blipFill>
        <a:blip r:embed="rId1"/>
        <a:stretch>
          <a:fillRect/>
        </a:stretch>
      </xdr:blipFill>
      <xdr:spPr>
        <a:xfrm>
          <a:off x="1190625" y="38100"/>
          <a:ext cx="1295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0</xdr:row>
      <xdr:rowOff>114300</xdr:rowOff>
    </xdr:from>
    <xdr:to>
      <xdr:col>1</xdr:col>
      <xdr:colOff>2266950</xdr:colOff>
      <xdr:row>5</xdr:row>
      <xdr:rowOff>171450</xdr:rowOff>
    </xdr:to>
    <xdr:pic>
      <xdr:nvPicPr>
        <xdr:cNvPr id="1" name="Picture 2"/>
        <xdr:cNvPicPr preferRelativeResize="1">
          <a:picLocks noChangeAspect="1"/>
        </xdr:cNvPicPr>
      </xdr:nvPicPr>
      <xdr:blipFill>
        <a:blip r:embed="rId1"/>
        <a:stretch>
          <a:fillRect/>
        </a:stretch>
      </xdr:blipFill>
      <xdr:spPr>
        <a:xfrm>
          <a:off x="1352550" y="114300"/>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161925</xdr:rowOff>
    </xdr:from>
    <xdr:to>
      <xdr:col>0</xdr:col>
      <xdr:colOff>1590675</xdr:colOff>
      <xdr:row>6</xdr:row>
      <xdr:rowOff>28575</xdr:rowOff>
    </xdr:to>
    <xdr:pic>
      <xdr:nvPicPr>
        <xdr:cNvPr id="1" name="Picture 1"/>
        <xdr:cNvPicPr preferRelativeResize="1">
          <a:picLocks noChangeAspect="1"/>
        </xdr:cNvPicPr>
      </xdr:nvPicPr>
      <xdr:blipFill>
        <a:blip r:embed="rId1"/>
        <a:stretch>
          <a:fillRect/>
        </a:stretch>
      </xdr:blipFill>
      <xdr:spPr>
        <a:xfrm>
          <a:off x="419100" y="161925"/>
          <a:ext cx="11715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3314700</xdr:colOff>
      <xdr:row>0</xdr:row>
      <xdr:rowOff>142875</xdr:rowOff>
    </xdr:from>
    <xdr:to>
      <xdr:col>2</xdr:col>
      <xdr:colOff>9525</xdr:colOff>
      <xdr:row>6</xdr:row>
      <xdr:rowOff>9525</xdr:rowOff>
    </xdr:to>
    <xdr:pic>
      <xdr:nvPicPr>
        <xdr:cNvPr id="1" name="Picture 3"/>
        <xdr:cNvPicPr preferRelativeResize="1">
          <a:picLocks noChangeAspect="1"/>
        </xdr:cNvPicPr>
      </xdr:nvPicPr>
      <xdr:blipFill>
        <a:blip r:embed="rId1"/>
        <a:stretch>
          <a:fillRect/>
        </a:stretch>
      </xdr:blipFill>
      <xdr:spPr>
        <a:xfrm>
          <a:off x="3314700" y="142875"/>
          <a:ext cx="1171575" cy="1085850"/>
        </a:xfrm>
        <a:prstGeom prst="rect">
          <a:avLst/>
        </a:prstGeom>
        <a:noFill/>
        <a:ln w="9525" cmpd="sng">
          <a:noFill/>
        </a:ln>
      </xdr:spPr>
    </xdr:pic>
    <xdr:clientData/>
  </xdr:twoCellAnchor>
  <xdr:twoCellAnchor>
    <xdr:from>
      <xdr:col>5</xdr:col>
      <xdr:colOff>733425</xdr:colOff>
      <xdr:row>10</xdr:row>
      <xdr:rowOff>104775</xdr:rowOff>
    </xdr:from>
    <xdr:to>
      <xdr:col>8</xdr:col>
      <xdr:colOff>9525</xdr:colOff>
      <xdr:row>10</xdr:row>
      <xdr:rowOff>104775</xdr:rowOff>
    </xdr:to>
    <xdr:sp>
      <xdr:nvSpPr>
        <xdr:cNvPr id="2" name="Line 4"/>
        <xdr:cNvSpPr>
          <a:spLocks/>
        </xdr:cNvSpPr>
      </xdr:nvSpPr>
      <xdr:spPr>
        <a:xfrm>
          <a:off x="8124825" y="2114550"/>
          <a:ext cx="2333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10</xdr:row>
      <xdr:rowOff>114300</xdr:rowOff>
    </xdr:from>
    <xdr:to>
      <xdr:col>4</xdr:col>
      <xdr:colOff>352425</xdr:colOff>
      <xdr:row>10</xdr:row>
      <xdr:rowOff>114300</xdr:rowOff>
    </xdr:to>
    <xdr:sp>
      <xdr:nvSpPr>
        <xdr:cNvPr id="3" name="Line 6"/>
        <xdr:cNvSpPr>
          <a:spLocks/>
        </xdr:cNvSpPr>
      </xdr:nvSpPr>
      <xdr:spPr>
        <a:xfrm flipH="1">
          <a:off x="4467225" y="2124075"/>
          <a:ext cx="2305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95250</xdr:rowOff>
    </xdr:from>
    <xdr:to>
      <xdr:col>0</xdr:col>
      <xdr:colOff>2266950</xdr:colOff>
      <xdr:row>5</xdr:row>
      <xdr:rowOff>161925</xdr:rowOff>
    </xdr:to>
    <xdr:pic>
      <xdr:nvPicPr>
        <xdr:cNvPr id="1" name="Picture 1"/>
        <xdr:cNvPicPr preferRelativeResize="1">
          <a:picLocks noChangeAspect="1"/>
        </xdr:cNvPicPr>
      </xdr:nvPicPr>
      <xdr:blipFill>
        <a:blip r:embed="rId1"/>
        <a:stretch>
          <a:fillRect/>
        </a:stretch>
      </xdr:blipFill>
      <xdr:spPr>
        <a:xfrm>
          <a:off x="11049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47625</xdr:rowOff>
    </xdr:from>
    <xdr:to>
      <xdr:col>4</xdr:col>
      <xdr:colOff>542925</xdr:colOff>
      <xdr:row>6</xdr:row>
      <xdr:rowOff>66675</xdr:rowOff>
    </xdr:to>
    <xdr:pic>
      <xdr:nvPicPr>
        <xdr:cNvPr id="1" name="Picture 1"/>
        <xdr:cNvPicPr preferRelativeResize="1">
          <a:picLocks noChangeAspect="1"/>
        </xdr:cNvPicPr>
      </xdr:nvPicPr>
      <xdr:blipFill>
        <a:blip r:embed="rId1"/>
        <a:stretch>
          <a:fillRect/>
        </a:stretch>
      </xdr:blipFill>
      <xdr:spPr>
        <a:xfrm>
          <a:off x="1438275" y="47625"/>
          <a:ext cx="12573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M46"/>
  <sheetViews>
    <sheetView showGridLines="0" tabSelected="1" showOutlineSymbols="0" workbookViewId="0" topLeftCell="A1">
      <selection activeCell="A1" sqref="A1"/>
    </sheetView>
  </sheetViews>
  <sheetFormatPr defaultColWidth="8.88671875" defaultRowHeight="15"/>
  <cols>
    <col min="1" max="1" width="2.88671875" style="8" customWidth="1"/>
    <col min="2" max="2" width="34.10546875" style="8" customWidth="1"/>
    <col min="3" max="3" width="10.77734375" style="8" customWidth="1"/>
    <col min="4" max="4" width="1.2265625" style="8" customWidth="1"/>
    <col min="5" max="5" width="15.3359375" style="8" customWidth="1"/>
    <col min="6" max="6" width="2.77734375" style="8" customWidth="1"/>
    <col min="7" max="7" width="10.77734375" style="8" customWidth="1"/>
    <col min="8" max="8" width="1.2265625" style="8" customWidth="1"/>
    <col min="9" max="9" width="16.21484375" style="8" customWidth="1"/>
    <col min="10" max="10" width="1.5625" style="8" customWidth="1"/>
    <col min="11" max="11" width="9.6640625" style="8" customWidth="1"/>
    <col min="12" max="12" width="10.3359375" style="8" customWidth="1"/>
    <col min="13" max="16384" width="8.88671875" style="8" customWidth="1"/>
  </cols>
  <sheetData>
    <row r="1" ht="15"/>
    <row r="2" spans="1:11" s="2" customFormat="1" ht="15">
      <c r="A2" s="1"/>
      <c r="B2" s="1" t="s">
        <v>39</v>
      </c>
      <c r="C2" s="1"/>
      <c r="D2" s="1"/>
      <c r="E2" s="1"/>
      <c r="F2" s="1"/>
      <c r="G2" s="1"/>
      <c r="H2" s="1"/>
      <c r="I2" s="1"/>
      <c r="J2" s="1"/>
      <c r="K2" s="1"/>
    </row>
    <row r="3" spans="1:11" s="2" customFormat="1" ht="15">
      <c r="A3" s="1"/>
      <c r="B3" s="1"/>
      <c r="C3" s="1"/>
      <c r="D3" s="1"/>
      <c r="E3" s="1"/>
      <c r="F3" s="1"/>
      <c r="G3" s="1"/>
      <c r="H3" s="1"/>
      <c r="I3" s="1"/>
      <c r="J3" s="1"/>
      <c r="K3" s="1"/>
    </row>
    <row r="4" spans="1:11" s="2" customFormat="1" ht="21" customHeight="1">
      <c r="A4" s="294" t="s">
        <v>99</v>
      </c>
      <c r="B4" s="295"/>
      <c r="C4" s="295"/>
      <c r="D4" s="295"/>
      <c r="E4" s="295"/>
      <c r="F4" s="295"/>
      <c r="G4" s="295"/>
      <c r="H4" s="295"/>
      <c r="I4" s="295"/>
      <c r="J4" s="1"/>
      <c r="K4" s="1"/>
    </row>
    <row r="5" spans="1:11" s="2" customFormat="1" ht="15">
      <c r="A5" s="296" t="s">
        <v>100</v>
      </c>
      <c r="B5" s="295"/>
      <c r="C5" s="295"/>
      <c r="D5" s="295"/>
      <c r="E5" s="295"/>
      <c r="F5" s="295"/>
      <c r="G5" s="295"/>
      <c r="H5" s="295"/>
      <c r="I5" s="295"/>
      <c r="J5" s="1"/>
      <c r="K5" s="1"/>
    </row>
    <row r="6" spans="1:11" s="2" customFormat="1" ht="15">
      <c r="A6" s="296"/>
      <c r="B6" s="295"/>
      <c r="C6" s="295"/>
      <c r="D6" s="295"/>
      <c r="E6" s="295"/>
      <c r="F6" s="295"/>
      <c r="G6" s="295"/>
      <c r="H6" s="295"/>
      <c r="I6" s="295"/>
      <c r="J6" s="1"/>
      <c r="K6" s="1"/>
    </row>
    <row r="7" spans="1:11" s="2" customFormat="1" ht="15">
      <c r="A7" s="178"/>
      <c r="B7" s="177"/>
      <c r="C7" s="177"/>
      <c r="D7" s="177"/>
      <c r="E7" s="177"/>
      <c r="F7" s="177"/>
      <c r="G7" s="177"/>
      <c r="H7" s="177"/>
      <c r="I7" s="177"/>
      <c r="J7" s="1"/>
      <c r="K7" s="1"/>
    </row>
    <row r="8" spans="1:11" s="2" customFormat="1" ht="15.75" customHeight="1">
      <c r="A8" s="297" t="s">
        <v>131</v>
      </c>
      <c r="B8" s="298"/>
      <c r="C8" s="298"/>
      <c r="D8" s="298"/>
      <c r="E8" s="298"/>
      <c r="F8" s="298"/>
      <c r="G8" s="298"/>
      <c r="H8" s="298"/>
      <c r="I8" s="298"/>
      <c r="J8" s="299"/>
      <c r="K8" s="1"/>
    </row>
    <row r="9" spans="1:11" s="2" customFormat="1" ht="15.75" customHeight="1">
      <c r="A9" s="297" t="s">
        <v>270</v>
      </c>
      <c r="B9" s="298"/>
      <c r="C9" s="298"/>
      <c r="D9" s="298"/>
      <c r="E9" s="298"/>
      <c r="F9" s="298"/>
      <c r="G9" s="298"/>
      <c r="H9" s="298"/>
      <c r="I9" s="298"/>
      <c r="J9" s="298"/>
      <c r="K9" s="1"/>
    </row>
    <row r="10" spans="1:11" s="2" customFormat="1" ht="15">
      <c r="A10" s="287" t="s">
        <v>123</v>
      </c>
      <c r="B10" s="288"/>
      <c r="C10" s="288"/>
      <c r="D10" s="288"/>
      <c r="E10" s="288"/>
      <c r="F10" s="288"/>
      <c r="G10" s="288"/>
      <c r="H10" s="288"/>
      <c r="I10" s="289"/>
      <c r="J10" s="1"/>
      <c r="K10" s="1"/>
    </row>
    <row r="11" spans="1:11" s="2" customFormat="1" ht="15.75">
      <c r="A11" s="3"/>
      <c r="B11" s="3"/>
      <c r="C11" s="1"/>
      <c r="D11" s="1"/>
      <c r="E11" s="1"/>
      <c r="F11" s="1"/>
      <c r="G11" s="1"/>
      <c r="H11" s="1"/>
      <c r="I11" s="1"/>
      <c r="J11" s="1"/>
      <c r="K11" s="1"/>
    </row>
    <row r="12" spans="1:11" s="2" customFormat="1" ht="15.75">
      <c r="A12" s="1"/>
      <c r="B12" s="1"/>
      <c r="C12" s="297" t="s">
        <v>120</v>
      </c>
      <c r="D12" s="290"/>
      <c r="E12" s="290"/>
      <c r="F12" s="4"/>
      <c r="G12" s="297" t="s">
        <v>121</v>
      </c>
      <c r="H12" s="297"/>
      <c r="I12" s="297"/>
      <c r="J12" s="3"/>
      <c r="K12" s="1"/>
    </row>
    <row r="13" spans="1:11" s="2" customFormat="1" ht="15.75">
      <c r="A13" s="1"/>
      <c r="B13" s="1"/>
      <c r="C13" s="5" t="s">
        <v>42</v>
      </c>
      <c r="D13" s="6"/>
      <c r="E13" s="5" t="s">
        <v>45</v>
      </c>
      <c r="F13" s="4"/>
      <c r="G13" s="5" t="s">
        <v>42</v>
      </c>
      <c r="H13" s="1"/>
      <c r="I13" s="5" t="s">
        <v>45</v>
      </c>
      <c r="J13" s="5"/>
      <c r="K13" s="1"/>
    </row>
    <row r="14" spans="1:11" s="2" customFormat="1" ht="15.75">
      <c r="A14" s="1"/>
      <c r="B14" s="1"/>
      <c r="C14" s="5" t="s">
        <v>43</v>
      </c>
      <c r="D14" s="6"/>
      <c r="E14" s="5" t="s">
        <v>46</v>
      </c>
      <c r="F14" s="4"/>
      <c r="G14" s="5" t="s">
        <v>43</v>
      </c>
      <c r="H14" s="1"/>
      <c r="I14" s="5" t="s">
        <v>46</v>
      </c>
      <c r="J14" s="5"/>
      <c r="K14" s="1"/>
    </row>
    <row r="15" spans="1:11" s="2" customFormat="1" ht="15.75">
      <c r="A15" s="1"/>
      <c r="B15" s="1"/>
      <c r="C15" s="5" t="s">
        <v>44</v>
      </c>
      <c r="D15" s="6"/>
      <c r="E15" s="5" t="s">
        <v>44</v>
      </c>
      <c r="F15" s="4"/>
      <c r="G15" s="5" t="s">
        <v>47</v>
      </c>
      <c r="H15" s="1"/>
      <c r="I15" s="5" t="s">
        <v>48</v>
      </c>
      <c r="J15" s="5"/>
      <c r="K15" s="1"/>
    </row>
    <row r="16" spans="1:11" s="2" customFormat="1" ht="15.75">
      <c r="A16" s="1"/>
      <c r="B16" s="1"/>
      <c r="C16" s="57">
        <v>41547</v>
      </c>
      <c r="D16" s="6"/>
      <c r="E16" s="57">
        <v>41182</v>
      </c>
      <c r="F16" s="4"/>
      <c r="G16" s="58">
        <f>+C16</f>
        <v>41547</v>
      </c>
      <c r="H16" s="5"/>
      <c r="I16" s="58">
        <v>41182</v>
      </c>
      <c r="J16" s="5"/>
      <c r="K16" s="1"/>
    </row>
    <row r="17" spans="1:11" s="2" customFormat="1" ht="15.75">
      <c r="A17" s="1"/>
      <c r="B17" s="1"/>
      <c r="C17" s="5" t="s">
        <v>40</v>
      </c>
      <c r="D17" s="6"/>
      <c r="E17" s="5" t="s">
        <v>40</v>
      </c>
      <c r="F17" s="4"/>
      <c r="G17" s="5" t="s">
        <v>40</v>
      </c>
      <c r="H17" s="1"/>
      <c r="I17" s="5" t="s">
        <v>40</v>
      </c>
      <c r="J17" s="5"/>
      <c r="K17" s="1"/>
    </row>
    <row r="18" spans="1:13" s="9" customFormat="1" ht="15.75">
      <c r="A18" s="8"/>
      <c r="B18" s="8"/>
      <c r="C18" s="5"/>
      <c r="D18" s="1"/>
      <c r="E18" s="5"/>
      <c r="F18" s="1"/>
      <c r="G18" s="5"/>
      <c r="H18" s="1"/>
      <c r="I18" s="5"/>
      <c r="J18" s="7"/>
      <c r="K18" s="8"/>
      <c r="L18" s="181"/>
      <c r="M18" s="181"/>
    </row>
    <row r="19" spans="1:13" s="2" customFormat="1" ht="15.75">
      <c r="A19" s="8" t="s">
        <v>31</v>
      </c>
      <c r="B19" s="8"/>
      <c r="C19" s="157">
        <v>164448</v>
      </c>
      <c r="D19" s="65"/>
      <c r="E19" s="28">
        <v>179493</v>
      </c>
      <c r="F19" s="66"/>
      <c r="G19" s="157">
        <v>490326</v>
      </c>
      <c r="H19" s="35"/>
      <c r="I19" s="28">
        <v>535395</v>
      </c>
      <c r="J19" s="1"/>
      <c r="K19" s="183"/>
      <c r="L19" s="48"/>
      <c r="M19" s="48"/>
    </row>
    <row r="20" spans="1:13" s="2" customFormat="1" ht="15.75">
      <c r="A20" s="1"/>
      <c r="B20" s="1"/>
      <c r="C20" s="49"/>
      <c r="D20" s="65"/>
      <c r="E20" s="28"/>
      <c r="F20" s="66"/>
      <c r="G20" s="49"/>
      <c r="H20" s="35"/>
      <c r="I20" s="28"/>
      <c r="J20" s="1"/>
      <c r="K20" s="71"/>
      <c r="L20" s="48"/>
      <c r="M20" s="48"/>
    </row>
    <row r="21" spans="1:13" s="2" customFormat="1" ht="15.75">
      <c r="A21" s="1" t="s">
        <v>119</v>
      </c>
      <c r="B21" s="1"/>
      <c r="C21" s="71">
        <v>1894</v>
      </c>
      <c r="D21" s="65"/>
      <c r="E21" s="71">
        <v>1235</v>
      </c>
      <c r="F21" s="66"/>
      <c r="G21" s="71">
        <v>4943</v>
      </c>
      <c r="H21" s="35"/>
      <c r="I21" s="71">
        <v>3989</v>
      </c>
      <c r="J21" s="1"/>
      <c r="K21" s="71"/>
      <c r="L21" s="48"/>
      <c r="M21" s="48"/>
    </row>
    <row r="22" spans="1:13" s="2" customFormat="1" ht="15.75">
      <c r="A22" s="1"/>
      <c r="B22" s="1"/>
      <c r="C22" s="49"/>
      <c r="D22" s="65"/>
      <c r="E22" s="28"/>
      <c r="F22" s="66"/>
      <c r="G22" s="49"/>
      <c r="H22" s="35"/>
      <c r="I22" s="28"/>
      <c r="J22" s="1"/>
      <c r="K22" s="71"/>
      <c r="L22" s="48"/>
      <c r="M22" s="48"/>
    </row>
    <row r="23" spans="1:13" s="2" customFormat="1" ht="15.75">
      <c r="A23" s="1" t="s">
        <v>32</v>
      </c>
      <c r="B23" s="1"/>
      <c r="C23" s="49">
        <v>-156358</v>
      </c>
      <c r="D23" s="66"/>
      <c r="E23" s="28">
        <v>-172974</v>
      </c>
      <c r="F23" s="66"/>
      <c r="G23" s="49">
        <v>-464178</v>
      </c>
      <c r="H23" s="35"/>
      <c r="I23" s="28">
        <v>-518888</v>
      </c>
      <c r="J23" s="1"/>
      <c r="K23" s="71"/>
      <c r="L23" s="48"/>
      <c r="M23" s="48"/>
    </row>
    <row r="24" spans="1:13" s="2" customFormat="1" ht="15.75">
      <c r="A24" s="1"/>
      <c r="B24" s="1"/>
      <c r="C24" s="49"/>
      <c r="D24" s="65"/>
      <c r="E24" s="28"/>
      <c r="F24" s="66"/>
      <c r="G24" s="49"/>
      <c r="H24" s="35"/>
      <c r="I24" s="28"/>
      <c r="J24" s="1"/>
      <c r="K24" s="71"/>
      <c r="L24" s="48"/>
      <c r="M24" s="48"/>
    </row>
    <row r="25" spans="1:13" s="2" customFormat="1" ht="15.75">
      <c r="A25" s="1" t="s">
        <v>33</v>
      </c>
      <c r="B25" s="1"/>
      <c r="C25" s="49">
        <v>-1339</v>
      </c>
      <c r="D25" s="65"/>
      <c r="E25" s="28">
        <v>-1671</v>
      </c>
      <c r="F25" s="66"/>
      <c r="G25" s="49">
        <v>-3991</v>
      </c>
      <c r="H25" s="35"/>
      <c r="I25" s="28">
        <v>-5147</v>
      </c>
      <c r="J25" s="1"/>
      <c r="K25" s="71"/>
      <c r="L25" s="48"/>
      <c r="M25" s="48"/>
    </row>
    <row r="26" spans="1:13" s="2" customFormat="1" ht="15.75">
      <c r="A26" s="1"/>
      <c r="B26" s="1"/>
      <c r="C26" s="49"/>
      <c r="D26" s="65"/>
      <c r="E26" s="28"/>
      <c r="F26" s="66"/>
      <c r="G26" s="49"/>
      <c r="H26" s="35"/>
      <c r="I26" s="28"/>
      <c r="J26" s="1"/>
      <c r="K26" s="71"/>
      <c r="L26" s="48"/>
      <c r="M26" s="48"/>
    </row>
    <row r="27" spans="1:13" s="2" customFormat="1" ht="15.75">
      <c r="A27" s="1" t="s">
        <v>34</v>
      </c>
      <c r="B27" s="1"/>
      <c r="C27" s="49">
        <v>1458</v>
      </c>
      <c r="D27" s="65"/>
      <c r="E27" s="28">
        <v>1264</v>
      </c>
      <c r="F27" s="66"/>
      <c r="G27" s="49">
        <v>4969</v>
      </c>
      <c r="H27" s="35"/>
      <c r="I27" s="28">
        <v>2703</v>
      </c>
      <c r="J27" s="1"/>
      <c r="K27" s="71"/>
      <c r="L27" s="48"/>
      <c r="M27" s="48"/>
    </row>
    <row r="28" spans="1:13" s="2" customFormat="1" ht="15.75">
      <c r="A28" s="1"/>
      <c r="B28" s="1"/>
      <c r="C28" s="49"/>
      <c r="D28" s="65"/>
      <c r="E28" s="28"/>
      <c r="F28" s="66"/>
      <c r="G28" s="49"/>
      <c r="H28" s="35"/>
      <c r="I28" s="28"/>
      <c r="J28" s="1"/>
      <c r="K28" s="71"/>
      <c r="L28" s="48"/>
      <c r="M28" s="48"/>
    </row>
    <row r="29" spans="1:13" s="2" customFormat="1" ht="15.75">
      <c r="A29" s="1" t="s">
        <v>35</v>
      </c>
      <c r="B29" s="1"/>
      <c r="C29" s="95">
        <v>10103</v>
      </c>
      <c r="D29" s="65"/>
      <c r="E29" s="42">
        <v>7347</v>
      </c>
      <c r="F29" s="66"/>
      <c r="G29" s="95">
        <v>32069</v>
      </c>
      <c r="H29" s="35"/>
      <c r="I29" s="42">
        <v>18052</v>
      </c>
      <c r="J29" s="1"/>
      <c r="K29" s="71"/>
      <c r="L29" s="48"/>
      <c r="M29" s="48"/>
    </row>
    <row r="30" spans="1:13" s="2" customFormat="1" ht="15.75">
      <c r="A30" s="1"/>
      <c r="B30" s="1"/>
      <c r="C30" s="49"/>
      <c r="D30" s="28"/>
      <c r="E30" s="28"/>
      <c r="F30" s="66"/>
      <c r="G30" s="49"/>
      <c r="H30" s="35"/>
      <c r="I30" s="28"/>
      <c r="J30" s="1"/>
      <c r="K30" s="71"/>
      <c r="L30" s="48"/>
      <c r="M30" s="48"/>
    </row>
    <row r="31" spans="1:13" s="2" customFormat="1" ht="15.75">
      <c r="A31" s="1" t="s">
        <v>203</v>
      </c>
      <c r="B31" s="1"/>
      <c r="C31" s="49">
        <v>-2035</v>
      </c>
      <c r="D31" s="65"/>
      <c r="E31" s="28">
        <v>-1345</v>
      </c>
      <c r="F31" s="66"/>
      <c r="G31" s="49">
        <v>-6979</v>
      </c>
      <c r="H31" s="35"/>
      <c r="I31" s="28">
        <v>-3958</v>
      </c>
      <c r="J31" s="1"/>
      <c r="K31" s="71"/>
      <c r="L31" s="48"/>
      <c r="M31" s="48"/>
    </row>
    <row r="32" spans="1:13" s="2" customFormat="1" ht="15.75">
      <c r="A32" s="1"/>
      <c r="B32" s="1"/>
      <c r="C32" s="49"/>
      <c r="D32" s="65"/>
      <c r="E32" s="28"/>
      <c r="F32" s="66"/>
      <c r="G32" s="49"/>
      <c r="H32" s="35"/>
      <c r="I32" s="28"/>
      <c r="J32" s="1"/>
      <c r="K32" s="71"/>
      <c r="L32" s="48"/>
      <c r="M32" s="48"/>
    </row>
    <row r="33" spans="1:13" s="2" customFormat="1" ht="16.5" thickBot="1">
      <c r="A33" s="61" t="s">
        <v>202</v>
      </c>
      <c r="B33" s="1"/>
      <c r="C33" s="158">
        <v>8068</v>
      </c>
      <c r="D33" s="65"/>
      <c r="E33" s="67">
        <v>6002</v>
      </c>
      <c r="F33" s="66"/>
      <c r="G33" s="158">
        <v>25090</v>
      </c>
      <c r="H33" s="35"/>
      <c r="I33" s="67">
        <v>14094</v>
      </c>
      <c r="J33" s="1"/>
      <c r="K33" s="71"/>
      <c r="L33" s="48"/>
      <c r="M33" s="48"/>
    </row>
    <row r="34" spans="1:13" s="2" customFormat="1" ht="16.5" thickTop="1">
      <c r="A34" s="1"/>
      <c r="B34" s="1"/>
      <c r="C34" s="71"/>
      <c r="D34" s="69"/>
      <c r="E34" s="39"/>
      <c r="F34" s="70"/>
      <c r="G34" s="71"/>
      <c r="H34" s="36"/>
      <c r="I34" s="39"/>
      <c r="J34" s="1"/>
      <c r="K34" s="29"/>
      <c r="L34" s="48"/>
      <c r="M34" s="48"/>
    </row>
    <row r="35" spans="1:13" s="2" customFormat="1" ht="15.75">
      <c r="A35" s="1" t="s">
        <v>25</v>
      </c>
      <c r="B35" s="1"/>
      <c r="C35" s="49"/>
      <c r="D35" s="65"/>
      <c r="E35" s="28"/>
      <c r="F35" s="66"/>
      <c r="G35" s="49"/>
      <c r="H35" s="35"/>
      <c r="I35" s="28"/>
      <c r="J35" s="1"/>
      <c r="K35" s="29"/>
      <c r="L35" s="48"/>
      <c r="M35" s="48"/>
    </row>
    <row r="36" spans="1:13" s="2" customFormat="1" ht="16.5" thickBot="1">
      <c r="A36" s="1" t="s">
        <v>113</v>
      </c>
      <c r="B36" s="1"/>
      <c r="C36" s="73">
        <v>8068</v>
      </c>
      <c r="D36" s="65"/>
      <c r="E36" s="50">
        <v>6002</v>
      </c>
      <c r="F36" s="66"/>
      <c r="G36" s="73">
        <v>25090</v>
      </c>
      <c r="H36" s="35"/>
      <c r="I36" s="50">
        <v>14094</v>
      </c>
      <c r="J36" s="1"/>
      <c r="K36" s="1"/>
      <c r="L36" s="182"/>
      <c r="M36" s="182"/>
    </row>
    <row r="37" spans="1:11" s="2" customFormat="1" ht="16.5" thickTop="1">
      <c r="A37" s="1"/>
      <c r="B37" s="1"/>
      <c r="C37" s="71"/>
      <c r="D37" s="69"/>
      <c r="E37" s="39"/>
      <c r="F37" s="70"/>
      <c r="G37" s="71"/>
      <c r="H37" s="36"/>
      <c r="I37" s="39"/>
      <c r="J37" s="1"/>
      <c r="K37" s="1"/>
    </row>
    <row r="38" spans="1:11" s="2" customFormat="1" ht="15.75">
      <c r="A38" s="1"/>
      <c r="B38" s="1"/>
      <c r="C38" s="168"/>
      <c r="D38" s="47"/>
      <c r="E38" s="54"/>
      <c r="F38" s="55"/>
      <c r="G38" s="168"/>
      <c r="H38" s="29"/>
      <c r="I38" s="54"/>
      <c r="J38" s="1"/>
      <c r="K38" s="1"/>
    </row>
    <row r="39" spans="1:11" s="2" customFormat="1" ht="15.75">
      <c r="A39" s="1" t="s">
        <v>36</v>
      </c>
      <c r="B39" s="1"/>
      <c r="C39" s="169"/>
      <c r="D39" s="3"/>
      <c r="E39" s="1"/>
      <c r="F39" s="12"/>
      <c r="G39" s="169"/>
      <c r="H39" s="1"/>
      <c r="I39" s="1"/>
      <c r="J39" s="1"/>
      <c r="K39" s="1"/>
    </row>
    <row r="40" spans="1:11" s="2" customFormat="1" ht="16.5" thickBot="1">
      <c r="A40" s="1" t="s">
        <v>37</v>
      </c>
      <c r="B40" s="1"/>
      <c r="C40" s="72">
        <v>4.571726467055011</v>
      </c>
      <c r="D40" s="25"/>
      <c r="E40" s="72">
        <v>3.418560012758371</v>
      </c>
      <c r="F40" s="26"/>
      <c r="G40" s="72">
        <v>14.217230671592738</v>
      </c>
      <c r="H40" s="27"/>
      <c r="I40" s="72">
        <v>8.027521629426273</v>
      </c>
      <c r="J40" s="1"/>
      <c r="K40" s="1"/>
    </row>
    <row r="41" spans="1:11" s="2" customFormat="1" ht="16.5" thickTop="1">
      <c r="A41" s="1"/>
      <c r="B41" s="1"/>
      <c r="C41" s="170"/>
      <c r="D41" s="3"/>
      <c r="E41" s="170"/>
      <c r="F41" s="3"/>
      <c r="G41" s="170"/>
      <c r="H41" s="1"/>
      <c r="I41" s="170"/>
      <c r="J41" s="1"/>
      <c r="K41" s="1"/>
    </row>
    <row r="42" spans="1:11" s="2" customFormat="1" ht="16.5" thickBot="1">
      <c r="A42" s="1" t="s">
        <v>38</v>
      </c>
      <c r="B42" s="1"/>
      <c r="C42" s="72">
        <v>4.5618260874481935</v>
      </c>
      <c r="D42" s="25"/>
      <c r="E42" s="72">
        <v>3.42</v>
      </c>
      <c r="F42" s="25"/>
      <c r="G42" s="72">
        <v>14.186442307148633</v>
      </c>
      <c r="H42" s="27"/>
      <c r="I42" s="72">
        <v>8.03</v>
      </c>
      <c r="J42" s="1"/>
      <c r="K42" s="1"/>
    </row>
    <row r="43" spans="1:11" s="46" customFormat="1" ht="16.5" thickTop="1">
      <c r="A43" s="1"/>
      <c r="B43" s="1"/>
      <c r="C43" s="13"/>
      <c r="D43" s="1"/>
      <c r="E43" s="13"/>
      <c r="F43" s="3"/>
      <c r="G43" s="13"/>
      <c r="H43" s="1"/>
      <c r="I43" s="13"/>
      <c r="J43" s="1"/>
      <c r="K43" s="1"/>
    </row>
    <row r="44" spans="1:11" s="48" customFormat="1" ht="15.75">
      <c r="A44" s="29"/>
      <c r="B44" s="29"/>
      <c r="C44" s="29"/>
      <c r="D44" s="29"/>
      <c r="E44" s="29"/>
      <c r="F44" s="47"/>
      <c r="G44" s="29"/>
      <c r="H44" s="29"/>
      <c r="I44" s="29"/>
      <c r="J44" s="29"/>
      <c r="K44" s="29"/>
    </row>
    <row r="45" ht="15">
      <c r="A45" s="14"/>
    </row>
    <row r="46" spans="1:9" ht="35.25" customHeight="1">
      <c r="A46" s="300" t="s">
        <v>205</v>
      </c>
      <c r="B46" s="301"/>
      <c r="C46" s="301"/>
      <c r="D46" s="301"/>
      <c r="E46" s="301"/>
      <c r="F46" s="301"/>
      <c r="G46" s="301"/>
      <c r="H46" s="301"/>
      <c r="I46" s="301"/>
    </row>
  </sheetData>
  <mergeCells count="9">
    <mergeCell ref="A46:I46"/>
    <mergeCell ref="A10:I10"/>
    <mergeCell ref="C12:E12"/>
    <mergeCell ref="G12:I12"/>
    <mergeCell ref="A4:I4"/>
    <mergeCell ref="A5:I5"/>
    <mergeCell ref="A6:I6"/>
    <mergeCell ref="A9:J9"/>
    <mergeCell ref="A8:J8"/>
  </mergeCells>
  <printOptions/>
  <pageMargins left="0.5" right="0" top="0.5" bottom="0.3"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2:IR83"/>
  <sheetViews>
    <sheetView showGridLines="0" workbookViewId="0" topLeftCell="A1">
      <selection activeCell="A1" sqref="A1"/>
    </sheetView>
  </sheetViews>
  <sheetFormatPr defaultColWidth="8.88671875" defaultRowHeight="15"/>
  <cols>
    <col min="1" max="1" width="2.88671875" style="8" customWidth="1"/>
    <col min="2" max="2" width="35.10546875" style="8" customWidth="1"/>
    <col min="3" max="3" width="10.77734375" style="8" customWidth="1"/>
    <col min="4" max="4" width="1.2265625" style="8" customWidth="1"/>
    <col min="5" max="5" width="15.3359375" style="8" customWidth="1"/>
    <col min="6" max="6" width="2.77734375" style="8" customWidth="1"/>
    <col min="7" max="7" width="10.77734375" style="8" customWidth="1"/>
    <col min="8" max="8" width="1.2265625" style="8" customWidth="1"/>
    <col min="9" max="9" width="16.21484375" style="8" customWidth="1"/>
    <col min="10" max="10" width="1.2265625" style="8" customWidth="1"/>
    <col min="11" max="16384" width="9.6640625" style="8" customWidth="1"/>
  </cols>
  <sheetData>
    <row r="1" ht="15"/>
    <row r="2" spans="1:25" s="2" customFormat="1" ht="15">
      <c r="A2" s="1"/>
      <c r="B2" s="1" t="s">
        <v>39</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294" t="s">
        <v>99</v>
      </c>
      <c r="B4" s="295"/>
      <c r="C4" s="295"/>
      <c r="D4" s="295"/>
      <c r="E4" s="295"/>
      <c r="F4" s="295"/>
      <c r="G4" s="295"/>
      <c r="H4" s="295"/>
      <c r="I4" s="295"/>
      <c r="J4" s="1"/>
      <c r="K4" s="1"/>
      <c r="L4" s="1"/>
      <c r="M4" s="1"/>
      <c r="N4" s="1"/>
      <c r="O4" s="1"/>
      <c r="P4" s="1"/>
      <c r="Q4" s="1"/>
      <c r="R4" s="1"/>
      <c r="S4" s="1"/>
      <c r="T4" s="1"/>
      <c r="U4" s="1"/>
      <c r="V4" s="1"/>
      <c r="W4" s="1"/>
      <c r="X4" s="1"/>
      <c r="Y4" s="1"/>
    </row>
    <row r="5" spans="1:25" s="2" customFormat="1" ht="15">
      <c r="A5" s="296" t="s">
        <v>100</v>
      </c>
      <c r="B5" s="295"/>
      <c r="C5" s="295"/>
      <c r="D5" s="295"/>
      <c r="E5" s="295"/>
      <c r="F5" s="295"/>
      <c r="G5" s="295"/>
      <c r="H5" s="295"/>
      <c r="I5" s="295"/>
      <c r="J5" s="1"/>
      <c r="K5" s="1"/>
      <c r="L5" s="1"/>
      <c r="M5" s="1"/>
      <c r="N5" s="1"/>
      <c r="O5" s="1"/>
      <c r="P5" s="1"/>
      <c r="Q5" s="1"/>
      <c r="R5" s="1"/>
      <c r="S5" s="1"/>
      <c r="T5" s="1"/>
      <c r="U5" s="1"/>
      <c r="V5" s="1"/>
      <c r="W5" s="1"/>
      <c r="X5" s="1"/>
      <c r="Y5" s="1"/>
    </row>
    <row r="6" spans="1:25" s="2" customFormat="1" ht="15">
      <c r="A6" s="296"/>
      <c r="B6" s="295"/>
      <c r="C6" s="295"/>
      <c r="D6" s="295"/>
      <c r="E6" s="295"/>
      <c r="F6" s="295"/>
      <c r="G6" s="295"/>
      <c r="H6" s="295"/>
      <c r="I6" s="295"/>
      <c r="J6" s="1"/>
      <c r="K6" s="1"/>
      <c r="L6" s="1"/>
      <c r="M6" s="1"/>
      <c r="N6" s="1"/>
      <c r="O6" s="1"/>
      <c r="P6" s="1"/>
      <c r="Q6" s="1"/>
      <c r="R6" s="1"/>
      <c r="S6" s="1"/>
      <c r="T6" s="1"/>
      <c r="U6" s="1"/>
      <c r="V6" s="1"/>
      <c r="W6" s="1"/>
      <c r="X6" s="1"/>
      <c r="Y6" s="1"/>
    </row>
    <row r="7" spans="1:25" s="2" customFormat="1" ht="15.75" customHeight="1">
      <c r="A7" s="297" t="s">
        <v>117</v>
      </c>
      <c r="B7" s="298"/>
      <c r="C7" s="298"/>
      <c r="D7" s="298"/>
      <c r="E7" s="298"/>
      <c r="F7" s="298"/>
      <c r="G7" s="298"/>
      <c r="H7" s="298"/>
      <c r="I7" s="298"/>
      <c r="J7" s="1"/>
      <c r="K7" s="1"/>
      <c r="L7" s="1"/>
      <c r="M7" s="1"/>
      <c r="N7" s="1"/>
      <c r="O7" s="1"/>
      <c r="P7" s="1"/>
      <c r="Q7" s="1"/>
      <c r="R7" s="1"/>
      <c r="S7" s="1"/>
      <c r="T7" s="1"/>
      <c r="U7" s="1"/>
      <c r="V7" s="1"/>
      <c r="W7" s="1"/>
      <c r="X7" s="1"/>
      <c r="Y7" s="1"/>
    </row>
    <row r="8" spans="1:25" s="2" customFormat="1" ht="15.75" customHeight="1">
      <c r="A8" s="30"/>
      <c r="B8" s="297" t="str">
        <f>+PL1!A9</f>
        <v>FOR THE QUARTER ENDED 30 SEPTEMBER 2013</v>
      </c>
      <c r="C8" s="298"/>
      <c r="D8" s="298"/>
      <c r="E8" s="298"/>
      <c r="F8" s="298"/>
      <c r="G8" s="298"/>
      <c r="H8" s="298"/>
      <c r="I8" s="298"/>
      <c r="J8" s="298"/>
      <c r="K8" s="1"/>
      <c r="L8" s="1"/>
      <c r="M8" s="1"/>
      <c r="N8" s="1"/>
      <c r="O8" s="1"/>
      <c r="P8" s="1"/>
      <c r="Q8" s="1"/>
      <c r="R8" s="1"/>
      <c r="S8" s="1"/>
      <c r="T8" s="1"/>
      <c r="U8" s="1"/>
      <c r="V8" s="1"/>
      <c r="W8" s="1"/>
      <c r="X8" s="1"/>
      <c r="Y8" s="1"/>
    </row>
    <row r="9" spans="1:25" s="2" customFormat="1" ht="15">
      <c r="A9" s="287" t="s">
        <v>123</v>
      </c>
      <c r="B9" s="288"/>
      <c r="C9" s="288"/>
      <c r="D9" s="288"/>
      <c r="E9" s="288"/>
      <c r="F9" s="288"/>
      <c r="G9" s="288"/>
      <c r="H9" s="288"/>
      <c r="I9" s="289"/>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297" t="s">
        <v>120</v>
      </c>
      <c r="D11" s="290"/>
      <c r="E11" s="290"/>
      <c r="F11" s="4"/>
      <c r="G11" s="297" t="s">
        <v>121</v>
      </c>
      <c r="H11" s="297"/>
      <c r="I11" s="297"/>
      <c r="J11" s="3"/>
      <c r="K11" s="1"/>
      <c r="L11" s="1"/>
      <c r="M11" s="1"/>
      <c r="N11" s="1"/>
      <c r="O11" s="1"/>
      <c r="P11" s="1"/>
      <c r="Q11" s="1"/>
      <c r="R11" s="1"/>
      <c r="S11" s="1"/>
      <c r="T11" s="1"/>
      <c r="U11" s="1"/>
      <c r="V11" s="1"/>
      <c r="W11" s="1"/>
      <c r="X11" s="1"/>
      <c r="Y11" s="1"/>
    </row>
    <row r="12" spans="1:25" s="2" customFormat="1" ht="15.75">
      <c r="A12" s="1"/>
      <c r="B12" s="1"/>
      <c r="C12" s="5" t="s">
        <v>42</v>
      </c>
      <c r="D12" s="6"/>
      <c r="E12" s="5" t="s">
        <v>45</v>
      </c>
      <c r="F12" s="4"/>
      <c r="G12" s="5" t="s">
        <v>42</v>
      </c>
      <c r="H12" s="1"/>
      <c r="I12" s="5" t="s">
        <v>45</v>
      </c>
      <c r="J12" s="5"/>
      <c r="K12" s="1"/>
      <c r="L12" s="1"/>
      <c r="M12" s="1"/>
      <c r="N12" s="1"/>
      <c r="O12" s="1"/>
      <c r="P12" s="1"/>
      <c r="Q12" s="1"/>
      <c r="R12" s="1"/>
      <c r="S12" s="1"/>
      <c r="T12" s="1"/>
      <c r="U12" s="1"/>
      <c r="V12" s="1"/>
      <c r="W12" s="1"/>
      <c r="X12" s="1"/>
      <c r="Y12" s="1"/>
    </row>
    <row r="13" spans="1:25" s="2" customFormat="1" ht="15.75">
      <c r="A13" s="1"/>
      <c r="B13" s="1"/>
      <c r="C13" s="5" t="s">
        <v>43</v>
      </c>
      <c r="D13" s="6"/>
      <c r="E13" s="5" t="s">
        <v>46</v>
      </c>
      <c r="F13" s="4"/>
      <c r="G13" s="5" t="s">
        <v>43</v>
      </c>
      <c r="H13" s="1"/>
      <c r="I13" s="5" t="s">
        <v>46</v>
      </c>
      <c r="J13" s="5"/>
      <c r="K13" s="1"/>
      <c r="L13" s="1"/>
      <c r="M13" s="1"/>
      <c r="N13" s="1"/>
      <c r="O13" s="1"/>
      <c r="P13" s="1"/>
      <c r="Q13" s="1"/>
      <c r="R13" s="1"/>
      <c r="S13" s="1"/>
      <c r="T13" s="1"/>
      <c r="U13" s="1"/>
      <c r="V13" s="1"/>
      <c r="W13" s="1"/>
      <c r="X13" s="1"/>
      <c r="Y13" s="1"/>
    </row>
    <row r="14" spans="1:25" s="2" customFormat="1" ht="15.75">
      <c r="A14" s="1"/>
      <c r="B14" s="1"/>
      <c r="C14" s="5" t="s">
        <v>44</v>
      </c>
      <c r="D14" s="6"/>
      <c r="E14" s="5" t="s">
        <v>44</v>
      </c>
      <c r="F14" s="4"/>
      <c r="G14" s="5" t="s">
        <v>47</v>
      </c>
      <c r="H14" s="1"/>
      <c r="I14" s="5" t="s">
        <v>48</v>
      </c>
      <c r="J14" s="5"/>
      <c r="K14" s="1"/>
      <c r="L14" s="1"/>
      <c r="M14" s="1"/>
      <c r="N14" s="1"/>
      <c r="O14" s="1"/>
      <c r="P14" s="1"/>
      <c r="Q14" s="1"/>
      <c r="R14" s="1"/>
      <c r="S14" s="1"/>
      <c r="T14" s="1"/>
      <c r="U14" s="1"/>
      <c r="V14" s="1"/>
      <c r="W14" s="1"/>
      <c r="X14" s="1"/>
      <c r="Y14" s="1"/>
    </row>
    <row r="15" spans="1:25" s="2" customFormat="1" ht="15.75">
      <c r="A15" s="1"/>
      <c r="B15" s="1"/>
      <c r="C15" s="57">
        <f>+PL1!C16</f>
        <v>41547</v>
      </c>
      <c r="D15" s="6"/>
      <c r="E15" s="57">
        <f>+PL1!E16</f>
        <v>41182</v>
      </c>
      <c r="F15" s="4"/>
      <c r="G15" s="58">
        <f>+C15</f>
        <v>41547</v>
      </c>
      <c r="H15" s="5"/>
      <c r="I15" s="58">
        <f>+E15</f>
        <v>41182</v>
      </c>
      <c r="J15" s="5"/>
      <c r="K15" s="1"/>
      <c r="L15" s="1"/>
      <c r="M15" s="1"/>
      <c r="N15" s="1"/>
      <c r="O15" s="1"/>
      <c r="P15" s="1"/>
      <c r="Q15" s="1"/>
      <c r="R15" s="1"/>
      <c r="S15" s="1"/>
      <c r="T15" s="1"/>
      <c r="U15" s="1"/>
      <c r="V15" s="1"/>
      <c r="W15" s="1"/>
      <c r="X15" s="1"/>
      <c r="Y15" s="1"/>
    </row>
    <row r="16" spans="1:25" s="2" customFormat="1" ht="15.75">
      <c r="A16" s="1"/>
      <c r="B16" s="1"/>
      <c r="C16" s="5" t="s">
        <v>40</v>
      </c>
      <c r="D16" s="6"/>
      <c r="E16" s="5" t="s">
        <v>40</v>
      </c>
      <c r="F16" s="4"/>
      <c r="G16" s="5" t="s">
        <v>40</v>
      </c>
      <c r="H16" s="1"/>
      <c r="I16" s="5" t="s">
        <v>40</v>
      </c>
      <c r="J16" s="5"/>
      <c r="K16" s="1"/>
      <c r="L16" s="1"/>
      <c r="M16" s="1"/>
      <c r="N16" s="1"/>
      <c r="O16" s="1"/>
      <c r="P16" s="1"/>
      <c r="Q16" s="1"/>
      <c r="R16" s="1"/>
      <c r="S16" s="1"/>
      <c r="T16" s="1"/>
      <c r="U16" s="1"/>
      <c r="V16" s="1"/>
      <c r="W16" s="1"/>
      <c r="X16" s="1"/>
      <c r="Y16" s="1"/>
    </row>
    <row r="17" spans="1:25" s="9" customFormat="1" ht="15.75">
      <c r="A17" s="8"/>
      <c r="B17" s="8"/>
      <c r="C17" s="5"/>
      <c r="D17" s="1"/>
      <c r="E17" s="5"/>
      <c r="F17" s="1"/>
      <c r="G17" s="5"/>
      <c r="H17" s="1"/>
      <c r="I17" s="5"/>
      <c r="J17" s="7"/>
      <c r="K17" s="8"/>
      <c r="L17" s="8"/>
      <c r="M17" s="8"/>
      <c r="N17" s="8"/>
      <c r="O17" s="8"/>
      <c r="P17" s="8"/>
      <c r="Q17" s="8"/>
      <c r="R17" s="8"/>
      <c r="S17" s="8"/>
      <c r="T17" s="8"/>
      <c r="U17" s="8"/>
      <c r="V17" s="8"/>
      <c r="W17" s="8"/>
      <c r="X17" s="8"/>
      <c r="Y17" s="8"/>
    </row>
    <row r="18" spans="1:25" s="2" customFormat="1" ht="15.75">
      <c r="A18" s="61" t="str">
        <f>+PL1!A33</f>
        <v>Profit for the period</v>
      </c>
      <c r="B18" s="1"/>
      <c r="C18" s="71">
        <f>+PL1!C33</f>
        <v>8068</v>
      </c>
      <c r="D18" s="165"/>
      <c r="E18" s="71">
        <f>+PL1!E33</f>
        <v>6002</v>
      </c>
      <c r="F18" s="166"/>
      <c r="G18" s="71">
        <f>+PL1!G33</f>
        <v>25090</v>
      </c>
      <c r="H18" s="36"/>
      <c r="I18" s="39">
        <f>+PL1!I33</f>
        <v>14094</v>
      </c>
      <c r="J18" s="1"/>
      <c r="K18" s="12"/>
      <c r="L18" s="1"/>
      <c r="M18" s="1"/>
      <c r="N18" s="1"/>
      <c r="O18" s="1"/>
      <c r="P18" s="1"/>
      <c r="Q18" s="1"/>
      <c r="R18" s="1"/>
      <c r="S18" s="1"/>
      <c r="T18" s="1"/>
      <c r="U18" s="1"/>
      <c r="V18" s="1"/>
      <c r="W18" s="1"/>
      <c r="X18" s="1"/>
      <c r="Y18" s="1"/>
    </row>
    <row r="19" spans="1:25" s="2" customFormat="1" ht="15.75">
      <c r="A19" s="1"/>
      <c r="B19" s="1"/>
      <c r="C19" s="71"/>
      <c r="D19" s="165"/>
      <c r="E19" s="71"/>
      <c r="F19" s="166"/>
      <c r="G19" s="71"/>
      <c r="H19" s="36"/>
      <c r="I19" s="39"/>
      <c r="J19" s="1"/>
      <c r="K19" s="12"/>
      <c r="L19" s="29"/>
      <c r="M19" s="29"/>
      <c r="N19" s="1"/>
      <c r="O19" s="1"/>
      <c r="P19" s="1"/>
      <c r="Q19" s="1"/>
      <c r="R19" s="1"/>
      <c r="S19" s="1"/>
      <c r="T19" s="1"/>
      <c r="U19" s="1"/>
      <c r="V19" s="1"/>
      <c r="W19" s="1"/>
      <c r="X19" s="1"/>
      <c r="Y19" s="1"/>
    </row>
    <row r="20" spans="1:25" s="2" customFormat="1" ht="15.75">
      <c r="A20" s="61" t="s">
        <v>249</v>
      </c>
      <c r="B20" s="1"/>
      <c r="C20" s="71"/>
      <c r="D20" s="165"/>
      <c r="E20" s="71"/>
      <c r="F20" s="166"/>
      <c r="G20" s="71"/>
      <c r="H20" s="36"/>
      <c r="I20" s="39"/>
      <c r="J20" s="1"/>
      <c r="K20" s="12"/>
      <c r="L20" s="29"/>
      <c r="M20" s="29"/>
      <c r="N20" s="1"/>
      <c r="O20" s="1"/>
      <c r="P20" s="1"/>
      <c r="Q20" s="1"/>
      <c r="R20" s="1"/>
      <c r="S20" s="1"/>
      <c r="T20" s="1"/>
      <c r="U20" s="1"/>
      <c r="V20" s="1"/>
      <c r="W20" s="1"/>
      <c r="X20" s="1"/>
      <c r="Y20" s="1"/>
    </row>
    <row r="21" spans="1:25" s="2" customFormat="1" ht="33.75" customHeight="1">
      <c r="A21" s="293" t="s">
        <v>248</v>
      </c>
      <c r="B21" s="293"/>
      <c r="C21" s="206">
        <v>551</v>
      </c>
      <c r="D21" s="207"/>
      <c r="E21" s="208">
        <v>-620</v>
      </c>
      <c r="F21" s="209"/>
      <c r="G21" s="208">
        <v>905</v>
      </c>
      <c r="H21" s="210"/>
      <c r="I21" s="211">
        <v>-622</v>
      </c>
      <c r="J21" s="1"/>
      <c r="K21" s="12"/>
      <c r="L21" s="71"/>
      <c r="M21" s="29"/>
      <c r="N21" s="1"/>
      <c r="O21" s="1"/>
      <c r="P21" s="1"/>
      <c r="Q21" s="1"/>
      <c r="R21" s="1"/>
      <c r="S21" s="1"/>
      <c r="T21" s="1"/>
      <c r="U21" s="1"/>
      <c r="V21" s="1"/>
      <c r="W21" s="1"/>
      <c r="X21" s="1"/>
      <c r="Y21" s="1"/>
    </row>
    <row r="22" spans="1:25" s="2" customFormat="1" ht="15.75">
      <c r="A22" s="1"/>
      <c r="B22" s="1"/>
      <c r="C22" s="212"/>
      <c r="D22" s="165"/>
      <c r="E22" s="71"/>
      <c r="F22" s="166"/>
      <c r="G22" s="71"/>
      <c r="H22" s="36"/>
      <c r="I22" s="213"/>
      <c r="J22" s="1"/>
      <c r="K22" s="12"/>
      <c r="L22" s="71"/>
      <c r="M22" s="29"/>
      <c r="N22" s="1"/>
      <c r="O22" s="1"/>
      <c r="P22" s="1"/>
      <c r="Q22" s="1"/>
      <c r="R22" s="1"/>
      <c r="S22" s="1"/>
      <c r="T22" s="1"/>
      <c r="U22" s="1"/>
      <c r="V22" s="1"/>
      <c r="W22" s="1"/>
      <c r="X22" s="1"/>
      <c r="Y22" s="1"/>
    </row>
    <row r="23" spans="1:25" s="2" customFormat="1" ht="30.75" customHeight="1">
      <c r="A23" s="277" t="s">
        <v>288</v>
      </c>
      <c r="B23" s="277"/>
      <c r="C23" s="212">
        <v>2</v>
      </c>
      <c r="D23" s="165"/>
      <c r="E23" s="71">
        <v>0</v>
      </c>
      <c r="F23" s="166"/>
      <c r="G23" s="71">
        <v>2</v>
      </c>
      <c r="H23" s="36"/>
      <c r="I23" s="213">
        <v>0</v>
      </c>
      <c r="J23" s="1"/>
      <c r="K23" s="12"/>
      <c r="L23" s="71"/>
      <c r="M23" s="29"/>
      <c r="N23" s="1"/>
      <c r="O23" s="1"/>
      <c r="P23" s="1"/>
      <c r="Q23" s="1"/>
      <c r="R23" s="1"/>
      <c r="S23" s="1"/>
      <c r="T23" s="1"/>
      <c r="U23" s="1"/>
      <c r="V23" s="1"/>
      <c r="W23" s="1"/>
      <c r="X23" s="1"/>
      <c r="Y23" s="1"/>
    </row>
    <row r="24" spans="1:25" s="2" customFormat="1" ht="15.75">
      <c r="A24" s="1"/>
      <c r="B24" s="1"/>
      <c r="C24" s="212"/>
      <c r="D24" s="165"/>
      <c r="E24" s="71"/>
      <c r="F24" s="166"/>
      <c r="G24" s="71"/>
      <c r="H24" s="36"/>
      <c r="I24" s="213"/>
      <c r="J24" s="1"/>
      <c r="K24" s="12"/>
      <c r="L24" s="71"/>
      <c r="M24" s="29"/>
      <c r="N24" s="1"/>
      <c r="O24" s="1"/>
      <c r="P24" s="1"/>
      <c r="Q24" s="1"/>
      <c r="R24" s="1"/>
      <c r="S24" s="1"/>
      <c r="T24" s="1"/>
      <c r="U24" s="1"/>
      <c r="V24" s="1"/>
      <c r="W24" s="1"/>
      <c r="X24" s="1"/>
      <c r="Y24" s="1"/>
    </row>
    <row r="25" spans="1:25" s="2" customFormat="1" ht="31.5" customHeight="1">
      <c r="A25" s="293" t="s">
        <v>196</v>
      </c>
      <c r="B25" s="293"/>
      <c r="C25" s="212">
        <v>22</v>
      </c>
      <c r="D25" s="165"/>
      <c r="E25" s="71">
        <v>-2</v>
      </c>
      <c r="F25" s="166"/>
      <c r="G25" s="71">
        <v>293</v>
      </c>
      <c r="H25" s="36"/>
      <c r="I25" s="213">
        <v>308</v>
      </c>
      <c r="J25" s="1"/>
      <c r="K25" s="12"/>
      <c r="L25" s="71"/>
      <c r="M25" s="29"/>
      <c r="N25" s="1"/>
      <c r="O25" s="1"/>
      <c r="P25" s="1"/>
      <c r="Q25" s="1"/>
      <c r="R25" s="1"/>
      <c r="S25" s="1"/>
      <c r="T25" s="1"/>
      <c r="U25" s="1"/>
      <c r="V25" s="1"/>
      <c r="W25" s="1"/>
      <c r="X25" s="1"/>
      <c r="Y25" s="1"/>
    </row>
    <row r="26" spans="1:25" s="2" customFormat="1" ht="15.75">
      <c r="A26" s="1"/>
      <c r="B26" s="1"/>
      <c r="C26" s="214"/>
      <c r="D26" s="215"/>
      <c r="E26" s="216"/>
      <c r="F26" s="217"/>
      <c r="G26" s="216"/>
      <c r="H26" s="62"/>
      <c r="I26" s="218"/>
      <c r="J26" s="1"/>
      <c r="K26" s="12"/>
      <c r="L26" s="29"/>
      <c r="M26" s="29"/>
      <c r="N26" s="1"/>
      <c r="O26" s="1"/>
      <c r="P26" s="1"/>
      <c r="Q26" s="1"/>
      <c r="R26" s="1"/>
      <c r="S26" s="1"/>
      <c r="T26" s="1"/>
      <c r="U26" s="1"/>
      <c r="V26" s="1"/>
      <c r="W26" s="1"/>
      <c r="X26" s="1"/>
      <c r="Y26" s="1"/>
    </row>
    <row r="27" spans="1:25" s="2" customFormat="1" ht="39.75" customHeight="1">
      <c r="A27" s="277" t="s">
        <v>250</v>
      </c>
      <c r="B27" s="277"/>
      <c r="C27" s="71">
        <f>SUM(C21:C26)</f>
        <v>575</v>
      </c>
      <c r="D27" s="165"/>
      <c r="E27" s="71">
        <f>SUM(E21:E26)</f>
        <v>-622</v>
      </c>
      <c r="F27" s="166"/>
      <c r="G27" s="71">
        <f>SUM(G21:G26)</f>
        <v>1200</v>
      </c>
      <c r="H27" s="36"/>
      <c r="I27" s="71">
        <f>SUM(I21:I26)</f>
        <v>-314</v>
      </c>
      <c r="J27" s="1"/>
      <c r="K27" s="12"/>
      <c r="L27" s="29"/>
      <c r="M27" s="29"/>
      <c r="N27" s="1"/>
      <c r="O27" s="1"/>
      <c r="P27" s="1"/>
      <c r="Q27" s="1"/>
      <c r="R27" s="1"/>
      <c r="S27" s="1"/>
      <c r="T27" s="1"/>
      <c r="U27" s="1"/>
      <c r="V27" s="1"/>
      <c r="W27" s="1"/>
      <c r="X27" s="1"/>
      <c r="Y27" s="1"/>
    </row>
    <row r="28" spans="1:25" s="2" customFormat="1" ht="33" customHeight="1" thickBot="1">
      <c r="A28" s="291" t="s">
        <v>251</v>
      </c>
      <c r="B28" s="292"/>
      <c r="C28" s="219">
        <f>+C18+C21+C25+C23</f>
        <v>8643</v>
      </c>
      <c r="D28" s="165"/>
      <c r="E28" s="167">
        <f>+E18+E21+E25+E23</f>
        <v>5380</v>
      </c>
      <c r="F28" s="166"/>
      <c r="G28" s="167">
        <f>+G18+G21+G25+G23</f>
        <v>26290</v>
      </c>
      <c r="H28" s="36"/>
      <c r="I28" s="68">
        <f>+I18+I21+I25+I23</f>
        <v>13780</v>
      </c>
      <c r="J28" s="1"/>
      <c r="K28" s="12"/>
      <c r="L28" s="29"/>
      <c r="M28" s="29"/>
      <c r="N28" s="1"/>
      <c r="O28" s="1"/>
      <c r="P28" s="1"/>
      <c r="Q28" s="1"/>
      <c r="R28" s="1"/>
      <c r="S28" s="1"/>
      <c r="T28" s="1"/>
      <c r="U28" s="1"/>
      <c r="V28" s="1"/>
      <c r="W28" s="1"/>
      <c r="X28" s="1"/>
      <c r="Y28" s="1"/>
    </row>
    <row r="29" spans="1:25" s="2" customFormat="1" ht="16.5" thickTop="1">
      <c r="A29" s="1"/>
      <c r="B29" s="1"/>
      <c r="C29" s="71"/>
      <c r="D29" s="165"/>
      <c r="E29" s="71"/>
      <c r="F29" s="166"/>
      <c r="G29" s="71"/>
      <c r="H29" s="36"/>
      <c r="I29" s="39"/>
      <c r="J29" s="1"/>
      <c r="K29" s="12"/>
      <c r="L29" s="1"/>
      <c r="M29" s="1"/>
      <c r="N29" s="1"/>
      <c r="O29" s="1"/>
      <c r="P29" s="1"/>
      <c r="Q29" s="1"/>
      <c r="R29" s="1"/>
      <c r="S29" s="1"/>
      <c r="T29" s="1"/>
      <c r="U29" s="1"/>
      <c r="V29" s="1"/>
      <c r="W29" s="1"/>
      <c r="X29" s="1"/>
      <c r="Y29" s="1"/>
    </row>
    <row r="30" spans="1:25" s="46" customFormat="1" ht="15.75">
      <c r="A30" s="1"/>
      <c r="B30" s="1"/>
      <c r="C30" s="29"/>
      <c r="D30" s="1"/>
      <c r="E30" s="29"/>
      <c r="F30" s="3"/>
      <c r="G30" s="29"/>
      <c r="H30" s="1"/>
      <c r="I30" s="29"/>
      <c r="J30" s="1"/>
      <c r="K30" s="3"/>
      <c r="L30" s="1"/>
      <c r="M30" s="1"/>
      <c r="N30" s="1"/>
      <c r="O30" s="1"/>
      <c r="P30" s="1"/>
      <c r="Q30" s="1"/>
      <c r="R30" s="1"/>
      <c r="S30" s="1"/>
      <c r="T30" s="1"/>
      <c r="U30" s="1"/>
      <c r="V30" s="1"/>
      <c r="W30" s="1"/>
      <c r="X30" s="1"/>
      <c r="Y30" s="1"/>
    </row>
    <row r="31" spans="1:25" s="48" customFormat="1" ht="15.75">
      <c r="A31" s="29"/>
      <c r="B31" s="29"/>
      <c r="C31" s="29"/>
      <c r="D31" s="29"/>
      <c r="E31" s="29"/>
      <c r="F31" s="47"/>
      <c r="G31" s="29"/>
      <c r="H31" s="29"/>
      <c r="I31" s="29"/>
      <c r="J31" s="29"/>
      <c r="K31" s="47"/>
      <c r="L31" s="29"/>
      <c r="M31" s="29"/>
      <c r="N31" s="29"/>
      <c r="O31" s="29"/>
      <c r="P31" s="29"/>
      <c r="Q31" s="29"/>
      <c r="R31" s="29"/>
      <c r="S31" s="29"/>
      <c r="T31" s="29"/>
      <c r="U31" s="29"/>
      <c r="V31" s="29"/>
      <c r="W31" s="29"/>
      <c r="X31" s="29"/>
      <c r="Y31" s="29"/>
    </row>
    <row r="32" spans="1:25" s="48" customFormat="1" ht="15.75">
      <c r="A32" s="29"/>
      <c r="B32" s="29"/>
      <c r="C32" s="29"/>
      <c r="D32" s="29"/>
      <c r="E32" s="29"/>
      <c r="F32" s="47"/>
      <c r="G32" s="29"/>
      <c r="H32" s="29"/>
      <c r="I32" s="29"/>
      <c r="J32" s="29"/>
      <c r="K32" s="47"/>
      <c r="L32" s="29"/>
      <c r="M32" s="29"/>
      <c r="N32" s="29"/>
      <c r="O32" s="29"/>
      <c r="P32" s="29"/>
      <c r="Q32" s="29"/>
      <c r="R32" s="29"/>
      <c r="S32" s="29"/>
      <c r="T32" s="29"/>
      <c r="U32" s="29"/>
      <c r="V32" s="29"/>
      <c r="W32" s="29"/>
      <c r="X32" s="29"/>
      <c r="Y32" s="29"/>
    </row>
    <row r="33" spans="1:252" ht="35.25" customHeight="1">
      <c r="A33" s="300" t="s">
        <v>204</v>
      </c>
      <c r="B33" s="301"/>
      <c r="C33" s="301"/>
      <c r="D33" s="301"/>
      <c r="E33" s="301"/>
      <c r="F33" s="301"/>
      <c r="G33" s="301"/>
      <c r="H33" s="301"/>
      <c r="I33" s="301"/>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row>
    <row r="34" spans="26:252" ht="15">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26:252" ht="15">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26:252" ht="15">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26:252" ht="15">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26:252" ht="15">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row>
    <row r="39" spans="26:252" ht="15">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row>
    <row r="40" spans="26:252" ht="15">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row>
    <row r="41" spans="26:252" ht="15">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26:252" ht="15">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26:252" ht="15">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26:252" ht="15">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26:252" ht="15">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26:252" ht="15">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3:25" s="9" customFormat="1" ht="15">
      <c r="C47" s="8"/>
      <c r="D47" s="8"/>
      <c r="E47" s="8"/>
      <c r="F47" s="8"/>
      <c r="G47" s="8"/>
      <c r="H47" s="8"/>
      <c r="I47" s="8"/>
      <c r="J47" s="8"/>
      <c r="K47" s="8"/>
      <c r="L47" s="8"/>
      <c r="M47" s="8"/>
      <c r="N47" s="8"/>
      <c r="O47" s="8"/>
      <c r="P47" s="8"/>
      <c r="Q47" s="8"/>
      <c r="R47" s="8"/>
      <c r="S47" s="8"/>
      <c r="T47" s="8"/>
      <c r="U47" s="8"/>
      <c r="V47" s="8"/>
      <c r="W47" s="8"/>
      <c r="X47" s="8"/>
      <c r="Y47" s="8"/>
    </row>
    <row r="48" spans="3:25" s="9" customFormat="1" ht="15">
      <c r="C48" s="8"/>
      <c r="D48" s="8"/>
      <c r="E48" s="8"/>
      <c r="F48" s="8"/>
      <c r="G48" s="8"/>
      <c r="H48" s="8"/>
      <c r="I48" s="8"/>
      <c r="J48" s="8"/>
      <c r="K48" s="8"/>
      <c r="L48" s="8"/>
      <c r="M48" s="8"/>
      <c r="N48" s="8"/>
      <c r="O48" s="8"/>
      <c r="P48" s="8"/>
      <c r="Q48" s="8"/>
      <c r="R48" s="8"/>
      <c r="S48" s="8"/>
      <c r="T48" s="8"/>
      <c r="U48" s="8"/>
      <c r="V48" s="8"/>
      <c r="W48" s="8"/>
      <c r="X48" s="8"/>
      <c r="Y48" s="8"/>
    </row>
    <row r="49" spans="3:25" s="9" customFormat="1" ht="15">
      <c r="C49" s="8"/>
      <c r="D49" s="8"/>
      <c r="E49" s="8"/>
      <c r="F49" s="8"/>
      <c r="G49" s="8"/>
      <c r="H49" s="8"/>
      <c r="I49" s="8"/>
      <c r="J49" s="8"/>
      <c r="K49" s="8"/>
      <c r="L49" s="8"/>
      <c r="M49" s="8"/>
      <c r="N49" s="8"/>
      <c r="O49" s="8"/>
      <c r="P49" s="8"/>
      <c r="Q49" s="8"/>
      <c r="R49" s="8"/>
      <c r="S49" s="8"/>
      <c r="T49" s="8"/>
      <c r="U49" s="8"/>
      <c r="V49" s="8"/>
      <c r="W49" s="8"/>
      <c r="X49" s="8"/>
      <c r="Y49" s="8"/>
    </row>
    <row r="50" spans="3:25" s="9" customFormat="1" ht="15">
      <c r="C50" s="8"/>
      <c r="D50" s="8"/>
      <c r="E50" s="8"/>
      <c r="F50" s="8"/>
      <c r="G50" s="8"/>
      <c r="H50" s="8"/>
      <c r="I50" s="8"/>
      <c r="J50" s="8"/>
      <c r="K50" s="8"/>
      <c r="L50" s="8"/>
      <c r="M50" s="8"/>
      <c r="N50" s="8"/>
      <c r="O50" s="8"/>
      <c r="P50" s="8"/>
      <c r="Q50" s="8"/>
      <c r="R50" s="8"/>
      <c r="S50" s="8"/>
      <c r="T50" s="8"/>
      <c r="U50" s="8"/>
      <c r="V50" s="8"/>
      <c r="W50" s="8"/>
      <c r="X50" s="8"/>
      <c r="Y50" s="8"/>
    </row>
    <row r="51" spans="3:25" s="9" customFormat="1" ht="15">
      <c r="C51" s="8"/>
      <c r="D51" s="8"/>
      <c r="E51" s="8"/>
      <c r="F51" s="8"/>
      <c r="G51" s="8"/>
      <c r="H51" s="8"/>
      <c r="I51" s="8"/>
      <c r="J51" s="8"/>
      <c r="K51" s="8"/>
      <c r="L51" s="8"/>
      <c r="M51" s="8"/>
      <c r="N51" s="8"/>
      <c r="O51" s="8"/>
      <c r="P51" s="8"/>
      <c r="Q51" s="8"/>
      <c r="R51" s="8"/>
      <c r="S51" s="8"/>
      <c r="T51" s="8"/>
      <c r="U51" s="8"/>
      <c r="V51" s="8"/>
      <c r="W51" s="8"/>
      <c r="X51" s="8"/>
      <c r="Y51" s="8"/>
    </row>
    <row r="52" spans="3:25" s="9" customFormat="1" ht="15">
      <c r="C52" s="8"/>
      <c r="D52" s="8"/>
      <c r="E52" s="8"/>
      <c r="F52" s="8"/>
      <c r="G52" s="8"/>
      <c r="H52" s="8"/>
      <c r="I52" s="8"/>
      <c r="J52" s="8"/>
      <c r="K52" s="8"/>
      <c r="L52" s="8"/>
      <c r="M52" s="8"/>
      <c r="N52" s="8"/>
      <c r="O52" s="8"/>
      <c r="P52" s="8"/>
      <c r="Q52" s="8"/>
      <c r="R52" s="8"/>
      <c r="S52" s="8"/>
      <c r="T52" s="8"/>
      <c r="U52" s="8"/>
      <c r="V52" s="8"/>
      <c r="W52" s="8"/>
      <c r="X52" s="8"/>
      <c r="Y52" s="8"/>
    </row>
    <row r="53" spans="3:25" s="9" customFormat="1" ht="15">
      <c r="C53" s="8"/>
      <c r="D53" s="8"/>
      <c r="E53" s="8"/>
      <c r="F53" s="8"/>
      <c r="G53" s="8"/>
      <c r="H53" s="8"/>
      <c r="I53" s="8"/>
      <c r="J53" s="8"/>
      <c r="K53" s="8"/>
      <c r="L53" s="8"/>
      <c r="M53" s="8"/>
      <c r="N53" s="8"/>
      <c r="O53" s="8"/>
      <c r="P53" s="8"/>
      <c r="Q53" s="8"/>
      <c r="R53" s="8"/>
      <c r="S53" s="8"/>
      <c r="T53" s="8"/>
      <c r="U53" s="8"/>
      <c r="V53" s="8"/>
      <c r="W53" s="8"/>
      <c r="X53" s="8"/>
      <c r="Y53" s="8"/>
    </row>
    <row r="54" spans="3:25" s="9" customFormat="1" ht="15">
      <c r="C54" s="8"/>
      <c r="D54" s="8"/>
      <c r="E54" s="8"/>
      <c r="F54" s="8"/>
      <c r="G54" s="8"/>
      <c r="H54" s="8"/>
      <c r="I54" s="8"/>
      <c r="J54" s="8"/>
      <c r="K54" s="8"/>
      <c r="L54" s="8"/>
      <c r="M54" s="8"/>
      <c r="N54" s="8"/>
      <c r="O54" s="8"/>
      <c r="P54" s="8"/>
      <c r="Q54" s="8"/>
      <c r="R54" s="8"/>
      <c r="S54" s="8"/>
      <c r="T54" s="8"/>
      <c r="U54" s="8"/>
      <c r="V54" s="8"/>
      <c r="W54" s="8"/>
      <c r="X54" s="8"/>
      <c r="Y54" s="8"/>
    </row>
    <row r="55" spans="3:25" s="9" customFormat="1" ht="15">
      <c r="C55" s="8"/>
      <c r="D55" s="8"/>
      <c r="E55" s="8"/>
      <c r="F55" s="8"/>
      <c r="G55" s="8"/>
      <c r="H55" s="8"/>
      <c r="I55" s="8"/>
      <c r="J55" s="8"/>
      <c r="K55" s="8"/>
      <c r="L55" s="8"/>
      <c r="M55" s="8"/>
      <c r="N55" s="8"/>
      <c r="O55" s="8"/>
      <c r="P55" s="8"/>
      <c r="Q55" s="8"/>
      <c r="R55" s="8"/>
      <c r="S55" s="8"/>
      <c r="T55" s="8"/>
      <c r="U55" s="8"/>
      <c r="V55" s="8"/>
      <c r="W55" s="8"/>
      <c r="X55" s="8"/>
      <c r="Y55" s="8"/>
    </row>
    <row r="56" spans="3:25" s="9" customFormat="1" ht="15">
      <c r="C56" s="8"/>
      <c r="D56" s="8"/>
      <c r="E56" s="8"/>
      <c r="F56" s="8"/>
      <c r="G56" s="8"/>
      <c r="H56" s="8"/>
      <c r="I56" s="8"/>
      <c r="J56" s="8"/>
      <c r="K56" s="8"/>
      <c r="L56" s="8"/>
      <c r="M56" s="8"/>
      <c r="N56" s="8"/>
      <c r="O56" s="8"/>
      <c r="P56" s="8"/>
      <c r="Q56" s="8"/>
      <c r="R56" s="8"/>
      <c r="S56" s="8"/>
      <c r="T56" s="8"/>
      <c r="U56" s="8"/>
      <c r="V56" s="8"/>
      <c r="W56" s="8"/>
      <c r="X56" s="8"/>
      <c r="Y56" s="8"/>
    </row>
    <row r="57" spans="3:25" s="9" customFormat="1" ht="15">
      <c r="C57" s="8"/>
      <c r="D57" s="8"/>
      <c r="E57" s="8"/>
      <c r="F57" s="8"/>
      <c r="G57" s="8"/>
      <c r="H57" s="8"/>
      <c r="I57" s="8"/>
      <c r="J57" s="8"/>
      <c r="K57" s="8"/>
      <c r="L57" s="8"/>
      <c r="M57" s="8"/>
      <c r="N57" s="8"/>
      <c r="O57" s="8"/>
      <c r="P57" s="8"/>
      <c r="Q57" s="8"/>
      <c r="R57" s="8"/>
      <c r="S57" s="8"/>
      <c r="T57" s="8"/>
      <c r="U57" s="8"/>
      <c r="V57" s="8"/>
      <c r="W57" s="8"/>
      <c r="X57" s="8"/>
      <c r="Y57" s="8"/>
    </row>
    <row r="58" spans="3:25" s="9" customFormat="1" ht="15">
      <c r="C58" s="8"/>
      <c r="D58" s="8"/>
      <c r="E58" s="8"/>
      <c r="F58" s="8"/>
      <c r="G58" s="8"/>
      <c r="H58" s="8"/>
      <c r="I58" s="8"/>
      <c r="J58" s="8"/>
      <c r="K58" s="8"/>
      <c r="L58" s="8"/>
      <c r="M58" s="8"/>
      <c r="N58" s="8"/>
      <c r="O58" s="8"/>
      <c r="P58" s="8"/>
      <c r="Q58" s="8"/>
      <c r="R58" s="8"/>
      <c r="S58" s="8"/>
      <c r="T58" s="8"/>
      <c r="U58" s="8"/>
      <c r="V58" s="8"/>
      <c r="W58" s="8"/>
      <c r="X58" s="8"/>
      <c r="Y58" s="8"/>
    </row>
    <row r="59" spans="3:25" s="9" customFormat="1" ht="15">
      <c r="C59" s="8"/>
      <c r="D59" s="8"/>
      <c r="E59" s="8"/>
      <c r="F59" s="8"/>
      <c r="G59" s="8"/>
      <c r="H59" s="8"/>
      <c r="I59" s="8"/>
      <c r="J59" s="8"/>
      <c r="K59" s="8"/>
      <c r="L59" s="8"/>
      <c r="M59" s="8"/>
      <c r="N59" s="8"/>
      <c r="O59" s="8"/>
      <c r="P59" s="8"/>
      <c r="Q59" s="8"/>
      <c r="R59" s="8"/>
      <c r="S59" s="8"/>
      <c r="T59" s="8"/>
      <c r="U59" s="8"/>
      <c r="V59" s="8"/>
      <c r="W59" s="8"/>
      <c r="X59" s="8"/>
      <c r="Y59" s="8"/>
    </row>
    <row r="60" spans="3:25" s="9" customFormat="1" ht="15">
      <c r="C60" s="8"/>
      <c r="D60" s="8"/>
      <c r="E60" s="8"/>
      <c r="F60" s="8"/>
      <c r="G60" s="8"/>
      <c r="H60" s="8"/>
      <c r="I60" s="8"/>
      <c r="J60" s="8"/>
      <c r="K60" s="8"/>
      <c r="L60" s="8"/>
      <c r="M60" s="8"/>
      <c r="N60" s="8"/>
      <c r="O60" s="8"/>
      <c r="P60" s="8"/>
      <c r="Q60" s="8"/>
      <c r="R60" s="8"/>
      <c r="S60" s="8"/>
      <c r="T60" s="8"/>
      <c r="U60" s="8"/>
      <c r="V60" s="8"/>
      <c r="W60" s="8"/>
      <c r="X60" s="8"/>
      <c r="Y60" s="8"/>
    </row>
    <row r="61" spans="3:25" s="9" customFormat="1" ht="15">
      <c r="C61" s="8"/>
      <c r="D61" s="8"/>
      <c r="E61" s="8"/>
      <c r="F61" s="8"/>
      <c r="G61" s="8"/>
      <c r="H61" s="8"/>
      <c r="I61" s="8"/>
      <c r="J61" s="8"/>
      <c r="K61" s="8"/>
      <c r="L61" s="8"/>
      <c r="M61" s="8"/>
      <c r="N61" s="8"/>
      <c r="O61" s="8"/>
      <c r="P61" s="8"/>
      <c r="Q61" s="8"/>
      <c r="R61" s="8"/>
      <c r="S61" s="8"/>
      <c r="T61" s="8"/>
      <c r="U61" s="8"/>
      <c r="V61" s="8"/>
      <c r="W61" s="8"/>
      <c r="X61" s="8"/>
      <c r="Y61" s="8"/>
    </row>
    <row r="62" spans="3:25" s="9" customFormat="1" ht="15">
      <c r="C62" s="8"/>
      <c r="D62" s="8"/>
      <c r="E62" s="8"/>
      <c r="F62" s="8"/>
      <c r="G62" s="8"/>
      <c r="H62" s="8"/>
      <c r="I62" s="8"/>
      <c r="J62" s="8"/>
      <c r="K62" s="8"/>
      <c r="L62" s="8"/>
      <c r="M62" s="8"/>
      <c r="N62" s="8"/>
      <c r="O62" s="8"/>
      <c r="P62" s="8"/>
      <c r="Q62" s="8"/>
      <c r="R62" s="8"/>
      <c r="S62" s="8"/>
      <c r="T62" s="8"/>
      <c r="U62" s="8"/>
      <c r="V62" s="8"/>
      <c r="W62" s="8"/>
      <c r="X62" s="8"/>
      <c r="Y62" s="8"/>
    </row>
    <row r="63" spans="3:25" s="9" customFormat="1" ht="15">
      <c r="C63" s="8"/>
      <c r="D63" s="8"/>
      <c r="E63" s="8"/>
      <c r="F63" s="8"/>
      <c r="G63" s="8"/>
      <c r="H63" s="8"/>
      <c r="I63" s="8"/>
      <c r="J63" s="8"/>
      <c r="K63" s="8"/>
      <c r="L63" s="8"/>
      <c r="M63" s="8"/>
      <c r="N63" s="8"/>
      <c r="O63" s="8"/>
      <c r="P63" s="8"/>
      <c r="Q63" s="8"/>
      <c r="R63" s="8"/>
      <c r="S63" s="8"/>
      <c r="T63" s="8"/>
      <c r="U63" s="8"/>
      <c r="V63" s="8"/>
      <c r="W63" s="8"/>
      <c r="X63" s="8"/>
      <c r="Y63" s="8"/>
    </row>
    <row r="64" spans="3:25" s="9" customFormat="1" ht="15">
      <c r="C64" s="8"/>
      <c r="D64" s="8"/>
      <c r="E64" s="8"/>
      <c r="F64" s="8"/>
      <c r="G64" s="8"/>
      <c r="H64" s="8"/>
      <c r="I64" s="8"/>
      <c r="J64" s="8"/>
      <c r="K64" s="8"/>
      <c r="L64" s="8"/>
      <c r="M64" s="8"/>
      <c r="N64" s="8"/>
      <c r="O64" s="8"/>
      <c r="P64" s="8"/>
      <c r="Q64" s="8"/>
      <c r="R64" s="8"/>
      <c r="S64" s="8"/>
      <c r="T64" s="8"/>
      <c r="U64" s="8"/>
      <c r="V64" s="8"/>
      <c r="W64" s="8"/>
      <c r="X64" s="8"/>
      <c r="Y64" s="8"/>
    </row>
    <row r="65" spans="3:25" s="9" customFormat="1" ht="15">
      <c r="C65" s="8"/>
      <c r="D65" s="8"/>
      <c r="E65" s="8"/>
      <c r="F65" s="8"/>
      <c r="G65" s="8"/>
      <c r="H65" s="8"/>
      <c r="I65" s="8"/>
      <c r="J65" s="8"/>
      <c r="K65" s="8"/>
      <c r="L65" s="8"/>
      <c r="M65" s="8"/>
      <c r="N65" s="8"/>
      <c r="O65" s="8"/>
      <c r="P65" s="8"/>
      <c r="Q65" s="8"/>
      <c r="R65" s="8"/>
      <c r="S65" s="8"/>
      <c r="T65" s="8"/>
      <c r="U65" s="8"/>
      <c r="V65" s="8"/>
      <c r="W65" s="8"/>
      <c r="X65" s="8"/>
      <c r="Y65" s="8"/>
    </row>
    <row r="66" spans="3:25" s="9" customFormat="1" ht="15">
      <c r="C66" s="8"/>
      <c r="D66" s="8"/>
      <c r="E66" s="8"/>
      <c r="F66" s="8"/>
      <c r="G66" s="8"/>
      <c r="H66" s="8"/>
      <c r="I66" s="8"/>
      <c r="J66" s="8"/>
      <c r="K66" s="8"/>
      <c r="L66" s="8"/>
      <c r="M66" s="8"/>
      <c r="N66" s="8"/>
      <c r="O66" s="8"/>
      <c r="P66" s="8"/>
      <c r="Q66" s="8"/>
      <c r="R66" s="8"/>
      <c r="S66" s="8"/>
      <c r="T66" s="8"/>
      <c r="U66" s="8"/>
      <c r="V66" s="8"/>
      <c r="W66" s="8"/>
      <c r="X66" s="8"/>
      <c r="Y66" s="8"/>
    </row>
    <row r="67" spans="3:25" s="9" customFormat="1" ht="15">
      <c r="C67" s="8"/>
      <c r="D67" s="8"/>
      <c r="E67" s="8"/>
      <c r="F67" s="8"/>
      <c r="G67" s="8"/>
      <c r="H67" s="8"/>
      <c r="I67" s="8"/>
      <c r="J67" s="8"/>
      <c r="K67" s="8"/>
      <c r="L67" s="8"/>
      <c r="M67" s="8"/>
      <c r="N67" s="8"/>
      <c r="O67" s="8"/>
      <c r="P67" s="8"/>
      <c r="Q67" s="8"/>
      <c r="R67" s="8"/>
      <c r="S67" s="8"/>
      <c r="T67" s="8"/>
      <c r="U67" s="8"/>
      <c r="V67" s="8"/>
      <c r="W67" s="8"/>
      <c r="X67" s="8"/>
      <c r="Y67" s="8"/>
    </row>
    <row r="68" spans="3:25" s="9" customFormat="1" ht="15">
      <c r="C68" s="8"/>
      <c r="D68" s="8"/>
      <c r="E68" s="8"/>
      <c r="F68" s="8"/>
      <c r="G68" s="8"/>
      <c r="H68" s="8"/>
      <c r="I68" s="8"/>
      <c r="J68" s="8"/>
      <c r="K68" s="8"/>
      <c r="L68" s="8"/>
      <c r="M68" s="8"/>
      <c r="N68" s="8"/>
      <c r="O68" s="8"/>
      <c r="P68" s="8"/>
      <c r="Q68" s="8"/>
      <c r="R68" s="8"/>
      <c r="S68" s="8"/>
      <c r="T68" s="8"/>
      <c r="U68" s="8"/>
      <c r="V68" s="8"/>
      <c r="W68" s="8"/>
      <c r="X68" s="8"/>
      <c r="Y68" s="8"/>
    </row>
    <row r="69" spans="3:25" s="9" customFormat="1" ht="15">
      <c r="C69" s="8"/>
      <c r="D69" s="8"/>
      <c r="E69" s="8"/>
      <c r="F69" s="8"/>
      <c r="G69" s="8"/>
      <c r="H69" s="8"/>
      <c r="I69" s="8"/>
      <c r="J69" s="8"/>
      <c r="K69" s="8"/>
      <c r="L69" s="8"/>
      <c r="M69" s="8"/>
      <c r="N69" s="8"/>
      <c r="O69" s="8"/>
      <c r="P69" s="8"/>
      <c r="Q69" s="8"/>
      <c r="R69" s="8"/>
      <c r="S69" s="8"/>
      <c r="T69" s="8"/>
      <c r="U69" s="8"/>
      <c r="V69" s="8"/>
      <c r="W69" s="8"/>
      <c r="X69" s="8"/>
      <c r="Y69" s="8"/>
    </row>
    <row r="70" spans="3:25" s="9" customFormat="1" ht="15">
      <c r="C70" s="8"/>
      <c r="D70" s="8"/>
      <c r="E70" s="8"/>
      <c r="F70" s="8"/>
      <c r="G70" s="8"/>
      <c r="H70" s="8"/>
      <c r="I70" s="8"/>
      <c r="J70" s="8"/>
      <c r="K70" s="8"/>
      <c r="L70" s="8"/>
      <c r="M70" s="8"/>
      <c r="N70" s="8"/>
      <c r="O70" s="8"/>
      <c r="P70" s="8"/>
      <c r="Q70" s="8"/>
      <c r="R70" s="8"/>
      <c r="S70" s="8"/>
      <c r="T70" s="8"/>
      <c r="U70" s="8"/>
      <c r="V70" s="8"/>
      <c r="W70" s="8"/>
      <c r="X70" s="8"/>
      <c r="Y70" s="8"/>
    </row>
    <row r="71" spans="3:25" s="9" customFormat="1" ht="15">
      <c r="C71" s="8"/>
      <c r="D71" s="8"/>
      <c r="E71" s="8"/>
      <c r="F71" s="8"/>
      <c r="G71" s="8"/>
      <c r="H71" s="8"/>
      <c r="I71" s="8"/>
      <c r="J71" s="8"/>
      <c r="K71" s="8"/>
      <c r="L71" s="8"/>
      <c r="M71" s="8"/>
      <c r="N71" s="8"/>
      <c r="O71" s="8"/>
      <c r="P71" s="8"/>
      <c r="Q71" s="8"/>
      <c r="R71" s="8"/>
      <c r="S71" s="8"/>
      <c r="T71" s="8"/>
      <c r="U71" s="8"/>
      <c r="V71" s="8"/>
      <c r="W71" s="8"/>
      <c r="X71" s="8"/>
      <c r="Y71" s="8"/>
    </row>
    <row r="72" spans="3:25" s="9" customFormat="1" ht="15">
      <c r="C72" s="8"/>
      <c r="D72" s="8"/>
      <c r="E72" s="8"/>
      <c r="F72" s="8"/>
      <c r="G72" s="8"/>
      <c r="H72" s="8"/>
      <c r="I72" s="8"/>
      <c r="J72" s="8"/>
      <c r="K72" s="8"/>
      <c r="L72" s="8"/>
      <c r="M72" s="8"/>
      <c r="N72" s="8"/>
      <c r="O72" s="8"/>
      <c r="P72" s="8"/>
      <c r="Q72" s="8"/>
      <c r="R72" s="8"/>
      <c r="S72" s="8"/>
      <c r="T72" s="8"/>
      <c r="U72" s="8"/>
      <c r="V72" s="8"/>
      <c r="W72" s="8"/>
      <c r="X72" s="8"/>
      <c r="Y72" s="8"/>
    </row>
    <row r="73" spans="3:25" s="9" customFormat="1" ht="15">
      <c r="C73" s="8"/>
      <c r="D73" s="8"/>
      <c r="E73" s="8"/>
      <c r="F73" s="8"/>
      <c r="G73" s="8"/>
      <c r="H73" s="8"/>
      <c r="I73" s="8"/>
      <c r="J73" s="8"/>
      <c r="K73" s="8"/>
      <c r="L73" s="8"/>
      <c r="M73" s="8"/>
      <c r="N73" s="8"/>
      <c r="O73" s="8"/>
      <c r="P73" s="8"/>
      <c r="Q73" s="8"/>
      <c r="R73" s="8"/>
      <c r="S73" s="8"/>
      <c r="T73" s="8"/>
      <c r="U73" s="8"/>
      <c r="V73" s="8"/>
      <c r="W73" s="8"/>
      <c r="X73" s="8"/>
      <c r="Y73" s="8"/>
    </row>
    <row r="74" spans="3:25" s="9" customFormat="1" ht="15">
      <c r="C74" s="8"/>
      <c r="D74" s="8"/>
      <c r="E74" s="8"/>
      <c r="F74" s="8"/>
      <c r="G74" s="8"/>
      <c r="H74" s="8"/>
      <c r="I74" s="8"/>
      <c r="J74" s="8"/>
      <c r="K74" s="8"/>
      <c r="L74" s="8"/>
      <c r="M74" s="8"/>
      <c r="N74" s="8"/>
      <c r="O74" s="8"/>
      <c r="P74" s="8"/>
      <c r="Q74" s="8"/>
      <c r="R74" s="8"/>
      <c r="S74" s="8"/>
      <c r="T74" s="8"/>
      <c r="U74" s="8"/>
      <c r="V74" s="8"/>
      <c r="W74" s="8"/>
      <c r="X74" s="8"/>
      <c r="Y74" s="8"/>
    </row>
    <row r="75" spans="3:25" s="9" customFormat="1" ht="15">
      <c r="C75" s="8"/>
      <c r="D75" s="8"/>
      <c r="E75" s="8"/>
      <c r="F75" s="8"/>
      <c r="G75" s="8"/>
      <c r="H75" s="8"/>
      <c r="I75" s="8"/>
      <c r="J75" s="8"/>
      <c r="K75" s="8"/>
      <c r="L75" s="8"/>
      <c r="M75" s="8"/>
      <c r="N75" s="8"/>
      <c r="O75" s="8"/>
      <c r="P75" s="8"/>
      <c r="Q75" s="8"/>
      <c r="R75" s="8"/>
      <c r="S75" s="8"/>
      <c r="T75" s="8"/>
      <c r="U75" s="8"/>
      <c r="V75" s="8"/>
      <c r="W75" s="8"/>
      <c r="X75" s="8"/>
      <c r="Y75" s="8"/>
    </row>
    <row r="76" spans="3:25" s="9" customFormat="1" ht="15">
      <c r="C76" s="8"/>
      <c r="D76" s="8"/>
      <c r="E76" s="8"/>
      <c r="F76" s="8"/>
      <c r="G76" s="8"/>
      <c r="H76" s="8"/>
      <c r="I76" s="8"/>
      <c r="J76" s="8"/>
      <c r="K76" s="8"/>
      <c r="L76" s="8"/>
      <c r="M76" s="8"/>
      <c r="N76" s="8"/>
      <c r="O76" s="8"/>
      <c r="P76" s="8"/>
      <c r="Q76" s="8"/>
      <c r="R76" s="8"/>
      <c r="S76" s="8"/>
      <c r="T76" s="8"/>
      <c r="U76" s="8"/>
      <c r="V76" s="8"/>
      <c r="W76" s="8"/>
      <c r="X76" s="8"/>
      <c r="Y76" s="8"/>
    </row>
    <row r="77" spans="3:25" s="9" customFormat="1" ht="15">
      <c r="C77" s="8"/>
      <c r="D77" s="8"/>
      <c r="E77" s="8"/>
      <c r="F77" s="8"/>
      <c r="G77" s="8"/>
      <c r="H77" s="8"/>
      <c r="I77" s="8"/>
      <c r="J77" s="8"/>
      <c r="K77" s="8"/>
      <c r="L77" s="8"/>
      <c r="M77" s="8"/>
      <c r="N77" s="8"/>
      <c r="O77" s="8"/>
      <c r="P77" s="8"/>
      <c r="Q77" s="8"/>
      <c r="R77" s="8"/>
      <c r="S77" s="8"/>
      <c r="T77" s="8"/>
      <c r="U77" s="8"/>
      <c r="V77" s="8"/>
      <c r="W77" s="8"/>
      <c r="X77" s="8"/>
      <c r="Y77" s="8"/>
    </row>
    <row r="78" spans="3:25" s="9" customFormat="1" ht="15">
      <c r="C78" s="8"/>
      <c r="D78" s="8"/>
      <c r="E78" s="8"/>
      <c r="F78" s="8"/>
      <c r="G78" s="8"/>
      <c r="H78" s="8"/>
      <c r="I78" s="8"/>
      <c r="J78" s="8"/>
      <c r="K78" s="8"/>
      <c r="L78" s="8"/>
      <c r="M78" s="8"/>
      <c r="N78" s="8"/>
      <c r="O78" s="8"/>
      <c r="P78" s="8"/>
      <c r="Q78" s="8"/>
      <c r="R78" s="8"/>
      <c r="S78" s="8"/>
      <c r="T78" s="8"/>
      <c r="U78" s="8"/>
      <c r="V78" s="8"/>
      <c r="W78" s="8"/>
      <c r="X78" s="8"/>
      <c r="Y78" s="8"/>
    </row>
    <row r="79" spans="3:25" s="9" customFormat="1" ht="15">
      <c r="C79" s="8"/>
      <c r="D79" s="8"/>
      <c r="E79" s="8"/>
      <c r="F79" s="8"/>
      <c r="G79" s="8"/>
      <c r="H79" s="8"/>
      <c r="I79" s="8"/>
      <c r="J79" s="8"/>
      <c r="K79" s="8"/>
      <c r="L79" s="8"/>
      <c r="M79" s="8"/>
      <c r="N79" s="8"/>
      <c r="O79" s="8"/>
      <c r="P79" s="8"/>
      <c r="Q79" s="8"/>
      <c r="R79" s="8"/>
      <c r="S79" s="8"/>
      <c r="T79" s="8"/>
      <c r="U79" s="8"/>
      <c r="V79" s="8"/>
      <c r="W79" s="8"/>
      <c r="X79" s="8"/>
      <c r="Y79" s="8"/>
    </row>
    <row r="80" spans="3:25" s="9" customFormat="1" ht="15">
      <c r="C80" s="8"/>
      <c r="D80" s="8"/>
      <c r="E80" s="8"/>
      <c r="F80" s="8"/>
      <c r="G80" s="8"/>
      <c r="H80" s="8"/>
      <c r="I80" s="8"/>
      <c r="J80" s="8"/>
      <c r="K80" s="8"/>
      <c r="L80" s="8"/>
      <c r="M80" s="8"/>
      <c r="N80" s="8"/>
      <c r="O80" s="8"/>
      <c r="P80" s="8"/>
      <c r="Q80" s="8"/>
      <c r="R80" s="8"/>
      <c r="S80" s="8"/>
      <c r="T80" s="8"/>
      <c r="U80" s="8"/>
      <c r="V80" s="8"/>
      <c r="W80" s="8"/>
      <c r="X80" s="8"/>
      <c r="Y80" s="8"/>
    </row>
    <row r="81" spans="3:25" s="9" customFormat="1" ht="15">
      <c r="C81" s="8"/>
      <c r="D81" s="8"/>
      <c r="E81" s="8"/>
      <c r="F81" s="8"/>
      <c r="G81" s="8"/>
      <c r="H81" s="8"/>
      <c r="I81" s="8"/>
      <c r="J81" s="8"/>
      <c r="K81" s="8"/>
      <c r="L81" s="8"/>
      <c r="M81" s="8"/>
      <c r="N81" s="8"/>
      <c r="O81" s="8"/>
      <c r="P81" s="8"/>
      <c r="Q81" s="8"/>
      <c r="R81" s="8"/>
      <c r="S81" s="8"/>
      <c r="T81" s="8"/>
      <c r="U81" s="8"/>
      <c r="V81" s="8"/>
      <c r="W81" s="8"/>
      <c r="X81" s="8"/>
      <c r="Y81" s="8"/>
    </row>
    <row r="82" spans="3:25" s="9" customFormat="1" ht="15">
      <c r="C82" s="8"/>
      <c r="D82" s="8"/>
      <c r="E82" s="8"/>
      <c r="F82" s="8"/>
      <c r="G82" s="8"/>
      <c r="H82" s="8"/>
      <c r="I82" s="8"/>
      <c r="J82" s="8"/>
      <c r="K82" s="8"/>
      <c r="L82" s="8"/>
      <c r="M82" s="8"/>
      <c r="N82" s="8"/>
      <c r="O82" s="8"/>
      <c r="P82" s="8"/>
      <c r="Q82" s="8"/>
      <c r="R82" s="8"/>
      <c r="S82" s="8"/>
      <c r="T82" s="8"/>
      <c r="U82" s="8"/>
      <c r="V82" s="8"/>
      <c r="W82" s="8"/>
      <c r="X82" s="8"/>
      <c r="Y82" s="8"/>
    </row>
    <row r="83" spans="3:25" s="9" customFormat="1" ht="15">
      <c r="C83" s="8"/>
      <c r="D83" s="8"/>
      <c r="E83" s="8"/>
      <c r="F83" s="8"/>
      <c r="G83" s="8"/>
      <c r="H83" s="8"/>
      <c r="I83" s="8"/>
      <c r="J83" s="8"/>
      <c r="K83" s="8"/>
      <c r="L83" s="8"/>
      <c r="M83" s="8"/>
      <c r="N83" s="8"/>
      <c r="O83" s="8"/>
      <c r="P83" s="8"/>
      <c r="Q83" s="8"/>
      <c r="R83" s="8"/>
      <c r="S83" s="8"/>
      <c r="T83" s="8"/>
      <c r="U83" s="8"/>
      <c r="V83" s="8"/>
      <c r="W83" s="8"/>
      <c r="X83" s="8"/>
      <c r="Y83" s="8"/>
    </row>
  </sheetData>
  <mergeCells count="14">
    <mergeCell ref="A28:B28"/>
    <mergeCell ref="A33:I33"/>
    <mergeCell ref="B8:J8"/>
    <mergeCell ref="A9:I9"/>
    <mergeCell ref="C11:E11"/>
    <mergeCell ref="G11:I11"/>
    <mergeCell ref="A25:B25"/>
    <mergeCell ref="A23:B23"/>
    <mergeCell ref="A21:B21"/>
    <mergeCell ref="A27:B27"/>
    <mergeCell ref="A4:I4"/>
    <mergeCell ref="A5:I5"/>
    <mergeCell ref="A6:I6"/>
    <mergeCell ref="A7:I7"/>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6"/>
  <sheetViews>
    <sheetView showGridLines="0" showOutlineSymbols="0" workbookViewId="0" topLeftCell="A1">
      <selection activeCell="A1" sqref="A1"/>
    </sheetView>
  </sheetViews>
  <sheetFormatPr defaultColWidth="8.88671875" defaultRowHeight="15"/>
  <cols>
    <col min="1" max="1" width="51.6640625" style="1" customWidth="1"/>
    <col min="2" max="2" width="11.4453125" style="35" customWidth="1"/>
    <col min="3" max="3" width="2.4453125" style="35" customWidth="1"/>
    <col min="4" max="4" width="11.4453125" style="35" customWidth="1"/>
    <col min="5" max="5" width="1.1171875" style="1" customWidth="1"/>
    <col min="6" max="16384" width="9.6640625" style="1" customWidth="1"/>
  </cols>
  <sheetData>
    <row r="1" spans="1:6" s="9" customFormat="1" ht="15.75" customHeight="1">
      <c r="A1" s="8"/>
      <c r="B1" s="33"/>
      <c r="C1" s="34"/>
      <c r="D1" s="33"/>
      <c r="E1" s="8"/>
      <c r="F1" s="8"/>
    </row>
    <row r="2" spans="1:6" s="9" customFormat="1" ht="15.75" customHeight="1">
      <c r="A2" s="8"/>
      <c r="B2" s="33"/>
      <c r="C2" s="34"/>
      <c r="D2" s="33"/>
      <c r="E2" s="8"/>
      <c r="F2" s="8"/>
    </row>
    <row r="3" spans="1:6" s="9" customFormat="1" ht="16.5" customHeight="1">
      <c r="A3" s="8"/>
      <c r="B3" s="33"/>
      <c r="C3" s="34"/>
      <c r="D3" s="33"/>
      <c r="E3" s="8"/>
      <c r="F3" s="8"/>
    </row>
    <row r="4" spans="1:6" s="2" customFormat="1" ht="21" customHeight="1">
      <c r="A4" s="294" t="s">
        <v>99</v>
      </c>
      <c r="B4" s="298"/>
      <c r="C4" s="298"/>
      <c r="D4" s="281"/>
      <c r="E4" s="1"/>
      <c r="F4" s="1"/>
    </row>
    <row r="5" spans="1:6" s="2" customFormat="1" ht="13.5" customHeight="1">
      <c r="A5" s="296" t="s">
        <v>100</v>
      </c>
      <c r="B5" s="282"/>
      <c r="C5" s="282"/>
      <c r="D5" s="282"/>
      <c r="E5" s="1"/>
      <c r="F5" s="1"/>
    </row>
    <row r="6" spans="1:6" s="2" customFormat="1" ht="13.5" customHeight="1">
      <c r="A6" s="296"/>
      <c r="B6" s="290"/>
      <c r="C6" s="290"/>
      <c r="D6" s="290"/>
      <c r="E6" s="1"/>
      <c r="F6" s="1"/>
    </row>
    <row r="7" spans="1:6" s="2" customFormat="1" ht="15.75" customHeight="1">
      <c r="A7" s="1"/>
      <c r="B7" s="35"/>
      <c r="C7" s="36"/>
      <c r="D7" s="35"/>
      <c r="E7" s="1"/>
      <c r="F7" s="1"/>
    </row>
    <row r="8" spans="1:6" s="2" customFormat="1" ht="15.75">
      <c r="A8" s="297" t="s">
        <v>116</v>
      </c>
      <c r="B8" s="298"/>
      <c r="C8" s="298"/>
      <c r="D8" s="281"/>
      <c r="E8" s="1"/>
      <c r="F8" s="1"/>
    </row>
    <row r="9" spans="1:6" s="2" customFormat="1" ht="15.75">
      <c r="A9" s="297" t="s">
        <v>271</v>
      </c>
      <c r="B9" s="280"/>
      <c r="C9" s="280"/>
      <c r="D9" s="283"/>
      <c r="E9" s="1"/>
      <c r="F9" s="1"/>
    </row>
    <row r="10" spans="1:6" s="2" customFormat="1" ht="15.75" customHeight="1">
      <c r="A10" s="1"/>
      <c r="B10" s="35"/>
      <c r="C10" s="36"/>
      <c r="D10" s="64"/>
      <c r="E10" s="1"/>
      <c r="F10" s="1"/>
    </row>
    <row r="11" spans="1:6" s="2" customFormat="1" ht="15.75">
      <c r="A11" s="1"/>
      <c r="B11" s="37" t="s">
        <v>70</v>
      </c>
      <c r="C11" s="38"/>
      <c r="D11" s="37" t="s">
        <v>70</v>
      </c>
      <c r="E11" s="5"/>
      <c r="F11" s="1"/>
    </row>
    <row r="12" spans="1:6" s="2" customFormat="1" ht="15.75">
      <c r="A12" s="1"/>
      <c r="B12" s="58">
        <f>PL1!C16</f>
        <v>41547</v>
      </c>
      <c r="C12" s="38"/>
      <c r="D12" s="58">
        <v>41274</v>
      </c>
      <c r="E12" s="5"/>
      <c r="F12" s="1"/>
    </row>
    <row r="13" spans="1:6" s="2" customFormat="1" ht="15.75">
      <c r="A13" s="1"/>
      <c r="B13" s="37" t="s">
        <v>40</v>
      </c>
      <c r="C13" s="38"/>
      <c r="D13" s="37" t="s">
        <v>40</v>
      </c>
      <c r="E13" s="5"/>
      <c r="F13" s="1"/>
    </row>
    <row r="14" spans="1:6" s="2" customFormat="1" ht="15.75">
      <c r="A14" s="3" t="s">
        <v>49</v>
      </c>
      <c r="B14" s="35"/>
      <c r="C14" s="36"/>
      <c r="D14" s="35"/>
      <c r="E14" s="1"/>
      <c r="F14" s="1"/>
    </row>
    <row r="15" spans="1:6" s="2" customFormat="1" ht="15.75">
      <c r="A15" s="3" t="s">
        <v>50</v>
      </c>
      <c r="B15" s="35"/>
      <c r="C15" s="36"/>
      <c r="D15" s="35"/>
      <c r="E15" s="1"/>
      <c r="F15" s="1"/>
    </row>
    <row r="16" spans="1:6" s="2" customFormat="1" ht="15">
      <c r="A16" s="1" t="s">
        <v>51</v>
      </c>
      <c r="B16" s="28">
        <v>234273</v>
      </c>
      <c r="C16" s="39"/>
      <c r="D16" s="28">
        <v>236921</v>
      </c>
      <c r="E16" s="11"/>
      <c r="F16" s="1"/>
    </row>
    <row r="17" spans="1:6" s="2" customFormat="1" ht="15">
      <c r="A17" s="1" t="s">
        <v>52</v>
      </c>
      <c r="B17" s="28">
        <v>4460</v>
      </c>
      <c r="C17" s="39"/>
      <c r="D17" s="28">
        <v>4460</v>
      </c>
      <c r="E17" s="11"/>
      <c r="F17" s="1"/>
    </row>
    <row r="18" spans="1:6" s="2" customFormat="1" ht="15">
      <c r="A18" s="1" t="s">
        <v>53</v>
      </c>
      <c r="B18" s="28">
        <v>54846</v>
      </c>
      <c r="C18" s="39"/>
      <c r="D18" s="28">
        <v>49584</v>
      </c>
      <c r="E18" s="11"/>
      <c r="F18" s="1"/>
    </row>
    <row r="19" spans="1:6" s="2" customFormat="1" ht="15">
      <c r="A19" s="16" t="s">
        <v>122</v>
      </c>
      <c r="B19" s="40">
        <v>14</v>
      </c>
      <c r="C19" s="41"/>
      <c r="D19" s="40">
        <v>12</v>
      </c>
      <c r="E19" s="10"/>
      <c r="F19" s="1"/>
    </row>
    <row r="20" spans="1:6" s="2" customFormat="1" ht="15">
      <c r="A20" s="1" t="s">
        <v>54</v>
      </c>
      <c r="B20" s="28">
        <v>1612</v>
      </c>
      <c r="C20" s="39"/>
      <c r="D20" s="28">
        <v>1612</v>
      </c>
      <c r="E20" s="11"/>
      <c r="F20" s="1"/>
    </row>
    <row r="21" spans="1:6" s="2" customFormat="1" ht="15">
      <c r="A21" s="1"/>
      <c r="B21" s="42">
        <v>295205</v>
      </c>
      <c r="C21" s="39"/>
      <c r="D21" s="42">
        <v>292589</v>
      </c>
      <c r="E21" s="11"/>
      <c r="F21" s="1"/>
    </row>
    <row r="22" spans="1:6" s="2" customFormat="1" ht="15">
      <c r="A22" s="1"/>
      <c r="B22" s="42"/>
      <c r="C22" s="39"/>
      <c r="D22" s="42"/>
      <c r="E22" s="1"/>
      <c r="F22" s="1"/>
    </row>
    <row r="23" spans="1:6" s="2" customFormat="1" ht="15.75">
      <c r="A23" s="3" t="s">
        <v>55</v>
      </c>
      <c r="B23" s="28"/>
      <c r="C23" s="39"/>
      <c r="D23" s="28"/>
      <c r="E23" s="1"/>
      <c r="F23" s="1"/>
    </row>
    <row r="24" spans="1:6" s="2" customFormat="1" ht="15">
      <c r="A24" s="1" t="s">
        <v>56</v>
      </c>
      <c r="B24" s="28">
        <v>65962</v>
      </c>
      <c r="C24" s="39"/>
      <c r="D24" s="28">
        <v>64214</v>
      </c>
      <c r="E24" s="1"/>
      <c r="F24" s="1"/>
    </row>
    <row r="25" spans="1:6" s="2" customFormat="1" ht="15">
      <c r="A25" s="1" t="s">
        <v>104</v>
      </c>
      <c r="B25" s="49">
        <v>138072</v>
      </c>
      <c r="C25" s="39"/>
      <c r="D25" s="49">
        <v>142440</v>
      </c>
      <c r="E25" s="1"/>
      <c r="F25" s="1"/>
    </row>
    <row r="26" spans="1:6" s="2" customFormat="1" ht="15">
      <c r="A26" s="1" t="s">
        <v>109</v>
      </c>
      <c r="B26" s="49">
        <v>12895</v>
      </c>
      <c r="C26" s="39"/>
      <c r="D26" s="49">
        <v>3041</v>
      </c>
      <c r="E26" s="1"/>
      <c r="F26" s="1"/>
    </row>
    <row r="27" spans="1:6" s="2" customFormat="1" ht="15">
      <c r="A27" s="1" t="s">
        <v>107</v>
      </c>
      <c r="B27" s="28">
        <v>2000</v>
      </c>
      <c r="C27" s="39"/>
      <c r="D27" s="28">
        <v>3450</v>
      </c>
      <c r="E27" s="1"/>
      <c r="F27" s="1"/>
    </row>
    <row r="28" spans="1:6" s="2" customFormat="1" ht="15">
      <c r="A28" s="1" t="s">
        <v>157</v>
      </c>
      <c r="B28" s="28">
        <v>43008</v>
      </c>
      <c r="C28" s="39"/>
      <c r="D28" s="28">
        <v>36026</v>
      </c>
      <c r="E28" s="1"/>
      <c r="F28" s="1"/>
    </row>
    <row r="29" spans="1:6" s="2" customFormat="1" ht="15">
      <c r="A29" s="1"/>
      <c r="B29" s="84">
        <v>261937</v>
      </c>
      <c r="C29" s="39"/>
      <c r="D29" s="84">
        <v>249171</v>
      </c>
      <c r="E29" s="1"/>
      <c r="F29" s="1"/>
    </row>
    <row r="30" spans="1:6" s="2" customFormat="1" ht="15">
      <c r="A30" s="1"/>
      <c r="B30" s="39"/>
      <c r="C30" s="39"/>
      <c r="D30" s="39"/>
      <c r="E30" s="1"/>
      <c r="F30" s="1"/>
    </row>
    <row r="31" spans="1:6" s="2" customFormat="1" ht="16.5" thickBot="1">
      <c r="A31" s="3" t="s">
        <v>57</v>
      </c>
      <c r="B31" s="35">
        <v>557142</v>
      </c>
      <c r="C31" s="36"/>
      <c r="D31" s="35">
        <v>541760</v>
      </c>
      <c r="E31" s="1"/>
      <c r="F31" s="1"/>
    </row>
    <row r="32" spans="1:6" s="2" customFormat="1" ht="15.75" thickTop="1">
      <c r="A32" s="1"/>
      <c r="B32" s="44"/>
      <c r="C32" s="36"/>
      <c r="D32" s="44"/>
      <c r="E32" s="1"/>
      <c r="F32" s="1"/>
    </row>
    <row r="33" spans="1:6" s="2" customFormat="1" ht="8.25" customHeight="1">
      <c r="A33" s="1"/>
      <c r="B33" s="35"/>
      <c r="C33" s="36"/>
      <c r="D33" s="35"/>
      <c r="E33" s="1"/>
      <c r="F33" s="1"/>
    </row>
    <row r="34" spans="1:6" s="2" customFormat="1" ht="15.75">
      <c r="A34" s="3" t="s">
        <v>58</v>
      </c>
      <c r="B34" s="35"/>
      <c r="C34" s="36"/>
      <c r="D34" s="35"/>
      <c r="E34" s="1"/>
      <c r="F34" s="1"/>
    </row>
    <row r="35" spans="1:6" s="2" customFormat="1" ht="15.75">
      <c r="A35" s="3" t="s">
        <v>59</v>
      </c>
      <c r="B35" s="35"/>
      <c r="C35" s="36"/>
      <c r="D35" s="35"/>
      <c r="E35" s="1"/>
      <c r="F35" s="1"/>
    </row>
    <row r="36" spans="1:6" s="2" customFormat="1" ht="15">
      <c r="A36" s="1" t="s">
        <v>60</v>
      </c>
      <c r="B36" s="28">
        <v>89099</v>
      </c>
      <c r="C36" s="39"/>
      <c r="D36" s="28">
        <v>87793</v>
      </c>
      <c r="E36" s="1"/>
      <c r="F36" s="1"/>
    </row>
    <row r="37" spans="1:6" s="2" customFormat="1" ht="15">
      <c r="A37" s="1" t="s">
        <v>21</v>
      </c>
      <c r="B37" s="28">
        <v>735</v>
      </c>
      <c r="C37" s="39"/>
      <c r="D37" s="28">
        <v>4</v>
      </c>
      <c r="E37" s="1"/>
      <c r="F37" s="1"/>
    </row>
    <row r="38" spans="1:6" s="2" customFormat="1" ht="15">
      <c r="A38" s="1" t="s">
        <v>10</v>
      </c>
      <c r="B38" s="28">
        <v>53529</v>
      </c>
      <c r="C38" s="39"/>
      <c r="D38" s="28">
        <v>53529</v>
      </c>
      <c r="E38" s="1"/>
      <c r="F38" s="1"/>
    </row>
    <row r="39" spans="1:6" s="2" customFormat="1" ht="15">
      <c r="A39" s="1" t="s">
        <v>11</v>
      </c>
      <c r="B39" s="28">
        <v>-6</v>
      </c>
      <c r="C39" s="39"/>
      <c r="D39" s="28">
        <v>-8</v>
      </c>
      <c r="E39" s="1"/>
      <c r="F39" s="1"/>
    </row>
    <row r="40" spans="1:6" s="2" customFormat="1" ht="15">
      <c r="A40" s="1" t="s">
        <v>111</v>
      </c>
      <c r="B40" s="28">
        <v>1655</v>
      </c>
      <c r="C40" s="39"/>
      <c r="D40" s="28">
        <v>1362</v>
      </c>
      <c r="E40" s="1"/>
      <c r="F40" s="1"/>
    </row>
    <row r="41" spans="1:6" s="2" customFormat="1" ht="15">
      <c r="A41" s="1" t="s">
        <v>190</v>
      </c>
      <c r="B41" s="28">
        <v>1551</v>
      </c>
      <c r="C41" s="39"/>
      <c r="D41" s="28">
        <v>736</v>
      </c>
      <c r="E41" s="1"/>
      <c r="F41" s="1"/>
    </row>
    <row r="42" spans="1:6" s="2" customFormat="1" ht="15">
      <c r="A42" s="1" t="s">
        <v>61</v>
      </c>
      <c r="B42" s="28">
        <v>-899</v>
      </c>
      <c r="C42" s="39"/>
      <c r="D42" s="28">
        <v>-1804</v>
      </c>
      <c r="E42" s="1"/>
      <c r="F42" s="1"/>
    </row>
    <row r="43" spans="1:6" s="2" customFormat="1" ht="15">
      <c r="A43" s="1" t="s">
        <v>108</v>
      </c>
      <c r="B43" s="28">
        <v>169485</v>
      </c>
      <c r="C43" s="39"/>
      <c r="D43" s="28">
        <v>147403</v>
      </c>
      <c r="E43" s="1"/>
      <c r="F43" s="1"/>
    </row>
    <row r="44" spans="1:6" s="2" customFormat="1" ht="15.75">
      <c r="A44" s="3" t="s">
        <v>62</v>
      </c>
      <c r="B44" s="42">
        <v>315149</v>
      </c>
      <c r="C44" s="39"/>
      <c r="D44" s="42">
        <v>289015</v>
      </c>
      <c r="E44" s="1"/>
      <c r="F44" s="1"/>
    </row>
    <row r="45" spans="1:6" s="2" customFormat="1" ht="15">
      <c r="A45" s="1"/>
      <c r="B45" s="43"/>
      <c r="C45" s="36"/>
      <c r="D45" s="43"/>
      <c r="E45" s="1"/>
      <c r="F45" s="1"/>
    </row>
    <row r="46" spans="1:6" s="2" customFormat="1" ht="15.75">
      <c r="A46" s="3" t="s">
        <v>63</v>
      </c>
      <c r="B46" s="35"/>
      <c r="C46" s="36"/>
      <c r="D46" s="35"/>
      <c r="E46" s="1"/>
      <c r="F46" s="1"/>
    </row>
    <row r="47" spans="1:6" s="2" customFormat="1" ht="15">
      <c r="A47" s="1" t="s">
        <v>64</v>
      </c>
      <c r="B47" s="28">
        <v>8192</v>
      </c>
      <c r="C47" s="39"/>
      <c r="D47" s="28">
        <v>9871</v>
      </c>
      <c r="E47" s="1"/>
      <c r="F47" s="1"/>
    </row>
    <row r="48" spans="1:6" s="2" customFormat="1" ht="15">
      <c r="A48" s="1" t="s">
        <v>65</v>
      </c>
      <c r="B48" s="28">
        <v>20658</v>
      </c>
      <c r="C48" s="39"/>
      <c r="D48" s="28">
        <v>20321</v>
      </c>
      <c r="E48" s="1"/>
      <c r="F48" s="1"/>
    </row>
    <row r="49" spans="1:6" s="2" customFormat="1" ht="15">
      <c r="A49" s="1"/>
      <c r="B49" s="42">
        <v>28850</v>
      </c>
      <c r="C49" s="39"/>
      <c r="D49" s="42">
        <v>30192</v>
      </c>
      <c r="E49" s="1"/>
      <c r="F49" s="1"/>
    </row>
    <row r="50" spans="1:6" s="2" customFormat="1" ht="15">
      <c r="A50" s="1"/>
      <c r="B50" s="42"/>
      <c r="C50" s="39"/>
      <c r="D50" s="42"/>
      <c r="E50" s="1"/>
      <c r="F50" s="1"/>
    </row>
    <row r="51" spans="1:6" s="2" customFormat="1" ht="15.75">
      <c r="A51" s="3" t="s">
        <v>66</v>
      </c>
      <c r="B51" s="28"/>
      <c r="C51" s="39"/>
      <c r="D51" s="28"/>
      <c r="E51" s="1"/>
      <c r="F51" s="1"/>
    </row>
    <row r="52" spans="1:6" s="2" customFormat="1" ht="15">
      <c r="A52" s="1" t="s">
        <v>105</v>
      </c>
      <c r="B52" s="49">
        <v>94701</v>
      </c>
      <c r="C52" s="39"/>
      <c r="D52" s="49">
        <v>92063</v>
      </c>
      <c r="E52" s="1"/>
      <c r="F52" s="1"/>
    </row>
    <row r="53" spans="1:6" s="2" customFormat="1" ht="15">
      <c r="A53" s="1" t="s">
        <v>110</v>
      </c>
      <c r="B53" s="49">
        <v>14909</v>
      </c>
      <c r="C53" s="39"/>
      <c r="D53" s="49">
        <v>16304</v>
      </c>
      <c r="E53" s="1"/>
      <c r="F53" s="1"/>
    </row>
    <row r="54" spans="1:6" s="2" customFormat="1" ht="15">
      <c r="A54" s="1" t="s">
        <v>67</v>
      </c>
      <c r="B54" s="28">
        <v>101178</v>
      </c>
      <c r="C54" s="39"/>
      <c r="D54" s="28">
        <v>111879</v>
      </c>
      <c r="E54" s="1"/>
      <c r="F54" s="1"/>
    </row>
    <row r="55" spans="1:6" s="2" customFormat="1" ht="15">
      <c r="A55" s="1" t="s">
        <v>106</v>
      </c>
      <c r="B55" s="28">
        <v>2355</v>
      </c>
      <c r="C55" s="39"/>
      <c r="D55" s="28">
        <v>2307</v>
      </c>
      <c r="E55" s="1"/>
      <c r="F55" s="1"/>
    </row>
    <row r="56" spans="1:6" s="2" customFormat="1" ht="15">
      <c r="A56" s="1"/>
      <c r="B56" s="42">
        <v>213143</v>
      </c>
      <c r="C56" s="39"/>
      <c r="D56" s="42">
        <v>222553</v>
      </c>
      <c r="E56" s="1"/>
      <c r="F56" s="1"/>
    </row>
    <row r="57" spans="1:6" s="2" customFormat="1" ht="15">
      <c r="A57" s="1"/>
      <c r="B57" s="42"/>
      <c r="C57" s="39"/>
      <c r="D57" s="42"/>
      <c r="E57" s="1"/>
      <c r="F57" s="1"/>
    </row>
    <row r="58" spans="1:6" s="2" customFormat="1" ht="15.75">
      <c r="A58" s="3" t="s">
        <v>68</v>
      </c>
      <c r="B58" s="49">
        <v>241993</v>
      </c>
      <c r="C58" s="39"/>
      <c r="D58" s="49">
        <v>252745</v>
      </c>
      <c r="E58" s="1"/>
      <c r="F58" s="1"/>
    </row>
    <row r="59" spans="1:6" s="2" customFormat="1" ht="15">
      <c r="A59" s="1"/>
      <c r="B59" s="42"/>
      <c r="C59" s="39"/>
      <c r="D59" s="42"/>
      <c r="E59" s="1"/>
      <c r="F59" s="1"/>
    </row>
    <row r="60" spans="1:6" s="2" customFormat="1" ht="16.5" thickBot="1">
      <c r="A60" s="3" t="s">
        <v>69</v>
      </c>
      <c r="B60" s="50">
        <v>557142</v>
      </c>
      <c r="C60" s="39"/>
      <c r="D60" s="50">
        <v>541760</v>
      </c>
      <c r="E60" s="1"/>
      <c r="F60" s="1"/>
    </row>
    <row r="61" spans="1:6" s="2" customFormat="1" ht="15.75" thickTop="1">
      <c r="A61" s="1"/>
      <c r="B61" s="39"/>
      <c r="C61" s="39"/>
      <c r="D61" s="39"/>
      <c r="E61" s="1"/>
      <c r="F61" s="1"/>
    </row>
    <row r="62" spans="1:6" s="2" customFormat="1" ht="16.5" thickBot="1">
      <c r="A62" s="56" t="s">
        <v>114</v>
      </c>
      <c r="B62" s="96">
        <v>1.7685327556987172</v>
      </c>
      <c r="C62" s="45"/>
      <c r="D62" s="96">
        <v>1.646002528675407</v>
      </c>
      <c r="E62" s="1"/>
      <c r="F62" s="1"/>
    </row>
    <row r="63" spans="1:6" s="2" customFormat="1" ht="15.75" thickTop="1">
      <c r="A63" s="1"/>
      <c r="B63" s="36"/>
      <c r="C63" s="36"/>
      <c r="D63" s="36"/>
      <c r="E63" s="29"/>
      <c r="F63" s="1"/>
    </row>
    <row r="64" spans="1:6" s="2" customFormat="1" ht="15">
      <c r="A64" s="1"/>
      <c r="B64" s="36"/>
      <c r="C64" s="36"/>
      <c r="D64" s="36"/>
      <c r="E64" s="1"/>
      <c r="F64" s="1"/>
    </row>
    <row r="65" spans="1:6" s="2" customFormat="1" ht="15">
      <c r="A65" s="1"/>
      <c r="B65" s="36"/>
      <c r="C65" s="35"/>
      <c r="D65" s="36"/>
      <c r="E65" s="1"/>
      <c r="F65" s="1"/>
    </row>
    <row r="66" spans="1:6" s="2" customFormat="1" ht="33.75" customHeight="1">
      <c r="A66" s="278" t="s">
        <v>206</v>
      </c>
      <c r="B66" s="279"/>
      <c r="C66" s="279"/>
      <c r="D66" s="279"/>
      <c r="E66" s="280"/>
      <c r="F66" s="1"/>
    </row>
    <row r="67" spans="1:6" s="2" customFormat="1" ht="15">
      <c r="A67" s="1"/>
      <c r="B67" s="35"/>
      <c r="C67" s="35"/>
      <c r="D67" s="35"/>
      <c r="E67" s="1"/>
      <c r="F67" s="1"/>
    </row>
    <row r="68" spans="1:6" s="2" customFormat="1" ht="15">
      <c r="A68" s="1"/>
      <c r="B68" s="35"/>
      <c r="C68" s="35"/>
      <c r="D68" s="35"/>
      <c r="E68" s="1"/>
      <c r="F68" s="1"/>
    </row>
    <row r="69" spans="1:6" s="2" customFormat="1" ht="15">
      <c r="A69" s="1"/>
      <c r="B69" s="35">
        <f>+B60-B31</f>
        <v>0</v>
      </c>
      <c r="C69" s="35"/>
      <c r="D69" s="35">
        <f>+D60-D31</f>
        <v>0</v>
      </c>
      <c r="E69" s="1"/>
      <c r="F69" s="1"/>
    </row>
    <row r="70" spans="1:6" s="2" customFormat="1" ht="15">
      <c r="A70" s="1"/>
      <c r="B70" s="35"/>
      <c r="C70" s="35"/>
      <c r="D70" s="35"/>
      <c r="E70" s="1"/>
      <c r="F70" s="1"/>
    </row>
    <row r="71" spans="1:6" s="2" customFormat="1" ht="15">
      <c r="A71" s="1"/>
      <c r="B71" s="35"/>
      <c r="C71" s="35"/>
      <c r="D71" s="35"/>
      <c r="E71" s="1"/>
      <c r="F71" s="1"/>
    </row>
    <row r="72" spans="1:6" s="2" customFormat="1" ht="15">
      <c r="A72" s="1"/>
      <c r="B72" s="35"/>
      <c r="C72" s="35"/>
      <c r="D72" s="35"/>
      <c r="E72" s="1"/>
      <c r="F72" s="1"/>
    </row>
    <row r="73" spans="1:6" s="2" customFormat="1" ht="15">
      <c r="A73" s="1"/>
      <c r="B73" s="35"/>
      <c r="C73" s="35"/>
      <c r="D73" s="35"/>
      <c r="E73" s="1"/>
      <c r="F73" s="1"/>
    </row>
    <row r="74" spans="1:6" s="2" customFormat="1" ht="15">
      <c r="A74" s="1"/>
      <c r="B74" s="35"/>
      <c r="C74" s="35"/>
      <c r="D74" s="35"/>
      <c r="E74" s="1"/>
      <c r="F74" s="1"/>
    </row>
    <row r="75" spans="1:6" s="2" customFormat="1" ht="15">
      <c r="A75" s="1"/>
      <c r="B75" s="35"/>
      <c r="C75" s="35"/>
      <c r="D75" s="35"/>
      <c r="E75" s="1"/>
      <c r="F75" s="1"/>
    </row>
    <row r="76" spans="1:6" s="2" customFormat="1" ht="15">
      <c r="A76" s="1"/>
      <c r="B76" s="35"/>
      <c r="C76" s="35"/>
      <c r="D76" s="35"/>
      <c r="E76" s="1"/>
      <c r="F76" s="1"/>
    </row>
    <row r="77" spans="1:6" s="2" customFormat="1" ht="15">
      <c r="A77" s="1"/>
      <c r="B77" s="35"/>
      <c r="C77" s="35"/>
      <c r="D77" s="35"/>
      <c r="E77" s="1"/>
      <c r="F77" s="1"/>
    </row>
    <row r="78" spans="1:6" s="2" customFormat="1" ht="15">
      <c r="A78" s="1"/>
      <c r="B78" s="35"/>
      <c r="C78" s="35"/>
      <c r="D78" s="35"/>
      <c r="E78" s="1"/>
      <c r="F78" s="1"/>
    </row>
    <row r="79" spans="1:6" s="2" customFormat="1" ht="15">
      <c r="A79" s="1"/>
      <c r="B79" s="35"/>
      <c r="C79" s="35"/>
      <c r="D79" s="35"/>
      <c r="E79" s="1"/>
      <c r="F79" s="1"/>
    </row>
    <row r="80" spans="1:6" s="2" customFormat="1" ht="15">
      <c r="A80" s="1"/>
      <c r="B80" s="35"/>
      <c r="C80" s="35"/>
      <c r="D80" s="35"/>
      <c r="E80" s="1"/>
      <c r="F80" s="1"/>
    </row>
    <row r="81" spans="1:6" s="2" customFormat="1" ht="15">
      <c r="A81" s="1"/>
      <c r="B81" s="35"/>
      <c r="C81" s="35"/>
      <c r="D81" s="35"/>
      <c r="E81" s="1"/>
      <c r="F81" s="1"/>
    </row>
    <row r="82" spans="1:6" s="2" customFormat="1" ht="15">
      <c r="A82" s="1"/>
      <c r="B82" s="35"/>
      <c r="C82" s="35"/>
      <c r="D82" s="35"/>
      <c r="E82" s="1"/>
      <c r="F82" s="1"/>
    </row>
    <row r="83" spans="1:6" s="2" customFormat="1" ht="15">
      <c r="A83" s="1"/>
      <c r="B83" s="35"/>
      <c r="C83" s="35"/>
      <c r="D83" s="35"/>
      <c r="E83" s="1"/>
      <c r="F83" s="1"/>
    </row>
    <row r="84" spans="1:6" s="2" customFormat="1" ht="15">
      <c r="A84" s="1"/>
      <c r="B84" s="35"/>
      <c r="C84" s="35"/>
      <c r="D84" s="35"/>
      <c r="E84" s="1"/>
      <c r="F84" s="1"/>
    </row>
    <row r="85" spans="1:6" s="2" customFormat="1" ht="15">
      <c r="A85" s="1"/>
      <c r="B85" s="35"/>
      <c r="C85" s="35"/>
      <c r="D85" s="35"/>
      <c r="E85" s="1"/>
      <c r="F85" s="1"/>
    </row>
    <row r="86" spans="1:6" s="2" customFormat="1" ht="15">
      <c r="A86" s="1"/>
      <c r="B86" s="35"/>
      <c r="C86" s="35"/>
      <c r="D86" s="35"/>
      <c r="E86" s="1"/>
      <c r="F86" s="1"/>
    </row>
    <row r="87" spans="1:6" s="2" customFormat="1" ht="15">
      <c r="A87" s="1"/>
      <c r="B87" s="35"/>
      <c r="C87" s="35"/>
      <c r="D87" s="35"/>
      <c r="E87" s="1"/>
      <c r="F87" s="1"/>
    </row>
    <row r="88" spans="1:6" s="2" customFormat="1" ht="15">
      <c r="A88" s="1"/>
      <c r="B88" s="35"/>
      <c r="C88" s="35"/>
      <c r="D88" s="35"/>
      <c r="E88" s="1"/>
      <c r="F88" s="1"/>
    </row>
    <row r="89" spans="1:6" s="2" customFormat="1" ht="15">
      <c r="A89" s="1"/>
      <c r="B89" s="35"/>
      <c r="C89" s="35"/>
      <c r="D89" s="35"/>
      <c r="E89" s="1"/>
      <c r="F89" s="1"/>
    </row>
    <row r="90" spans="1:6" s="2" customFormat="1" ht="15">
      <c r="A90" s="1"/>
      <c r="B90" s="35"/>
      <c r="C90" s="35"/>
      <c r="D90" s="35"/>
      <c r="E90" s="1"/>
      <c r="F90" s="1"/>
    </row>
    <row r="91" spans="1:6" s="2" customFormat="1" ht="15">
      <c r="A91" s="1"/>
      <c r="B91" s="35"/>
      <c r="C91" s="35"/>
      <c r="D91" s="35"/>
      <c r="E91" s="1"/>
      <c r="F91" s="1"/>
    </row>
    <row r="92" spans="1:6" s="2" customFormat="1" ht="15">
      <c r="A92" s="1"/>
      <c r="B92" s="35"/>
      <c r="C92" s="35"/>
      <c r="D92" s="35"/>
      <c r="E92" s="1"/>
      <c r="F92" s="1"/>
    </row>
    <row r="93" spans="1:6" s="2" customFormat="1" ht="15">
      <c r="A93" s="1"/>
      <c r="B93" s="35"/>
      <c r="C93" s="35"/>
      <c r="D93" s="35"/>
      <c r="E93" s="1"/>
      <c r="F93" s="1"/>
    </row>
    <row r="94" spans="1:6" s="2" customFormat="1" ht="15">
      <c r="A94" s="1"/>
      <c r="B94" s="35"/>
      <c r="C94" s="35"/>
      <c r="D94" s="35"/>
      <c r="E94" s="1"/>
      <c r="F94" s="1"/>
    </row>
    <row r="95" spans="1:6" s="2" customFormat="1" ht="15">
      <c r="A95" s="1"/>
      <c r="B95" s="35"/>
      <c r="C95" s="35"/>
      <c r="D95" s="35"/>
      <c r="E95" s="1"/>
      <c r="F95" s="1"/>
    </row>
    <row r="96" spans="1:6" s="2" customFormat="1" ht="15">
      <c r="A96" s="1"/>
      <c r="B96" s="35"/>
      <c r="C96" s="35"/>
      <c r="D96" s="35"/>
      <c r="E96" s="1"/>
      <c r="F96" s="1"/>
    </row>
    <row r="97" spans="1:6" s="2" customFormat="1" ht="15">
      <c r="A97" s="1"/>
      <c r="B97" s="35"/>
      <c r="C97" s="35"/>
      <c r="D97" s="35"/>
      <c r="E97" s="1"/>
      <c r="F97" s="1"/>
    </row>
    <row r="98" spans="1:6" s="2" customFormat="1" ht="15">
      <c r="A98" s="1"/>
      <c r="B98" s="35"/>
      <c r="C98" s="35"/>
      <c r="D98" s="35"/>
      <c r="E98" s="1"/>
      <c r="F98" s="1"/>
    </row>
    <row r="99" spans="1:6" s="2" customFormat="1" ht="15">
      <c r="A99" s="1"/>
      <c r="B99" s="35"/>
      <c r="C99" s="35"/>
      <c r="D99" s="35"/>
      <c r="E99" s="1"/>
      <c r="F99" s="1"/>
    </row>
    <row r="100" spans="1:6" s="2" customFormat="1" ht="15">
      <c r="A100" s="1"/>
      <c r="B100" s="35"/>
      <c r="C100" s="35"/>
      <c r="D100" s="35"/>
      <c r="E100" s="1"/>
      <c r="F100" s="1"/>
    </row>
    <row r="101" spans="1:6" s="2" customFormat="1" ht="15">
      <c r="A101" s="1"/>
      <c r="B101" s="35"/>
      <c r="C101" s="35"/>
      <c r="D101" s="35"/>
      <c r="E101" s="1"/>
      <c r="F101" s="1"/>
    </row>
    <row r="102" spans="1:6" s="2" customFormat="1" ht="15">
      <c r="A102" s="1"/>
      <c r="B102" s="35"/>
      <c r="C102" s="35"/>
      <c r="D102" s="35"/>
      <c r="E102" s="1"/>
      <c r="F102" s="1"/>
    </row>
    <row r="103" spans="1:6" s="2" customFormat="1" ht="15">
      <c r="A103" s="1"/>
      <c r="B103" s="35"/>
      <c r="C103" s="35"/>
      <c r="D103" s="35"/>
      <c r="E103" s="1"/>
      <c r="F103" s="1"/>
    </row>
    <row r="104" spans="1:6" s="2" customFormat="1" ht="15">
      <c r="A104" s="1"/>
      <c r="B104" s="35"/>
      <c r="C104" s="35"/>
      <c r="D104" s="35"/>
      <c r="E104" s="1"/>
      <c r="F104" s="1"/>
    </row>
    <row r="105" spans="1:6" s="2" customFormat="1" ht="15">
      <c r="A105" s="1"/>
      <c r="B105" s="35"/>
      <c r="C105" s="35"/>
      <c r="D105" s="35"/>
      <c r="E105" s="1"/>
      <c r="F105" s="1"/>
    </row>
    <row r="106" spans="1:6" s="2" customFormat="1" ht="15">
      <c r="A106" s="1"/>
      <c r="B106" s="35"/>
      <c r="C106" s="35"/>
      <c r="D106" s="35"/>
      <c r="E106" s="1"/>
      <c r="F106" s="1"/>
    </row>
    <row r="107" spans="1:6" s="2" customFormat="1" ht="15">
      <c r="A107" s="1"/>
      <c r="B107" s="35"/>
      <c r="C107" s="35"/>
      <c r="D107" s="35"/>
      <c r="E107" s="1"/>
      <c r="F107" s="1"/>
    </row>
    <row r="108" spans="1:6" s="2" customFormat="1" ht="15">
      <c r="A108" s="1"/>
      <c r="B108" s="35"/>
      <c r="C108" s="35"/>
      <c r="D108" s="35"/>
      <c r="E108" s="1"/>
      <c r="F108" s="1"/>
    </row>
    <row r="109" spans="1:6" s="2" customFormat="1" ht="15">
      <c r="A109" s="1"/>
      <c r="B109" s="35"/>
      <c r="C109" s="35"/>
      <c r="D109" s="35"/>
      <c r="E109" s="1"/>
      <c r="F109" s="1"/>
    </row>
    <row r="110" spans="1:6" s="2" customFormat="1" ht="15">
      <c r="A110" s="1"/>
      <c r="B110" s="35"/>
      <c r="C110" s="35"/>
      <c r="D110" s="35"/>
      <c r="E110" s="1"/>
      <c r="F110" s="1"/>
    </row>
    <row r="111" spans="1:6" s="2" customFormat="1" ht="15">
      <c r="A111" s="1"/>
      <c r="B111" s="35"/>
      <c r="C111" s="35"/>
      <c r="D111" s="35"/>
      <c r="E111" s="1"/>
      <c r="F111" s="1"/>
    </row>
    <row r="112" spans="1:6" s="2" customFormat="1" ht="15">
      <c r="A112" s="1"/>
      <c r="B112" s="35"/>
      <c r="C112" s="35"/>
      <c r="D112" s="35"/>
      <c r="E112" s="1"/>
      <c r="F112" s="1"/>
    </row>
    <row r="113" spans="1:6" s="2" customFormat="1" ht="15">
      <c r="A113" s="1"/>
      <c r="B113" s="35"/>
      <c r="C113" s="35"/>
      <c r="D113" s="35"/>
      <c r="E113" s="1"/>
      <c r="F113" s="1"/>
    </row>
    <row r="114" spans="1:6" s="2" customFormat="1" ht="15">
      <c r="A114" s="1"/>
      <c r="B114" s="35"/>
      <c r="C114" s="35"/>
      <c r="D114" s="35"/>
      <c r="E114" s="1"/>
      <c r="F114" s="1"/>
    </row>
    <row r="115" spans="1:6" s="2" customFormat="1" ht="15">
      <c r="A115" s="1"/>
      <c r="B115" s="35"/>
      <c r="C115" s="35"/>
      <c r="D115" s="35"/>
      <c r="E115" s="1"/>
      <c r="F115" s="1"/>
    </row>
    <row r="116" spans="1:6" s="2" customFormat="1" ht="15">
      <c r="A116" s="1"/>
      <c r="B116" s="35"/>
      <c r="C116" s="35"/>
      <c r="D116" s="35"/>
      <c r="E116" s="1"/>
      <c r="F116" s="1"/>
    </row>
  </sheetData>
  <mergeCells count="6">
    <mergeCell ref="A66:E66"/>
    <mergeCell ref="A4:D4"/>
    <mergeCell ref="A5:D5"/>
    <mergeCell ref="A6:D6"/>
    <mergeCell ref="A8:D8"/>
    <mergeCell ref="A9:D9"/>
  </mergeCells>
  <printOptions/>
  <pageMargins left="0.75" right="0.75" top="0.4" bottom="0" header="0" footer="0"/>
  <pageSetup fitToHeight="12"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L57"/>
  <sheetViews>
    <sheetView showGridLines="0" showOutlineSymbols="0" workbookViewId="0" topLeftCell="A1">
      <selection activeCell="A1" sqref="A1"/>
    </sheetView>
  </sheetViews>
  <sheetFormatPr defaultColWidth="8.88671875" defaultRowHeight="15"/>
  <cols>
    <col min="1" max="1" width="40.88671875" style="8" customWidth="1"/>
    <col min="2" max="6" width="11.3359375" style="8" customWidth="1"/>
    <col min="7" max="7" width="12.99609375" style="8" customWidth="1"/>
    <col min="8" max="8" width="11.3359375" style="8" customWidth="1"/>
    <col min="9" max="9" width="12.3359375" style="8" customWidth="1"/>
    <col min="10" max="10" width="11.3359375" style="8" customWidth="1"/>
    <col min="11" max="16384" width="9.6640625" style="8" customWidth="1"/>
  </cols>
  <sheetData>
    <row r="1" ht="15"/>
    <row r="2" spans="1:11" s="2" customFormat="1" ht="15">
      <c r="A2" s="1"/>
      <c r="B2" s="1"/>
      <c r="C2" s="1"/>
      <c r="D2" s="1"/>
      <c r="E2" s="1"/>
      <c r="F2" s="1"/>
      <c r="G2" s="1"/>
      <c r="H2" s="1"/>
      <c r="I2" s="1"/>
      <c r="J2" s="1"/>
      <c r="K2" s="1"/>
    </row>
    <row r="3" spans="1:11" s="2" customFormat="1" ht="15">
      <c r="A3" s="1"/>
      <c r="B3" s="1"/>
      <c r="C3" s="1"/>
      <c r="D3" s="1"/>
      <c r="E3" s="1"/>
      <c r="F3" s="1"/>
      <c r="G3" s="1"/>
      <c r="H3" s="1"/>
      <c r="I3" s="1"/>
      <c r="J3" s="1"/>
      <c r="K3" s="1"/>
    </row>
    <row r="4" spans="1:11" s="2" customFormat="1" ht="21" customHeight="1">
      <c r="A4" s="294" t="s">
        <v>99</v>
      </c>
      <c r="B4" s="298"/>
      <c r="C4" s="298"/>
      <c r="D4" s="280"/>
      <c r="E4" s="280"/>
      <c r="F4" s="280"/>
      <c r="G4" s="280"/>
      <c r="H4" s="280"/>
      <c r="I4" s="280"/>
      <c r="J4" s="280"/>
      <c r="K4" s="1"/>
    </row>
    <row r="5" spans="1:11" s="2" customFormat="1" ht="15">
      <c r="A5" s="296" t="s">
        <v>100</v>
      </c>
      <c r="B5" s="298"/>
      <c r="C5" s="298"/>
      <c r="D5" s="298"/>
      <c r="E5" s="298"/>
      <c r="F5" s="299"/>
      <c r="G5" s="299"/>
      <c r="H5" s="299"/>
      <c r="I5" s="299"/>
      <c r="J5" s="299"/>
      <c r="K5" s="1"/>
    </row>
    <row r="6" spans="1:11" s="2" customFormat="1" ht="15">
      <c r="A6" s="296"/>
      <c r="B6" s="298"/>
      <c r="C6" s="298"/>
      <c r="D6" s="281"/>
      <c r="E6" s="31"/>
      <c r="F6" s="31"/>
      <c r="G6" s="31"/>
      <c r="H6" s="1"/>
      <c r="I6" s="1"/>
      <c r="J6" s="1"/>
      <c r="K6" s="1"/>
    </row>
    <row r="7" spans="1:11" s="2" customFormat="1" ht="15">
      <c r="A7" s="1"/>
      <c r="B7" s="1"/>
      <c r="C7" s="1"/>
      <c r="D7" s="1"/>
      <c r="E7" s="1"/>
      <c r="F7" s="1"/>
      <c r="G7" s="1"/>
      <c r="H7" s="1"/>
      <c r="I7" s="1"/>
      <c r="J7" s="1"/>
      <c r="K7" s="1"/>
    </row>
    <row r="8" spans="1:11" s="2" customFormat="1" ht="15.75">
      <c r="A8" s="297" t="s">
        <v>115</v>
      </c>
      <c r="B8" s="298"/>
      <c r="C8" s="298"/>
      <c r="D8" s="298"/>
      <c r="E8" s="298"/>
      <c r="F8" s="298"/>
      <c r="G8" s="298"/>
      <c r="H8" s="298"/>
      <c r="I8" s="298"/>
      <c r="J8" s="281"/>
      <c r="K8" s="1"/>
    </row>
    <row r="9" spans="1:11" s="2" customFormat="1" ht="15.75">
      <c r="A9" s="297" t="str">
        <f>+PL1!A9</f>
        <v>FOR THE QUARTER ENDED 30 SEPTEMBER 2013</v>
      </c>
      <c r="B9" s="290"/>
      <c r="C9" s="290"/>
      <c r="D9" s="290"/>
      <c r="E9" s="290"/>
      <c r="F9" s="290"/>
      <c r="G9" s="290"/>
      <c r="H9" s="290"/>
      <c r="I9" s="290"/>
      <c r="J9" s="290"/>
      <c r="K9" s="1"/>
    </row>
    <row r="10" spans="1:11" s="2" customFormat="1" ht="15.75">
      <c r="A10" s="1"/>
      <c r="B10" s="3"/>
      <c r="C10" s="3"/>
      <c r="D10" s="3"/>
      <c r="E10" s="3"/>
      <c r="F10" s="3"/>
      <c r="G10" s="3"/>
      <c r="H10" s="3"/>
      <c r="I10" s="5"/>
      <c r="J10" s="3"/>
      <c r="K10" s="1"/>
    </row>
    <row r="11" spans="1:11" s="2" customFormat="1" ht="15.75" customHeight="1">
      <c r="A11" s="1"/>
      <c r="B11" s="3"/>
      <c r="C11" s="284" t="s">
        <v>158</v>
      </c>
      <c r="D11" s="280"/>
      <c r="E11" s="280"/>
      <c r="F11" s="280"/>
      <c r="G11" s="280"/>
      <c r="H11" s="283"/>
      <c r="I11" s="5" t="s">
        <v>76</v>
      </c>
      <c r="J11" s="5"/>
      <c r="K11" s="1"/>
    </row>
    <row r="12" spans="1:11" s="2" customFormat="1" ht="15.75" customHeight="1">
      <c r="A12" s="1"/>
      <c r="B12" s="3"/>
      <c r="C12" s="3"/>
      <c r="D12" s="74"/>
      <c r="E12" s="74"/>
      <c r="F12" s="74"/>
      <c r="G12" s="74" t="s">
        <v>193</v>
      </c>
      <c r="H12" s="74"/>
      <c r="I12" s="5"/>
      <c r="J12" s="5"/>
      <c r="K12" s="1"/>
    </row>
    <row r="13" spans="1:11" s="2" customFormat="1" ht="15.75" customHeight="1">
      <c r="A13" s="1"/>
      <c r="B13" s="3"/>
      <c r="C13" s="3"/>
      <c r="D13" s="74" t="s">
        <v>12</v>
      </c>
      <c r="E13" s="74" t="s">
        <v>13</v>
      </c>
      <c r="F13" s="31"/>
      <c r="G13" s="5" t="s">
        <v>191</v>
      </c>
      <c r="H13" s="31"/>
      <c r="I13" s="5"/>
      <c r="J13" s="5"/>
      <c r="K13" s="1"/>
    </row>
    <row r="14" spans="1:11" s="2" customFormat="1" ht="15.75">
      <c r="A14" s="1"/>
      <c r="B14" s="5" t="s">
        <v>71</v>
      </c>
      <c r="C14" s="5" t="s">
        <v>71</v>
      </c>
      <c r="D14" s="5" t="s">
        <v>73</v>
      </c>
      <c r="E14" s="5" t="s">
        <v>73</v>
      </c>
      <c r="F14" s="5" t="s">
        <v>72</v>
      </c>
      <c r="G14" s="5" t="s">
        <v>192</v>
      </c>
      <c r="H14" s="5" t="s">
        <v>75</v>
      </c>
      <c r="I14" s="5" t="s">
        <v>77</v>
      </c>
      <c r="J14" s="5"/>
      <c r="K14" s="1"/>
    </row>
    <row r="15" spans="1:11" s="2" customFormat="1" ht="15.75">
      <c r="A15" s="1"/>
      <c r="B15" s="5" t="s">
        <v>72</v>
      </c>
      <c r="C15" s="5" t="s">
        <v>20</v>
      </c>
      <c r="D15" s="5" t="s">
        <v>74</v>
      </c>
      <c r="E15" s="5" t="s">
        <v>74</v>
      </c>
      <c r="F15" s="5" t="s">
        <v>74</v>
      </c>
      <c r="G15" s="5" t="s">
        <v>74</v>
      </c>
      <c r="H15" s="5" t="s">
        <v>74</v>
      </c>
      <c r="I15" s="5" t="s">
        <v>118</v>
      </c>
      <c r="J15" s="5" t="s">
        <v>78</v>
      </c>
      <c r="K15" s="1"/>
    </row>
    <row r="16" spans="1:11" s="2" customFormat="1" ht="15.75">
      <c r="A16" s="1"/>
      <c r="B16" s="5" t="s">
        <v>40</v>
      </c>
      <c r="C16" s="5" t="s">
        <v>40</v>
      </c>
      <c r="D16" s="5" t="s">
        <v>40</v>
      </c>
      <c r="E16" s="5" t="s">
        <v>40</v>
      </c>
      <c r="F16" s="5" t="s">
        <v>40</v>
      </c>
      <c r="G16" s="5" t="s">
        <v>40</v>
      </c>
      <c r="H16" s="5" t="s">
        <v>40</v>
      </c>
      <c r="I16" s="5" t="s">
        <v>40</v>
      </c>
      <c r="J16" s="5" t="s">
        <v>40</v>
      </c>
      <c r="K16" s="1"/>
    </row>
    <row r="17" spans="1:11" s="2" customFormat="1" ht="15">
      <c r="A17" s="1"/>
      <c r="B17" s="11"/>
      <c r="C17" s="11"/>
      <c r="D17" s="11"/>
      <c r="E17" s="11"/>
      <c r="F17" s="11"/>
      <c r="G17" s="11"/>
      <c r="H17" s="11"/>
      <c r="I17" s="11"/>
      <c r="J17" s="11"/>
      <c r="K17" s="1"/>
    </row>
    <row r="18" spans="1:11" s="2" customFormat="1" ht="15">
      <c r="A18" s="15" t="s">
        <v>211</v>
      </c>
      <c r="B18" s="28">
        <v>87793</v>
      </c>
      <c r="C18" s="28">
        <v>4</v>
      </c>
      <c r="D18" s="28">
        <v>53529</v>
      </c>
      <c r="E18" s="28">
        <v>-8</v>
      </c>
      <c r="F18" s="28">
        <v>1362</v>
      </c>
      <c r="G18" s="28">
        <v>736</v>
      </c>
      <c r="H18" s="28">
        <v>-1804</v>
      </c>
      <c r="I18" s="28">
        <v>147403</v>
      </c>
      <c r="J18" s="35">
        <f>SUM(B18:I18)</f>
        <v>289015</v>
      </c>
      <c r="K18" s="1"/>
    </row>
    <row r="19" spans="1:11" s="2" customFormat="1" ht="15">
      <c r="A19" s="1"/>
      <c r="B19" s="28"/>
      <c r="C19" s="28"/>
      <c r="D19" s="28"/>
      <c r="E19" s="28"/>
      <c r="F19" s="28"/>
      <c r="G19" s="28"/>
      <c r="H19" s="28"/>
      <c r="I19" s="28"/>
      <c r="J19" s="28"/>
      <c r="K19" s="1"/>
    </row>
    <row r="20" spans="1:11" s="2" customFormat="1" ht="15">
      <c r="A20" s="1" t="s">
        <v>209</v>
      </c>
      <c r="B20" s="35">
        <v>0</v>
      </c>
      <c r="C20" s="35">
        <v>0</v>
      </c>
      <c r="D20" s="35">
        <v>0</v>
      </c>
      <c r="E20" s="35">
        <v>2</v>
      </c>
      <c r="F20" s="35">
        <v>293</v>
      </c>
      <c r="G20" s="35">
        <v>0</v>
      </c>
      <c r="H20" s="28">
        <v>905</v>
      </c>
      <c r="I20" s="35">
        <f>+PL1!G33</f>
        <v>25090</v>
      </c>
      <c r="J20" s="35">
        <f>SUM(B20:I20)</f>
        <v>26290</v>
      </c>
      <c r="K20" s="1"/>
    </row>
    <row r="21" spans="1:11" s="2" customFormat="1" ht="15">
      <c r="A21" s="1"/>
      <c r="B21" s="28"/>
      <c r="C21" s="28"/>
      <c r="D21" s="28"/>
      <c r="E21" s="28"/>
      <c r="F21" s="28"/>
      <c r="G21" s="28"/>
      <c r="H21" s="28"/>
      <c r="I21" s="35"/>
      <c r="J21" s="35"/>
      <c r="K21" s="1"/>
    </row>
    <row r="22" spans="1:11" s="2" customFormat="1" ht="15">
      <c r="A22" s="1" t="s">
        <v>273</v>
      </c>
      <c r="B22" s="28">
        <v>0</v>
      </c>
      <c r="C22" s="28">
        <v>0</v>
      </c>
      <c r="D22" s="28">
        <v>0</v>
      </c>
      <c r="E22" s="28">
        <v>0</v>
      </c>
      <c r="F22" s="28">
        <v>0</v>
      </c>
      <c r="G22" s="28">
        <f>1341+20</f>
        <v>1361</v>
      </c>
      <c r="H22" s="28">
        <v>0</v>
      </c>
      <c r="I22" s="35">
        <v>0</v>
      </c>
      <c r="J22" s="35">
        <f>SUM(B22:I22)</f>
        <v>1361</v>
      </c>
      <c r="K22" s="1"/>
    </row>
    <row r="23" spans="1:11" s="2" customFormat="1" ht="15">
      <c r="A23" s="1"/>
      <c r="B23" s="28"/>
      <c r="C23" s="28"/>
      <c r="D23" s="28"/>
      <c r="E23" s="28"/>
      <c r="F23" s="28"/>
      <c r="G23" s="28"/>
      <c r="H23" s="28"/>
      <c r="I23" s="35"/>
      <c r="J23" s="35"/>
      <c r="K23" s="1"/>
    </row>
    <row r="24" spans="1:11" s="2" customFormat="1" ht="15">
      <c r="A24" s="1" t="s">
        <v>257</v>
      </c>
      <c r="B24" s="28">
        <v>1306</v>
      </c>
      <c r="C24" s="28">
        <v>731</v>
      </c>
      <c r="D24" s="28">
        <v>0</v>
      </c>
      <c r="E24" s="28">
        <v>0</v>
      </c>
      <c r="F24" s="28">
        <v>0</v>
      </c>
      <c r="G24" s="28">
        <v>-502</v>
      </c>
      <c r="H24" s="28">
        <v>0</v>
      </c>
      <c r="I24" s="35">
        <v>502</v>
      </c>
      <c r="J24" s="35">
        <f>SUM(B24:I24)</f>
        <v>2037</v>
      </c>
      <c r="K24" s="1"/>
    </row>
    <row r="25" spans="1:11" s="2" customFormat="1" ht="15">
      <c r="A25" s="1"/>
      <c r="B25" s="28"/>
      <c r="C25" s="28"/>
      <c r="D25" s="28"/>
      <c r="E25" s="28"/>
      <c r="F25" s="28"/>
      <c r="G25" s="28"/>
      <c r="H25" s="28"/>
      <c r="I25" s="35"/>
      <c r="J25" s="35"/>
      <c r="K25" s="1"/>
    </row>
    <row r="26" spans="1:11" s="2" customFormat="1" ht="15">
      <c r="A26" s="1" t="s">
        <v>289</v>
      </c>
      <c r="B26" s="28">
        <v>0</v>
      </c>
      <c r="C26" s="28">
        <v>0</v>
      </c>
      <c r="D26" s="28">
        <v>0</v>
      </c>
      <c r="E26" s="28">
        <v>0</v>
      </c>
      <c r="F26" s="28">
        <v>0</v>
      </c>
      <c r="G26" s="28">
        <v>-44</v>
      </c>
      <c r="H26" s="28">
        <v>0</v>
      </c>
      <c r="I26" s="35">
        <v>44</v>
      </c>
      <c r="J26" s="35">
        <f>SUM(B26:I26)</f>
        <v>0</v>
      </c>
      <c r="K26" s="1"/>
    </row>
    <row r="27" spans="1:11" s="2" customFormat="1" ht="15">
      <c r="A27" s="1"/>
      <c r="B27" s="28"/>
      <c r="C27" s="28"/>
      <c r="D27" s="28"/>
      <c r="E27" s="28"/>
      <c r="F27" s="28"/>
      <c r="G27" s="28"/>
      <c r="H27" s="28"/>
      <c r="I27" s="35"/>
      <c r="J27" s="35"/>
      <c r="K27" s="1"/>
    </row>
    <row r="28" spans="1:11" s="2" customFormat="1" ht="15">
      <c r="A28" s="1" t="s">
        <v>274</v>
      </c>
      <c r="B28" s="28">
        <v>0</v>
      </c>
      <c r="C28" s="28">
        <v>0</v>
      </c>
      <c r="D28" s="28">
        <v>0</v>
      </c>
      <c r="E28" s="28">
        <v>0</v>
      </c>
      <c r="F28" s="28">
        <v>0</v>
      </c>
      <c r="G28" s="28">
        <v>0</v>
      </c>
      <c r="H28" s="28">
        <v>0</v>
      </c>
      <c r="I28" s="35">
        <v>-3554</v>
      </c>
      <c r="J28" s="35">
        <f>SUM(B28:I28)</f>
        <v>-3554</v>
      </c>
      <c r="K28" s="1"/>
    </row>
    <row r="29" spans="1:11" s="2" customFormat="1" ht="15">
      <c r="A29" s="1"/>
      <c r="B29" s="28"/>
      <c r="C29" s="28"/>
      <c r="D29" s="28"/>
      <c r="E29" s="28"/>
      <c r="F29" s="28"/>
      <c r="G29" s="28"/>
      <c r="H29" s="28"/>
      <c r="I29" s="35"/>
      <c r="J29" s="35"/>
      <c r="K29" s="1"/>
    </row>
    <row r="30" spans="1:11" s="2" customFormat="1" ht="15.75" thickBot="1">
      <c r="A30" s="15" t="s">
        <v>272</v>
      </c>
      <c r="B30" s="51">
        <f>SUM(B18:B29)</f>
        <v>89099</v>
      </c>
      <c r="C30" s="51">
        <f aca="true" t="shared" si="0" ref="C30:H30">SUM(C18:C29)</f>
        <v>735</v>
      </c>
      <c r="D30" s="51">
        <f t="shared" si="0"/>
        <v>53529</v>
      </c>
      <c r="E30" s="51">
        <f t="shared" si="0"/>
        <v>-6</v>
      </c>
      <c r="F30" s="51">
        <f t="shared" si="0"/>
        <v>1655</v>
      </c>
      <c r="G30" s="51">
        <f t="shared" si="0"/>
        <v>1551</v>
      </c>
      <c r="H30" s="51">
        <f t="shared" si="0"/>
        <v>-899</v>
      </c>
      <c r="I30" s="51">
        <f>SUM(I18:I29)</f>
        <v>169485</v>
      </c>
      <c r="J30" s="51">
        <f>SUM(J18:J29)</f>
        <v>315149</v>
      </c>
      <c r="K30" s="1"/>
    </row>
    <row r="31" spans="1:11" s="9" customFormat="1" ht="15.75" thickTop="1">
      <c r="A31" s="16"/>
      <c r="B31" s="63"/>
      <c r="C31" s="63"/>
      <c r="D31" s="63"/>
      <c r="E31" s="63"/>
      <c r="F31" s="63"/>
      <c r="G31" s="63"/>
      <c r="H31" s="63"/>
      <c r="I31" s="63"/>
      <c r="J31" s="63"/>
      <c r="K31" s="8"/>
    </row>
    <row r="32" spans="1:11" s="9" customFormat="1" ht="15.75" thickBot="1">
      <c r="A32" s="77"/>
      <c r="B32" s="78"/>
      <c r="C32" s="78"/>
      <c r="D32" s="78"/>
      <c r="E32" s="78"/>
      <c r="F32" s="78"/>
      <c r="G32" s="78"/>
      <c r="H32" s="78"/>
      <c r="I32" s="78"/>
      <c r="J32" s="78"/>
      <c r="K32" s="8"/>
    </row>
    <row r="33" spans="1:11" s="9" customFormat="1" ht="15">
      <c r="A33" s="76"/>
      <c r="B33" s="34"/>
      <c r="C33" s="34"/>
      <c r="D33" s="34"/>
      <c r="E33" s="34"/>
      <c r="F33" s="34"/>
      <c r="G33" s="34"/>
      <c r="H33" s="34"/>
      <c r="I33" s="34"/>
      <c r="J33" s="34"/>
      <c r="K33" s="8"/>
    </row>
    <row r="34" spans="1:11" s="9" customFormat="1" ht="15">
      <c r="A34" s="76"/>
      <c r="B34" s="34"/>
      <c r="C34" s="34"/>
      <c r="D34" s="34"/>
      <c r="E34" s="34"/>
      <c r="F34" s="34"/>
      <c r="G34" s="34"/>
      <c r="H34" s="34"/>
      <c r="I34" s="34"/>
      <c r="J34" s="34"/>
      <c r="K34" s="8"/>
    </row>
    <row r="35" spans="1:11" s="9" customFormat="1" ht="15">
      <c r="A35" s="15" t="s">
        <v>210</v>
      </c>
      <c r="B35" s="34">
        <v>87786</v>
      </c>
      <c r="C35" s="34">
        <v>0</v>
      </c>
      <c r="D35" s="34">
        <v>55067</v>
      </c>
      <c r="E35" s="34">
        <v>-9</v>
      </c>
      <c r="F35" s="34">
        <v>1060</v>
      </c>
      <c r="G35" s="34">
        <v>0</v>
      </c>
      <c r="H35" s="34">
        <v>-1225</v>
      </c>
      <c r="I35" s="34">
        <v>127127</v>
      </c>
      <c r="J35" s="34">
        <v>269806</v>
      </c>
      <c r="K35" s="8"/>
    </row>
    <row r="36" spans="1:11" s="9" customFormat="1" ht="15">
      <c r="A36" s="1"/>
      <c r="B36" s="34"/>
      <c r="C36" s="34"/>
      <c r="D36" s="34"/>
      <c r="E36" s="34"/>
      <c r="F36" s="34"/>
      <c r="G36" s="34"/>
      <c r="H36" s="34"/>
      <c r="I36" s="34"/>
      <c r="J36" s="34"/>
      <c r="K36" s="8"/>
    </row>
    <row r="37" spans="1:12" s="2" customFormat="1" ht="15">
      <c r="A37" s="1" t="s">
        <v>209</v>
      </c>
      <c r="B37" s="28">
        <v>0</v>
      </c>
      <c r="C37" s="28">
        <v>0</v>
      </c>
      <c r="D37" s="28">
        <v>0</v>
      </c>
      <c r="E37" s="28">
        <v>0</v>
      </c>
      <c r="F37" s="28">
        <v>308</v>
      </c>
      <c r="G37" s="28">
        <v>0</v>
      </c>
      <c r="H37" s="28">
        <v>-622</v>
      </c>
      <c r="I37" s="35">
        <v>14094</v>
      </c>
      <c r="J37" s="35">
        <f>SUM(B37:I37)</f>
        <v>13780</v>
      </c>
      <c r="K37" s="93"/>
      <c r="L37" s="59"/>
    </row>
    <row r="38" spans="1:12" s="2" customFormat="1" ht="15">
      <c r="A38" s="1"/>
      <c r="B38" s="28"/>
      <c r="C38" s="28"/>
      <c r="D38" s="28"/>
      <c r="E38" s="28"/>
      <c r="F38" s="28"/>
      <c r="G38" s="28"/>
      <c r="H38" s="28"/>
      <c r="I38" s="35"/>
      <c r="J38" s="35"/>
      <c r="K38" s="93"/>
      <c r="L38" s="59"/>
    </row>
    <row r="39" spans="1:12" s="2" customFormat="1" ht="15">
      <c r="A39" s="1" t="s">
        <v>273</v>
      </c>
      <c r="B39" s="28">
        <v>0</v>
      </c>
      <c r="C39" s="28">
        <v>0</v>
      </c>
      <c r="D39" s="28">
        <v>0</v>
      </c>
      <c r="E39" s="28">
        <v>0</v>
      </c>
      <c r="F39" s="28">
        <v>0</v>
      </c>
      <c r="G39" s="28">
        <v>744</v>
      </c>
      <c r="H39" s="28">
        <v>0</v>
      </c>
      <c r="I39" s="35">
        <v>0</v>
      </c>
      <c r="J39" s="35">
        <f>SUM(B39:I39)</f>
        <v>744</v>
      </c>
      <c r="K39" s="93"/>
      <c r="L39" s="59"/>
    </row>
    <row r="40" spans="1:12" s="2" customFormat="1" ht="15">
      <c r="A40" s="1"/>
      <c r="B40" s="28"/>
      <c r="C40" s="28"/>
      <c r="D40" s="28"/>
      <c r="E40" s="28"/>
      <c r="F40" s="28"/>
      <c r="G40" s="28"/>
      <c r="H40" s="28"/>
      <c r="I40" s="35"/>
      <c r="J40" s="35"/>
      <c r="K40" s="93"/>
      <c r="L40" s="59"/>
    </row>
    <row r="41" spans="1:12" s="2" customFormat="1" ht="15">
      <c r="A41" s="1" t="s">
        <v>274</v>
      </c>
      <c r="B41" s="28">
        <v>0</v>
      </c>
      <c r="C41" s="28">
        <v>0</v>
      </c>
      <c r="D41" s="28">
        <v>0</v>
      </c>
      <c r="E41" s="28">
        <v>0</v>
      </c>
      <c r="F41" s="28">
        <v>0</v>
      </c>
      <c r="G41" s="28">
        <v>0</v>
      </c>
      <c r="H41" s="28">
        <v>0</v>
      </c>
      <c r="I41" s="35">
        <v>-3292</v>
      </c>
      <c r="J41" s="35">
        <f>SUM(B41:I41)</f>
        <v>-3292</v>
      </c>
      <c r="K41" s="93"/>
      <c r="L41" s="59"/>
    </row>
    <row r="42" spans="1:12" s="2" customFormat="1" ht="15">
      <c r="A42" s="1"/>
      <c r="B42" s="28"/>
      <c r="C42" s="28"/>
      <c r="D42" s="28"/>
      <c r="E42" s="28"/>
      <c r="F42" s="28"/>
      <c r="G42" s="28"/>
      <c r="H42" s="28"/>
      <c r="I42" s="35"/>
      <c r="J42" s="35"/>
      <c r="K42" s="93"/>
      <c r="L42" s="59"/>
    </row>
    <row r="43" spans="1:12" s="2" customFormat="1" ht="15.75" thickBot="1">
      <c r="A43" s="15" t="s">
        <v>275</v>
      </c>
      <c r="B43" s="51">
        <f aca="true" t="shared" si="1" ref="B43:I43">+B35+B37+B39+B41</f>
        <v>87786</v>
      </c>
      <c r="C43" s="51">
        <f t="shared" si="1"/>
        <v>0</v>
      </c>
      <c r="D43" s="51">
        <f t="shared" si="1"/>
        <v>55067</v>
      </c>
      <c r="E43" s="51">
        <f t="shared" si="1"/>
        <v>-9</v>
      </c>
      <c r="F43" s="51">
        <f t="shared" si="1"/>
        <v>1368</v>
      </c>
      <c r="G43" s="51">
        <f t="shared" si="1"/>
        <v>744</v>
      </c>
      <c r="H43" s="51">
        <f t="shared" si="1"/>
        <v>-1847</v>
      </c>
      <c r="I43" s="51">
        <f t="shared" si="1"/>
        <v>137929</v>
      </c>
      <c r="J43" s="51">
        <f>+J35+J37+J39+J41</f>
        <v>281038</v>
      </c>
      <c r="K43" s="93"/>
      <c r="L43" s="59"/>
    </row>
    <row r="44" spans="1:12" s="2" customFormat="1" ht="15.75" thickTop="1">
      <c r="A44" s="91"/>
      <c r="B44" s="92"/>
      <c r="C44" s="92"/>
      <c r="D44" s="92"/>
      <c r="E44" s="92"/>
      <c r="F44" s="92"/>
      <c r="G44" s="92"/>
      <c r="H44" s="71"/>
      <c r="I44" s="92"/>
      <c r="J44" s="92"/>
      <c r="K44" s="93"/>
      <c r="L44" s="59"/>
    </row>
    <row r="45" spans="1:12" s="2" customFormat="1" ht="15">
      <c r="A45" s="91"/>
      <c r="B45" s="92"/>
      <c r="C45" s="92"/>
      <c r="D45" s="92"/>
      <c r="E45" s="92"/>
      <c r="F45" s="92"/>
      <c r="G45" s="92"/>
      <c r="H45" s="92"/>
      <c r="I45" s="92"/>
      <c r="J45" s="92"/>
      <c r="K45" s="93"/>
      <c r="L45" s="59"/>
    </row>
    <row r="46" spans="1:12" s="2" customFormat="1" ht="15">
      <c r="A46" s="91"/>
      <c r="B46" s="92"/>
      <c r="C46" s="92"/>
      <c r="D46" s="92"/>
      <c r="E46" s="92"/>
      <c r="F46" s="92"/>
      <c r="G46" s="92"/>
      <c r="H46" s="92"/>
      <c r="I46" s="92"/>
      <c r="J46" s="92"/>
      <c r="K46" s="93"/>
      <c r="L46" s="59"/>
    </row>
    <row r="47" spans="1:11" s="9" customFormat="1" ht="15">
      <c r="A47" s="15"/>
      <c r="B47" s="28"/>
      <c r="C47" s="28"/>
      <c r="D47" s="28"/>
      <c r="E47" s="28"/>
      <c r="F47" s="28"/>
      <c r="G47" s="28"/>
      <c r="H47" s="28"/>
      <c r="I47" s="35"/>
      <c r="J47" s="35"/>
      <c r="K47" s="8"/>
    </row>
    <row r="48" spans="1:11" s="9" customFormat="1" ht="33" customHeight="1">
      <c r="A48" s="300" t="s">
        <v>207</v>
      </c>
      <c r="B48" s="280"/>
      <c r="C48" s="280"/>
      <c r="D48" s="280"/>
      <c r="E48" s="280"/>
      <c r="F48" s="280"/>
      <c r="G48" s="280"/>
      <c r="H48" s="283"/>
      <c r="I48" s="299"/>
      <c r="J48" s="8"/>
      <c r="K48" s="8"/>
    </row>
    <row r="49" spans="1:11" s="9" customFormat="1" ht="15">
      <c r="A49" s="24"/>
      <c r="B49" s="8"/>
      <c r="C49" s="8"/>
      <c r="D49" s="8"/>
      <c r="E49" s="8"/>
      <c r="F49" s="8"/>
      <c r="G49" s="8"/>
      <c r="H49" s="8"/>
      <c r="I49" s="8"/>
      <c r="J49" s="8"/>
      <c r="K49" s="8"/>
    </row>
    <row r="50" spans="1:11" s="9" customFormat="1" ht="15">
      <c r="A50" s="8"/>
      <c r="B50" s="8"/>
      <c r="C50" s="8"/>
      <c r="D50" s="8"/>
      <c r="E50" s="8"/>
      <c r="F50" s="8"/>
      <c r="G50" s="8"/>
      <c r="H50" s="8"/>
      <c r="I50" s="8"/>
      <c r="J50" s="8"/>
      <c r="K50" s="8"/>
    </row>
    <row r="51" spans="1:11" s="9" customFormat="1" ht="15">
      <c r="A51" s="8"/>
      <c r="B51" s="8"/>
      <c r="C51" s="8"/>
      <c r="D51" s="8"/>
      <c r="E51" s="8"/>
      <c r="F51" s="8"/>
      <c r="G51" s="8"/>
      <c r="H51" s="8"/>
      <c r="I51" s="8"/>
      <c r="J51" s="8"/>
      <c r="K51" s="8"/>
    </row>
    <row r="52" spans="1:11" s="9" customFormat="1" ht="15">
      <c r="A52" s="8"/>
      <c r="B52" s="8"/>
      <c r="C52" s="8"/>
      <c r="D52" s="8"/>
      <c r="E52" s="8"/>
      <c r="F52" s="8"/>
      <c r="G52" s="8"/>
      <c r="H52" s="8"/>
      <c r="I52" s="8"/>
      <c r="J52" s="8"/>
      <c r="K52" s="8"/>
    </row>
    <row r="53" spans="1:11" s="9" customFormat="1" ht="15">
      <c r="A53" s="8"/>
      <c r="B53" s="8"/>
      <c r="C53" s="8"/>
      <c r="D53" s="8"/>
      <c r="E53" s="8"/>
      <c r="F53" s="8"/>
      <c r="G53" s="8"/>
      <c r="H53" s="8"/>
      <c r="I53" s="8"/>
      <c r="J53" s="8"/>
      <c r="K53" s="8"/>
    </row>
    <row r="54" spans="1:11" s="9" customFormat="1" ht="15">
      <c r="A54" s="8"/>
      <c r="B54" s="8"/>
      <c r="C54" s="8"/>
      <c r="D54" s="8"/>
      <c r="E54" s="8"/>
      <c r="F54" s="8"/>
      <c r="G54" s="8"/>
      <c r="H54" s="8"/>
      <c r="I54" s="8"/>
      <c r="J54" s="8"/>
      <c r="K54" s="8"/>
    </row>
    <row r="55" spans="1:11" s="9" customFormat="1" ht="15">
      <c r="A55" s="8"/>
      <c r="B55" s="8"/>
      <c r="C55" s="8"/>
      <c r="D55" s="8"/>
      <c r="E55" s="8"/>
      <c r="F55" s="8"/>
      <c r="G55" s="8"/>
      <c r="H55" s="8"/>
      <c r="I55" s="8"/>
      <c r="J55" s="8"/>
      <c r="K55" s="8"/>
    </row>
    <row r="56" spans="1:11" s="9" customFormat="1" ht="15">
      <c r="A56" s="8"/>
      <c r="B56" s="8"/>
      <c r="C56" s="8"/>
      <c r="D56" s="8"/>
      <c r="E56" s="8"/>
      <c r="F56" s="8"/>
      <c r="G56" s="8"/>
      <c r="H56" s="8"/>
      <c r="I56" s="8"/>
      <c r="J56" s="8"/>
      <c r="K56" s="8"/>
    </row>
    <row r="57" spans="1:11" s="9" customFormat="1" ht="15">
      <c r="A57" s="8"/>
      <c r="B57" s="8"/>
      <c r="C57" s="8"/>
      <c r="D57" s="8"/>
      <c r="E57" s="8"/>
      <c r="F57" s="8"/>
      <c r="G57" s="8"/>
      <c r="H57" s="8"/>
      <c r="I57" s="8"/>
      <c r="J57" s="8"/>
      <c r="K57" s="8"/>
    </row>
  </sheetData>
  <mergeCells count="7">
    <mergeCell ref="A48:I48"/>
    <mergeCell ref="A6:D6"/>
    <mergeCell ref="A4:J4"/>
    <mergeCell ref="A5:J5"/>
    <mergeCell ref="A8:J8"/>
    <mergeCell ref="A9:J9"/>
    <mergeCell ref="C11:H11"/>
  </mergeCells>
  <printOptions/>
  <pageMargins left="0.5"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67"/>
  <sheetViews>
    <sheetView showGridLines="0" showOutlineSymbols="0" workbookViewId="0" topLeftCell="A1">
      <selection activeCell="A1" sqref="A1"/>
    </sheetView>
  </sheetViews>
  <sheetFormatPr defaultColWidth="8.88671875" defaultRowHeight="15"/>
  <cols>
    <col min="1" max="1" width="60.99609375" style="1" customWidth="1"/>
    <col min="2" max="2" width="10.77734375" style="1" customWidth="1"/>
    <col min="3" max="3" width="1.66796875" style="1" customWidth="1"/>
    <col min="4" max="4" width="16.3359375" style="1" customWidth="1"/>
    <col min="5" max="5" width="9.6640625" style="1" customWidth="1"/>
    <col min="6" max="6" width="11.10546875" style="1" customWidth="1"/>
    <col min="7" max="7" width="11.4453125" style="1" customWidth="1"/>
    <col min="8"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294" t="s">
        <v>99</v>
      </c>
      <c r="B4" s="298"/>
      <c r="C4" s="298"/>
      <c r="D4" s="281"/>
    </row>
    <row r="5" spans="1:4" s="2" customFormat="1" ht="15">
      <c r="A5" s="296" t="s">
        <v>100</v>
      </c>
      <c r="B5" s="282"/>
      <c r="C5" s="282"/>
      <c r="D5" s="286"/>
    </row>
    <row r="6" spans="1:4" s="2" customFormat="1" ht="15">
      <c r="A6" s="296"/>
      <c r="B6" s="298"/>
      <c r="C6" s="298"/>
      <c r="D6" s="281"/>
    </row>
    <row r="7" spans="1:4" s="2" customFormat="1" ht="15.75">
      <c r="A7" s="268" t="s">
        <v>30</v>
      </c>
      <c r="B7" s="298"/>
      <c r="C7" s="298"/>
      <c r="D7" s="281"/>
    </row>
    <row r="8" spans="1:4" s="2" customFormat="1" ht="15.75">
      <c r="A8" s="268" t="str">
        <f>+'EQUITY '!A9:J9</f>
        <v>FOR THE QUARTER ENDED 30 SEPTEMBER 2013</v>
      </c>
      <c r="B8" s="280"/>
      <c r="C8" s="280"/>
      <c r="D8" s="283"/>
    </row>
    <row r="9" spans="1:4" s="2" customFormat="1" ht="15.75">
      <c r="A9" s="17"/>
      <c r="B9" s="18"/>
      <c r="C9" s="1"/>
      <c r="D9" s="1"/>
    </row>
    <row r="10" spans="1:4" s="2" customFormat="1" ht="15.75">
      <c r="A10" s="17"/>
      <c r="B10" s="5" t="s">
        <v>42</v>
      </c>
      <c r="C10" s="1"/>
      <c r="D10" s="5" t="s">
        <v>45</v>
      </c>
    </row>
    <row r="11" spans="1:4" s="2" customFormat="1" ht="15.75">
      <c r="A11" s="17"/>
      <c r="B11" s="5" t="s">
        <v>48</v>
      </c>
      <c r="C11" s="1"/>
      <c r="D11" s="5" t="s">
        <v>46</v>
      </c>
    </row>
    <row r="12" spans="1:4" s="2" customFormat="1" ht="15.75">
      <c r="A12" s="17"/>
      <c r="B12" s="5" t="s">
        <v>47</v>
      </c>
      <c r="C12" s="1"/>
      <c r="D12" s="5" t="s">
        <v>48</v>
      </c>
    </row>
    <row r="13" spans="1:4" s="2" customFormat="1" ht="15.75">
      <c r="A13" s="17"/>
      <c r="B13" s="58">
        <f>PL1!G16</f>
        <v>41547</v>
      </c>
      <c r="C13" s="1"/>
      <c r="D13" s="58">
        <f>+PL1!E16</f>
        <v>41182</v>
      </c>
    </row>
    <row r="14" spans="1:4" s="9" customFormat="1" ht="15.75">
      <c r="A14" s="19"/>
      <c r="B14" s="20" t="s">
        <v>40</v>
      </c>
      <c r="C14" s="8"/>
      <c r="D14" s="20" t="s">
        <v>40</v>
      </c>
    </row>
    <row r="15" spans="1:4" s="2" customFormat="1" ht="15.75">
      <c r="A15" s="17" t="s">
        <v>79</v>
      </c>
      <c r="B15" s="22"/>
      <c r="C15" s="1"/>
      <c r="D15" s="22"/>
    </row>
    <row r="16" spans="1:4" s="2" customFormat="1" ht="15.75">
      <c r="A16" s="19"/>
      <c r="B16" s="22"/>
      <c r="C16" s="1"/>
      <c r="D16" s="22"/>
    </row>
    <row r="17" spans="1:5" s="2" customFormat="1" ht="15">
      <c r="A17" s="19" t="s">
        <v>86</v>
      </c>
      <c r="B17" s="79">
        <f>+PL1!G29</f>
        <v>32069</v>
      </c>
      <c r="C17" s="79"/>
      <c r="D17" s="52">
        <v>18052</v>
      </c>
      <c r="E17" s="59"/>
    </row>
    <row r="18" spans="1:5" s="2" customFormat="1" ht="15">
      <c r="A18" s="19"/>
      <c r="B18" s="79"/>
      <c r="C18" s="79"/>
      <c r="D18" s="52"/>
      <c r="E18" s="59"/>
    </row>
    <row r="19" spans="1:5" s="2" customFormat="1" ht="15">
      <c r="A19" s="83" t="s">
        <v>138</v>
      </c>
      <c r="B19" s="79"/>
      <c r="C19" s="79"/>
      <c r="D19" s="52"/>
      <c r="E19" s="59"/>
    </row>
    <row r="20" spans="1:5" s="80" customFormat="1" ht="15">
      <c r="A20" s="83" t="s">
        <v>147</v>
      </c>
      <c r="B20" s="152">
        <v>9306</v>
      </c>
      <c r="C20" s="171"/>
      <c r="D20" s="86">
        <v>9760</v>
      </c>
      <c r="E20" s="85"/>
    </row>
    <row r="21" spans="1:5" s="2" customFormat="1" ht="15">
      <c r="A21" s="83" t="s">
        <v>87</v>
      </c>
      <c r="B21" s="92">
        <f>SUM(B17:B20)</f>
        <v>41375</v>
      </c>
      <c r="C21" s="92"/>
      <c r="D21" s="92">
        <f>SUM(D17:D20)</f>
        <v>27812</v>
      </c>
      <c r="E21" s="59"/>
    </row>
    <row r="22" spans="1:5" s="2" customFormat="1" ht="15">
      <c r="A22" s="19"/>
      <c r="B22" s="92"/>
      <c r="C22" s="92"/>
      <c r="D22" s="81"/>
      <c r="E22" s="59"/>
    </row>
    <row r="23" spans="1:5" s="2" customFormat="1" ht="15">
      <c r="A23" s="83" t="s">
        <v>148</v>
      </c>
      <c r="B23" s="92"/>
      <c r="C23" s="92"/>
      <c r="D23" s="81"/>
      <c r="E23" s="59"/>
    </row>
    <row r="24" spans="1:5" s="2" customFormat="1" ht="15">
      <c r="A24" s="19" t="s">
        <v>258</v>
      </c>
      <c r="B24" s="92">
        <v>-8760</v>
      </c>
      <c r="C24" s="92"/>
      <c r="D24" s="81">
        <v>9652</v>
      </c>
      <c r="E24" s="59"/>
    </row>
    <row r="25" spans="1:5" s="2" customFormat="1" ht="15">
      <c r="A25" s="19" t="s">
        <v>201</v>
      </c>
      <c r="B25" s="172">
        <v>1462</v>
      </c>
      <c r="C25" s="92"/>
      <c r="D25" s="82">
        <v>158</v>
      </c>
      <c r="E25" s="59"/>
    </row>
    <row r="26" spans="1:5" s="2" customFormat="1" ht="15">
      <c r="A26" s="19" t="s">
        <v>186</v>
      </c>
      <c r="B26" s="92">
        <f>SUM(B21:B25)</f>
        <v>34077</v>
      </c>
      <c r="C26" s="92"/>
      <c r="D26" s="92">
        <f>SUM(D21:D25)</f>
        <v>37622</v>
      </c>
      <c r="E26" s="59"/>
    </row>
    <row r="27" spans="1:5" s="9" customFormat="1" ht="15">
      <c r="A27" s="19" t="s">
        <v>112</v>
      </c>
      <c r="B27" s="173">
        <v>-6295</v>
      </c>
      <c r="C27" s="174"/>
      <c r="D27" s="63">
        <v>-4757</v>
      </c>
      <c r="E27" s="60"/>
    </row>
    <row r="28" spans="1:5" s="9" customFormat="1" ht="15">
      <c r="A28" s="19" t="s">
        <v>124</v>
      </c>
      <c r="B28" s="173">
        <v>1151</v>
      </c>
      <c r="C28" s="174"/>
      <c r="D28" s="63">
        <v>904</v>
      </c>
      <c r="E28" s="60"/>
    </row>
    <row r="29" spans="1:5" s="9" customFormat="1" ht="15">
      <c r="A29" s="83" t="s">
        <v>194</v>
      </c>
      <c r="B29" s="175">
        <f>SUM(B26:B28)</f>
        <v>28933</v>
      </c>
      <c r="C29" s="174"/>
      <c r="D29" s="175">
        <f>SUM(D26:D28)</f>
        <v>33769</v>
      </c>
      <c r="E29" s="60"/>
    </row>
    <row r="30" spans="1:5" s="9" customFormat="1" ht="15">
      <c r="A30" s="21"/>
      <c r="B30" s="174"/>
      <c r="C30" s="174"/>
      <c r="D30" s="35"/>
      <c r="E30" s="60"/>
    </row>
    <row r="31" spans="1:5" s="2" customFormat="1" ht="15.75">
      <c r="A31" s="17" t="s">
        <v>80</v>
      </c>
      <c r="B31" s="79"/>
      <c r="C31" s="79"/>
      <c r="D31" s="52"/>
      <c r="E31" s="59"/>
    </row>
    <row r="32" spans="1:5" s="2" customFormat="1" ht="15">
      <c r="A32" s="19"/>
      <c r="B32" s="79"/>
      <c r="C32" s="79"/>
      <c r="D32" s="52"/>
      <c r="E32" s="59"/>
    </row>
    <row r="33" spans="1:5" s="2" customFormat="1" ht="15">
      <c r="A33" s="19" t="s">
        <v>139</v>
      </c>
      <c r="B33" s="79">
        <v>811</v>
      </c>
      <c r="C33" s="79"/>
      <c r="D33" s="35">
        <v>340</v>
      </c>
      <c r="E33" s="59"/>
    </row>
    <row r="34" spans="1:5" s="2" customFormat="1" ht="15">
      <c r="A34" s="19" t="s">
        <v>140</v>
      </c>
      <c r="B34" s="79">
        <v>101</v>
      </c>
      <c r="C34" s="79"/>
      <c r="D34" s="79">
        <v>67</v>
      </c>
      <c r="E34" s="59"/>
    </row>
    <row r="35" spans="1:5" s="2" customFormat="1" ht="15">
      <c r="A35" s="19" t="s">
        <v>136</v>
      </c>
      <c r="B35" s="79">
        <v>1429</v>
      </c>
      <c r="C35" s="79"/>
      <c r="D35" s="35">
        <v>3151</v>
      </c>
      <c r="E35" s="59"/>
    </row>
    <row r="36" spans="1:5" s="2" customFormat="1" ht="15">
      <c r="A36" s="19" t="s">
        <v>137</v>
      </c>
      <c r="B36" s="172">
        <v>-5312</v>
      </c>
      <c r="C36" s="79"/>
      <c r="D36" s="62">
        <v>-9768</v>
      </c>
      <c r="E36" s="59"/>
    </row>
    <row r="37" spans="1:5" s="2" customFormat="1" ht="15">
      <c r="A37" s="19" t="s">
        <v>259</v>
      </c>
      <c r="B37" s="92">
        <f>SUM(B33:B36)</f>
        <v>-2971</v>
      </c>
      <c r="C37" s="79"/>
      <c r="D37" s="92">
        <f>SUM(D33:D36)</f>
        <v>-6210</v>
      </c>
      <c r="E37" s="59"/>
    </row>
    <row r="38" spans="1:5" s="2" customFormat="1" ht="15">
      <c r="A38" s="19"/>
      <c r="B38" s="92"/>
      <c r="C38" s="79"/>
      <c r="D38" s="81"/>
      <c r="E38" s="59"/>
    </row>
    <row r="39" spans="1:5" s="2" customFormat="1" ht="15.75">
      <c r="A39" s="17" t="s">
        <v>81</v>
      </c>
      <c r="B39" s="79"/>
      <c r="C39" s="79"/>
      <c r="D39" s="52"/>
      <c r="E39" s="59"/>
    </row>
    <row r="40" spans="1:5" s="2" customFormat="1" ht="15">
      <c r="A40" s="83" t="s">
        <v>256</v>
      </c>
      <c r="B40" s="79">
        <v>2037</v>
      </c>
      <c r="C40" s="79"/>
      <c r="D40" s="52">
        <v>0</v>
      </c>
      <c r="E40" s="59"/>
    </row>
    <row r="41" spans="1:5" s="2" customFormat="1" ht="15">
      <c r="A41" s="83" t="s">
        <v>290</v>
      </c>
      <c r="B41" s="79">
        <v>-9228</v>
      </c>
      <c r="C41" s="79"/>
      <c r="D41" s="52">
        <v>-18575</v>
      </c>
      <c r="E41" s="59"/>
    </row>
    <row r="42" spans="1:5" s="2" customFormat="1" ht="15">
      <c r="A42" s="19" t="s">
        <v>276</v>
      </c>
      <c r="B42" s="79">
        <v>-3554</v>
      </c>
      <c r="C42" s="79"/>
      <c r="D42" s="52">
        <v>-3292</v>
      </c>
      <c r="E42" s="59"/>
    </row>
    <row r="43" spans="1:5" s="2" customFormat="1" ht="15">
      <c r="A43" s="19" t="s">
        <v>141</v>
      </c>
      <c r="B43" s="172">
        <v>-3991</v>
      </c>
      <c r="C43" s="79"/>
      <c r="D43" s="82">
        <v>-5147</v>
      </c>
      <c r="E43" s="59"/>
    </row>
    <row r="44" spans="1:5" s="2" customFormat="1" ht="15">
      <c r="A44" s="19" t="s">
        <v>195</v>
      </c>
      <c r="B44" s="79">
        <f>SUM(B40:B43)</f>
        <v>-14736</v>
      </c>
      <c r="C44" s="79"/>
      <c r="D44" s="79">
        <f>SUM(D40:D43)</f>
        <v>-27014</v>
      </c>
      <c r="E44" s="59"/>
    </row>
    <row r="45" spans="1:5" s="2" customFormat="1" ht="15">
      <c r="A45" s="19"/>
      <c r="B45" s="79"/>
      <c r="C45" s="79"/>
      <c r="D45" s="52"/>
      <c r="E45" s="59"/>
    </row>
    <row r="46" spans="1:5" s="2" customFormat="1" ht="15.75">
      <c r="A46" s="17" t="s">
        <v>8</v>
      </c>
      <c r="B46" s="175">
        <f>+B29+B37+B44</f>
        <v>11226</v>
      </c>
      <c r="C46" s="79"/>
      <c r="D46" s="175">
        <f>+D29+D37+D44</f>
        <v>545</v>
      </c>
      <c r="E46" s="59"/>
    </row>
    <row r="47" spans="1:5" s="2" customFormat="1" ht="15.75">
      <c r="A47" s="17"/>
      <c r="B47" s="79"/>
      <c r="C47" s="79"/>
      <c r="D47" s="52"/>
      <c r="E47" s="59"/>
    </row>
    <row r="48" spans="1:5" s="2" customFormat="1" ht="15.75">
      <c r="A48" s="17" t="s">
        <v>197</v>
      </c>
      <c r="B48" s="79">
        <v>26385</v>
      </c>
      <c r="C48" s="79"/>
      <c r="D48" s="52">
        <v>16219</v>
      </c>
      <c r="E48" s="59"/>
    </row>
    <row r="49" spans="1:5" s="2" customFormat="1" ht="15.75">
      <c r="A49" s="17"/>
      <c r="B49" s="79"/>
      <c r="C49" s="79"/>
      <c r="D49" s="52"/>
      <c r="E49" s="59"/>
    </row>
    <row r="50" spans="1:5" s="2" customFormat="1" ht="16.5" thickBot="1">
      <c r="A50" s="17" t="s">
        <v>212</v>
      </c>
      <c r="B50" s="175">
        <f>SUM(B46:B49)</f>
        <v>37611</v>
      </c>
      <c r="C50" s="79"/>
      <c r="D50" s="175">
        <f>SUM(D46:D49)</f>
        <v>16764</v>
      </c>
      <c r="E50" s="59"/>
    </row>
    <row r="51" spans="1:4" s="2" customFormat="1" ht="15.75" thickTop="1">
      <c r="A51" s="19"/>
      <c r="B51" s="176"/>
      <c r="C51" s="35"/>
      <c r="D51" s="75"/>
    </row>
    <row r="52" spans="1:4" s="2" customFormat="1" ht="15">
      <c r="A52" s="19" t="s">
        <v>82</v>
      </c>
      <c r="B52" s="79"/>
      <c r="C52" s="35"/>
      <c r="D52" s="52"/>
    </row>
    <row r="53" spans="1:4" s="2" customFormat="1" ht="15">
      <c r="A53" s="19" t="s">
        <v>159</v>
      </c>
      <c r="B53" s="79">
        <v>15675</v>
      </c>
      <c r="C53" s="35"/>
      <c r="D53" s="52">
        <v>1671</v>
      </c>
    </row>
    <row r="54" spans="1:4" s="2" customFormat="1" ht="15">
      <c r="A54" s="19" t="s">
        <v>83</v>
      </c>
      <c r="B54" s="79">
        <v>27333</v>
      </c>
      <c r="C54" s="35"/>
      <c r="D54" s="52">
        <v>26750</v>
      </c>
    </row>
    <row r="55" spans="1:4" s="2" customFormat="1" ht="15">
      <c r="A55" s="19" t="s">
        <v>84</v>
      </c>
      <c r="B55" s="79">
        <v>-5387</v>
      </c>
      <c r="C55" s="35"/>
      <c r="D55" s="52">
        <v>-11647</v>
      </c>
    </row>
    <row r="56" spans="1:4" s="2" customFormat="1" ht="15.75">
      <c r="A56" s="17"/>
      <c r="B56" s="175">
        <f>SUM(B53:B55)</f>
        <v>37621</v>
      </c>
      <c r="C56" s="35"/>
      <c r="D56" s="53">
        <f>SUM(D53:D55)</f>
        <v>16774</v>
      </c>
    </row>
    <row r="57" spans="1:4" s="2" customFormat="1" ht="15">
      <c r="A57" s="19" t="s">
        <v>85</v>
      </c>
      <c r="B57" s="79">
        <v>-10</v>
      </c>
      <c r="C57" s="35"/>
      <c r="D57" s="52">
        <v>-10</v>
      </c>
    </row>
    <row r="58" spans="1:4" s="2" customFormat="1" ht="15.75" thickBot="1">
      <c r="A58" s="19"/>
      <c r="B58" s="175">
        <f>SUM(B56:B57)</f>
        <v>37611</v>
      </c>
      <c r="C58" s="35"/>
      <c r="D58" s="53">
        <f>SUM(D56:D57)</f>
        <v>16764</v>
      </c>
    </row>
    <row r="59" spans="1:4" s="2" customFormat="1" ht="15.75" thickTop="1">
      <c r="A59" s="19"/>
      <c r="B59" s="23"/>
      <c r="C59" s="1"/>
      <c r="D59" s="23"/>
    </row>
    <row r="60" spans="1:4" s="2" customFormat="1" ht="34.5" customHeight="1">
      <c r="A60" s="278" t="s">
        <v>208</v>
      </c>
      <c r="B60" s="279"/>
      <c r="C60" s="279"/>
      <c r="D60" s="285"/>
    </row>
    <row r="61" spans="1:4" s="2" customFormat="1" ht="15">
      <c r="A61" s="15"/>
      <c r="B61" s="1"/>
      <c r="C61" s="1"/>
      <c r="D61" s="1"/>
    </row>
    <row r="62" spans="1:4" s="2" customFormat="1" ht="15">
      <c r="A62" s="1"/>
      <c r="B62" s="1"/>
      <c r="C62" s="1"/>
      <c r="D62" s="1"/>
    </row>
    <row r="63" spans="1:4" s="2" customFormat="1" ht="15">
      <c r="A63" s="1"/>
      <c r="B63" s="1"/>
      <c r="C63" s="1"/>
      <c r="D63" s="1"/>
    </row>
    <row r="64" spans="1:4" s="2" customFormat="1" ht="15">
      <c r="A64" s="1"/>
      <c r="B64" s="1"/>
      <c r="C64" s="1"/>
      <c r="D64" s="1"/>
    </row>
    <row r="65" spans="1:4" s="2" customFormat="1" ht="15">
      <c r="A65" s="1"/>
      <c r="B65" s="1"/>
      <c r="C65" s="1"/>
      <c r="D65" s="1"/>
    </row>
    <row r="66" spans="1:4" s="2" customFormat="1" ht="15">
      <c r="A66" s="1"/>
      <c r="B66" s="1"/>
      <c r="C66" s="1"/>
      <c r="D66" s="1"/>
    </row>
    <row r="67" spans="1:4" s="2" customFormat="1" ht="15">
      <c r="A67" s="1"/>
      <c r="B67" s="1"/>
      <c r="C67" s="1"/>
      <c r="D67" s="1"/>
    </row>
  </sheetData>
  <mergeCells count="6">
    <mergeCell ref="A60:D60"/>
    <mergeCell ref="A4:D4"/>
    <mergeCell ref="A5:D5"/>
    <mergeCell ref="A6:D6"/>
    <mergeCell ref="A7:D7"/>
    <mergeCell ref="A8:D8"/>
  </mergeCells>
  <printOptions/>
  <pageMargins left="0.75" right="0.5" top="0.4" bottom="0.25" header="0" footer="0"/>
  <pageSetup horizontalDpi="600" verticalDpi="600" orientation="portrait" paperSize="9" scale="75" r:id="rId2"/>
  <ignoredErrors>
    <ignoredError sqref="B50" emptyCellReference="1"/>
  </ignoredErrors>
  <drawing r:id="rId1"/>
</worksheet>
</file>

<file path=xl/worksheets/sheet6.xml><?xml version="1.0" encoding="utf-8"?>
<worksheet xmlns="http://schemas.openxmlformats.org/spreadsheetml/2006/main" xmlns:r="http://schemas.openxmlformats.org/officeDocument/2006/relationships">
  <dimension ref="A1:X213"/>
  <sheetViews>
    <sheetView showGridLines="0" showOutlineSymbols="0" workbookViewId="0" topLeftCell="A1">
      <selection activeCell="A1" sqref="A1"/>
    </sheetView>
  </sheetViews>
  <sheetFormatPr defaultColWidth="9.6640625" defaultRowHeight="15"/>
  <cols>
    <col min="1" max="1" width="4.21484375" style="99" customWidth="1"/>
    <col min="2" max="2" width="4.88671875" style="100" customWidth="1"/>
    <col min="3" max="3" width="3.21484375" style="100" customWidth="1"/>
    <col min="4" max="4" width="12.77734375" style="100" customWidth="1"/>
    <col min="5" max="5" width="12.5546875" style="100" customWidth="1"/>
    <col min="6" max="6" width="0.78125" style="100" customWidth="1"/>
    <col min="7" max="7" width="10.21484375" style="100" customWidth="1"/>
    <col min="8" max="8" width="0.78125" style="100" customWidth="1"/>
    <col min="9" max="9" width="9.88671875" style="100" customWidth="1"/>
    <col min="10" max="10" width="0.44140625" style="100" customWidth="1"/>
    <col min="11" max="11" width="5.77734375" style="100" customWidth="1"/>
    <col min="12" max="12" width="5.4453125" style="100" customWidth="1"/>
    <col min="13" max="13" width="0.3359375" style="100" customWidth="1"/>
    <col min="14" max="14" width="11.5546875" style="100" customWidth="1"/>
    <col min="15" max="15" width="0.44140625" style="100" customWidth="1"/>
    <col min="16" max="16" width="10.10546875" style="100" customWidth="1"/>
    <col min="17" max="17" width="6.99609375" style="100" customWidth="1"/>
    <col min="18" max="18" width="17.6640625" style="100" customWidth="1"/>
    <col min="19" max="19" width="6.6640625" style="100" customWidth="1"/>
    <col min="20" max="20" width="9.6640625" style="100" customWidth="1"/>
    <col min="21" max="21" width="1.5625" style="101" customWidth="1"/>
    <col min="22" max="22" width="12.3359375" style="144" customWidth="1"/>
    <col min="23" max="23" width="9.6640625" style="101" customWidth="1"/>
    <col min="24" max="24" width="11.99609375" style="144" customWidth="1"/>
    <col min="25" max="16384" width="9.6640625" style="100" customWidth="1"/>
  </cols>
  <sheetData>
    <row r="1" spans="1:24" s="80" customFormat="1" ht="15">
      <c r="A1" s="99"/>
      <c r="B1" s="100"/>
      <c r="C1" s="100"/>
      <c r="D1" s="100"/>
      <c r="E1" s="100"/>
      <c r="F1" s="100"/>
      <c r="G1" s="100"/>
      <c r="H1" s="100"/>
      <c r="I1" s="100"/>
      <c r="J1" s="100"/>
      <c r="K1" s="100"/>
      <c r="L1" s="100"/>
      <c r="M1" s="100"/>
      <c r="N1" s="100"/>
      <c r="O1" s="100"/>
      <c r="P1" s="100"/>
      <c r="Q1" s="100"/>
      <c r="R1" s="100"/>
      <c r="S1" s="100"/>
      <c r="T1" s="100"/>
      <c r="U1" s="101"/>
      <c r="V1" s="102"/>
      <c r="W1" s="103"/>
      <c r="X1" s="102"/>
    </row>
    <row r="2" spans="1:24" s="80" customFormat="1" ht="15">
      <c r="A2" s="99"/>
      <c r="B2" s="100"/>
      <c r="C2" s="100"/>
      <c r="D2" s="100"/>
      <c r="E2" s="100"/>
      <c r="F2" s="100"/>
      <c r="G2" s="100"/>
      <c r="H2" s="100"/>
      <c r="I2" s="100"/>
      <c r="J2" s="100"/>
      <c r="K2" s="100"/>
      <c r="L2" s="100"/>
      <c r="M2" s="100"/>
      <c r="N2" s="100"/>
      <c r="O2" s="100"/>
      <c r="P2" s="100"/>
      <c r="Q2" s="100"/>
      <c r="R2" s="100"/>
      <c r="S2" s="100"/>
      <c r="T2" s="100"/>
      <c r="U2" s="101"/>
      <c r="V2" s="102"/>
      <c r="W2" s="103"/>
      <c r="X2" s="102"/>
    </row>
    <row r="3" spans="1:24" s="80" customFormat="1" ht="15">
      <c r="A3" s="99"/>
      <c r="B3" s="100"/>
      <c r="C3" s="100"/>
      <c r="D3" s="100"/>
      <c r="E3" s="100"/>
      <c r="F3" s="100"/>
      <c r="G3" s="100"/>
      <c r="H3" s="100"/>
      <c r="I3" s="100"/>
      <c r="J3" s="100"/>
      <c r="K3" s="100"/>
      <c r="L3" s="100"/>
      <c r="M3" s="100"/>
      <c r="N3" s="100"/>
      <c r="O3" s="100"/>
      <c r="P3" s="100"/>
      <c r="Q3" s="100"/>
      <c r="R3" s="100"/>
      <c r="S3" s="100"/>
      <c r="T3" s="100"/>
      <c r="U3" s="101"/>
      <c r="V3" s="102"/>
      <c r="W3" s="103"/>
      <c r="X3" s="102"/>
    </row>
    <row r="4" spans="1:24" s="80" customFormat="1" ht="20.25">
      <c r="A4" s="396" t="s">
        <v>99</v>
      </c>
      <c r="B4" s="372"/>
      <c r="C4" s="372"/>
      <c r="D4" s="372"/>
      <c r="E4" s="372"/>
      <c r="F4" s="372"/>
      <c r="G4" s="372"/>
      <c r="H4" s="372"/>
      <c r="I4" s="372"/>
      <c r="J4" s="372"/>
      <c r="K4" s="372"/>
      <c r="L4" s="290"/>
      <c r="M4" s="290"/>
      <c r="N4" s="290"/>
      <c r="O4" s="290"/>
      <c r="P4" s="290"/>
      <c r="Q4" s="290"/>
      <c r="R4" s="100"/>
      <c r="S4" s="100"/>
      <c r="T4" s="100"/>
      <c r="U4" s="101"/>
      <c r="V4" s="102"/>
      <c r="W4" s="103"/>
      <c r="X4" s="102"/>
    </row>
    <row r="5" spans="1:24" s="80" customFormat="1" ht="15">
      <c r="A5" s="397" t="s">
        <v>100</v>
      </c>
      <c r="B5" s="372"/>
      <c r="C5" s="372"/>
      <c r="D5" s="372"/>
      <c r="E5" s="372"/>
      <c r="F5" s="372"/>
      <c r="G5" s="372"/>
      <c r="H5" s="372"/>
      <c r="I5" s="372"/>
      <c r="J5" s="372"/>
      <c r="K5" s="372"/>
      <c r="L5" s="348"/>
      <c r="M5" s="348"/>
      <c r="N5" s="348"/>
      <c r="O5" s="348"/>
      <c r="P5" s="348"/>
      <c r="Q5" s="348"/>
      <c r="R5" s="100"/>
      <c r="S5" s="100"/>
      <c r="T5" s="100"/>
      <c r="U5" s="101"/>
      <c r="V5" s="102"/>
      <c r="W5" s="103"/>
      <c r="X5" s="102"/>
    </row>
    <row r="6" spans="1:24" s="80" customFormat="1" ht="15">
      <c r="A6" s="397"/>
      <c r="B6" s="372"/>
      <c r="C6" s="372"/>
      <c r="D6" s="372"/>
      <c r="E6" s="372"/>
      <c r="F6" s="372"/>
      <c r="G6" s="372"/>
      <c r="H6" s="372"/>
      <c r="I6" s="372"/>
      <c r="J6" s="372"/>
      <c r="K6" s="372"/>
      <c r="L6" s="299"/>
      <c r="M6" s="299"/>
      <c r="N6" s="299"/>
      <c r="O6" s="299"/>
      <c r="P6" s="299"/>
      <c r="Q6" s="299"/>
      <c r="R6" s="100"/>
      <c r="S6" s="100"/>
      <c r="T6" s="100"/>
      <c r="U6" s="101"/>
      <c r="V6" s="102"/>
      <c r="W6" s="103"/>
      <c r="X6" s="102"/>
    </row>
    <row r="7" spans="1:24" s="80" customFormat="1" ht="15">
      <c r="A7" s="179"/>
      <c r="B7" s="104"/>
      <c r="C7" s="104"/>
      <c r="D7" s="104"/>
      <c r="E7" s="104"/>
      <c r="F7" s="104"/>
      <c r="G7" s="104"/>
      <c r="H7" s="104"/>
      <c r="I7" s="104"/>
      <c r="J7" s="104"/>
      <c r="K7" s="104"/>
      <c r="L7" s="32"/>
      <c r="M7" s="32"/>
      <c r="N7" s="32"/>
      <c r="O7" s="32"/>
      <c r="P7" s="32"/>
      <c r="Q7" s="32"/>
      <c r="R7" s="100"/>
      <c r="S7" s="100"/>
      <c r="T7" s="100"/>
      <c r="U7" s="101"/>
      <c r="V7" s="102"/>
      <c r="W7" s="103"/>
      <c r="X7" s="102"/>
    </row>
    <row r="8" spans="1:24" s="80" customFormat="1" ht="15">
      <c r="A8" s="105"/>
      <c r="B8" s="104"/>
      <c r="C8" s="104"/>
      <c r="D8" s="104"/>
      <c r="E8" s="104"/>
      <c r="F8" s="104"/>
      <c r="G8" s="104"/>
      <c r="H8" s="104"/>
      <c r="I8" s="104"/>
      <c r="J8" s="104"/>
      <c r="K8" s="104"/>
      <c r="L8" s="32"/>
      <c r="M8" s="32"/>
      <c r="N8" s="32"/>
      <c r="O8" s="32"/>
      <c r="P8" s="32"/>
      <c r="Q8" s="32"/>
      <c r="R8" s="100"/>
      <c r="S8" s="100"/>
      <c r="T8" s="100"/>
      <c r="U8" s="101"/>
      <c r="V8" s="102"/>
      <c r="W8" s="103"/>
      <c r="X8" s="102"/>
    </row>
    <row r="9" spans="1:24" s="107" customFormat="1" ht="15.75">
      <c r="A9" s="106" t="s">
        <v>199</v>
      </c>
      <c r="U9" s="108"/>
      <c r="V9" s="109"/>
      <c r="W9" s="108"/>
      <c r="X9" s="109"/>
    </row>
    <row r="10" spans="1:24" s="80" customFormat="1" ht="15.75">
      <c r="A10" s="110"/>
      <c r="B10" s="100"/>
      <c r="C10" s="100"/>
      <c r="D10" s="100"/>
      <c r="E10" s="100"/>
      <c r="F10" s="100"/>
      <c r="G10" s="100"/>
      <c r="H10" s="100"/>
      <c r="I10" s="100"/>
      <c r="J10" s="100"/>
      <c r="K10" s="100"/>
      <c r="L10" s="100"/>
      <c r="M10" s="100"/>
      <c r="N10" s="100"/>
      <c r="O10" s="100"/>
      <c r="P10" s="100"/>
      <c r="Q10" s="100"/>
      <c r="R10" s="100"/>
      <c r="S10" s="100"/>
      <c r="T10" s="100"/>
      <c r="U10" s="101"/>
      <c r="V10" s="102"/>
      <c r="W10" s="103"/>
      <c r="X10" s="102"/>
    </row>
    <row r="11" spans="1:24" s="80" customFormat="1" ht="15.75">
      <c r="A11" s="87" t="s">
        <v>155</v>
      </c>
      <c r="B11" s="111" t="s">
        <v>200</v>
      </c>
      <c r="C11" s="100"/>
      <c r="D11" s="100"/>
      <c r="E11" s="100"/>
      <c r="F11" s="100"/>
      <c r="G11" s="100"/>
      <c r="H11" s="100"/>
      <c r="I11" s="100"/>
      <c r="J11" s="100"/>
      <c r="K11" s="100"/>
      <c r="L11" s="100"/>
      <c r="M11" s="100"/>
      <c r="N11" s="100"/>
      <c r="O11" s="100"/>
      <c r="P11" s="100"/>
      <c r="Q11" s="100"/>
      <c r="R11" s="100"/>
      <c r="S11" s="100"/>
      <c r="T11" s="100"/>
      <c r="U11" s="101"/>
      <c r="V11" s="102"/>
      <c r="W11" s="103"/>
      <c r="X11" s="102"/>
    </row>
    <row r="12" spans="1:24" s="80" customFormat="1" ht="15.75">
      <c r="A12" s="110"/>
      <c r="B12" s="100"/>
      <c r="C12" s="100"/>
      <c r="D12" s="100"/>
      <c r="E12" s="100"/>
      <c r="F12" s="100"/>
      <c r="G12" s="100"/>
      <c r="H12" s="100"/>
      <c r="I12" s="100"/>
      <c r="J12" s="100"/>
      <c r="K12" s="100"/>
      <c r="L12" s="100"/>
      <c r="M12" s="100"/>
      <c r="N12" s="100"/>
      <c r="O12" s="100"/>
      <c r="P12" s="100"/>
      <c r="Q12" s="100"/>
      <c r="R12" s="100"/>
      <c r="S12" s="100"/>
      <c r="T12" s="100"/>
      <c r="U12" s="101"/>
      <c r="V12" s="102"/>
      <c r="W12" s="103"/>
      <c r="X12" s="102"/>
    </row>
    <row r="13" spans="1:24" s="80" customFormat="1" ht="80.25" customHeight="1">
      <c r="A13" s="110"/>
      <c r="B13" s="398" t="s">
        <v>242</v>
      </c>
      <c r="C13" s="398"/>
      <c r="D13" s="398"/>
      <c r="E13" s="398"/>
      <c r="F13" s="398"/>
      <c r="G13" s="398"/>
      <c r="H13" s="398"/>
      <c r="I13" s="398"/>
      <c r="J13" s="398"/>
      <c r="K13" s="398"/>
      <c r="L13" s="398"/>
      <c r="M13" s="398"/>
      <c r="N13" s="398"/>
      <c r="O13" s="398"/>
      <c r="P13" s="398"/>
      <c r="Q13" s="398"/>
      <c r="R13" s="100"/>
      <c r="S13" s="100"/>
      <c r="T13" s="100"/>
      <c r="U13" s="101"/>
      <c r="V13" s="102"/>
      <c r="W13" s="103"/>
      <c r="X13" s="102"/>
    </row>
    <row r="14" spans="1:24" s="80" customFormat="1" ht="15.75">
      <c r="A14" s="110"/>
      <c r="B14" s="100"/>
      <c r="C14" s="100"/>
      <c r="D14" s="100"/>
      <c r="E14" s="100"/>
      <c r="F14" s="100"/>
      <c r="G14" s="100"/>
      <c r="H14" s="100"/>
      <c r="I14" s="100"/>
      <c r="J14" s="100"/>
      <c r="K14" s="100"/>
      <c r="L14" s="100"/>
      <c r="M14" s="100"/>
      <c r="N14" s="100"/>
      <c r="O14" s="100"/>
      <c r="P14" s="100"/>
      <c r="Q14" s="100"/>
      <c r="R14" s="100"/>
      <c r="S14" s="100"/>
      <c r="T14" s="100"/>
      <c r="U14" s="101"/>
      <c r="V14" s="102"/>
      <c r="W14" s="103"/>
      <c r="X14" s="102"/>
    </row>
    <row r="15" spans="1:24" s="80" customFormat="1" ht="15.75">
      <c r="A15" s="112" t="s">
        <v>161</v>
      </c>
      <c r="B15" s="113" t="s">
        <v>156</v>
      </c>
      <c r="C15" s="100"/>
      <c r="D15" s="100"/>
      <c r="E15" s="100"/>
      <c r="F15" s="100"/>
      <c r="G15" s="100"/>
      <c r="H15" s="100"/>
      <c r="I15" s="100"/>
      <c r="J15" s="100"/>
      <c r="K15" s="100"/>
      <c r="L15" s="100"/>
      <c r="M15" s="100"/>
      <c r="N15" s="100"/>
      <c r="O15" s="100"/>
      <c r="P15" s="100"/>
      <c r="Q15" s="100"/>
      <c r="R15" s="100"/>
      <c r="S15" s="100"/>
      <c r="T15" s="100"/>
      <c r="U15" s="101"/>
      <c r="V15" s="102"/>
      <c r="W15" s="103"/>
      <c r="X15" s="102"/>
    </row>
    <row r="16" spans="1:24" s="80" customFormat="1" ht="15.75">
      <c r="A16" s="110"/>
      <c r="B16" s="100"/>
      <c r="C16" s="100"/>
      <c r="D16" s="100"/>
      <c r="E16" s="100"/>
      <c r="F16" s="100"/>
      <c r="G16" s="100"/>
      <c r="H16" s="100"/>
      <c r="I16" s="100"/>
      <c r="J16" s="100"/>
      <c r="K16" s="100"/>
      <c r="L16" s="100"/>
      <c r="M16" s="100"/>
      <c r="N16" s="100"/>
      <c r="O16" s="100"/>
      <c r="P16" s="100"/>
      <c r="Q16" s="100"/>
      <c r="R16" s="100"/>
      <c r="S16" s="100"/>
      <c r="T16" s="100"/>
      <c r="U16" s="101"/>
      <c r="V16" s="102"/>
      <c r="W16" s="103"/>
      <c r="X16" s="102"/>
    </row>
    <row r="17" spans="1:24" s="80" customFormat="1" ht="58.5" customHeight="1">
      <c r="A17" s="110"/>
      <c r="B17" s="387" t="s">
        <v>243</v>
      </c>
      <c r="C17" s="399"/>
      <c r="D17" s="399"/>
      <c r="E17" s="399"/>
      <c r="F17" s="399"/>
      <c r="G17" s="399"/>
      <c r="H17" s="399"/>
      <c r="I17" s="399"/>
      <c r="J17" s="399"/>
      <c r="K17" s="399"/>
      <c r="L17" s="399"/>
      <c r="M17" s="399"/>
      <c r="N17" s="399"/>
      <c r="O17" s="399"/>
      <c r="P17" s="399"/>
      <c r="Q17" s="400"/>
      <c r="R17" s="100"/>
      <c r="S17" s="100"/>
      <c r="T17" s="100"/>
      <c r="U17" s="101"/>
      <c r="V17" s="102"/>
      <c r="W17" s="103"/>
      <c r="X17" s="102"/>
    </row>
    <row r="18" spans="1:24" s="80" customFormat="1" ht="15.75">
      <c r="A18" s="110"/>
      <c r="B18" s="100" t="s">
        <v>217</v>
      </c>
      <c r="C18" s="100"/>
      <c r="D18" s="100"/>
      <c r="E18" s="100" t="s">
        <v>218</v>
      </c>
      <c r="F18" s="100"/>
      <c r="G18" s="100"/>
      <c r="H18" s="100"/>
      <c r="I18" s="100"/>
      <c r="J18" s="100"/>
      <c r="K18" s="100"/>
      <c r="L18" s="100"/>
      <c r="M18" s="100"/>
      <c r="N18" s="100"/>
      <c r="O18" s="100"/>
      <c r="P18" s="100"/>
      <c r="Q18" s="100"/>
      <c r="R18" s="100"/>
      <c r="S18" s="100"/>
      <c r="T18" s="100"/>
      <c r="U18" s="101"/>
      <c r="V18" s="102"/>
      <c r="W18" s="103"/>
      <c r="X18" s="102"/>
    </row>
    <row r="19" spans="1:24" s="80" customFormat="1" ht="15.75">
      <c r="A19" s="110"/>
      <c r="B19" s="100" t="s">
        <v>219</v>
      </c>
      <c r="C19" s="100"/>
      <c r="D19" s="100"/>
      <c r="E19" s="100" t="s">
        <v>220</v>
      </c>
      <c r="F19" s="100"/>
      <c r="G19" s="100"/>
      <c r="H19" s="100"/>
      <c r="I19" s="100"/>
      <c r="J19" s="100"/>
      <c r="K19" s="100"/>
      <c r="L19" s="100"/>
      <c r="M19" s="100"/>
      <c r="N19" s="100"/>
      <c r="O19" s="100"/>
      <c r="P19" s="100"/>
      <c r="Q19" s="100"/>
      <c r="R19" s="100"/>
      <c r="S19" s="100"/>
      <c r="T19" s="100"/>
      <c r="U19" s="101"/>
      <c r="V19" s="102"/>
      <c r="W19" s="103"/>
      <c r="X19" s="102"/>
    </row>
    <row r="20" spans="1:24" s="80" customFormat="1" ht="16.5" customHeight="1">
      <c r="A20" s="110"/>
      <c r="B20" s="80" t="s">
        <v>221</v>
      </c>
      <c r="D20" s="100"/>
      <c r="E20" s="80" t="s">
        <v>222</v>
      </c>
      <c r="F20" s="100"/>
      <c r="H20" s="100"/>
      <c r="I20" s="100"/>
      <c r="J20" s="100"/>
      <c r="K20" s="100"/>
      <c r="L20" s="100"/>
      <c r="M20" s="100"/>
      <c r="N20" s="100"/>
      <c r="O20" s="100"/>
      <c r="P20" s="100"/>
      <c r="Q20" s="100"/>
      <c r="R20" s="100"/>
      <c r="S20" s="100"/>
      <c r="T20" s="100"/>
      <c r="U20" s="101"/>
      <c r="V20" s="102"/>
      <c r="W20" s="103"/>
      <c r="X20" s="102"/>
    </row>
    <row r="21" spans="1:24" s="80" customFormat="1" ht="16.5" customHeight="1">
      <c r="A21" s="110"/>
      <c r="B21" s="80" t="s">
        <v>223</v>
      </c>
      <c r="D21" s="100"/>
      <c r="E21" s="80" t="s">
        <v>224</v>
      </c>
      <c r="F21" s="100"/>
      <c r="H21" s="100"/>
      <c r="I21" s="100"/>
      <c r="J21" s="100"/>
      <c r="K21" s="100"/>
      <c r="L21" s="100"/>
      <c r="M21" s="100"/>
      <c r="N21" s="100"/>
      <c r="O21" s="100"/>
      <c r="P21" s="100"/>
      <c r="Q21" s="100"/>
      <c r="R21" s="100"/>
      <c r="S21" s="100"/>
      <c r="T21" s="100"/>
      <c r="U21" s="101"/>
      <c r="V21" s="102"/>
      <c r="W21" s="103"/>
      <c r="X21" s="102"/>
    </row>
    <row r="22" spans="1:24" s="80" customFormat="1" ht="16.5" customHeight="1">
      <c r="A22" s="110"/>
      <c r="B22" s="80" t="s">
        <v>228</v>
      </c>
      <c r="D22" s="100"/>
      <c r="E22" s="80" t="s">
        <v>229</v>
      </c>
      <c r="F22" s="100"/>
      <c r="H22" s="100"/>
      <c r="I22" s="100"/>
      <c r="J22" s="100"/>
      <c r="K22" s="100"/>
      <c r="L22" s="100"/>
      <c r="M22" s="100"/>
      <c r="N22" s="100"/>
      <c r="O22" s="100"/>
      <c r="P22" s="100"/>
      <c r="Q22" s="100"/>
      <c r="R22" s="100"/>
      <c r="S22" s="100"/>
      <c r="T22" s="100"/>
      <c r="U22" s="101"/>
      <c r="V22" s="102"/>
      <c r="W22" s="103"/>
      <c r="X22" s="102"/>
    </row>
    <row r="23" spans="1:24" s="80" customFormat="1" ht="16.5" customHeight="1">
      <c r="A23" s="110"/>
      <c r="B23" s="80" t="s">
        <v>230</v>
      </c>
      <c r="D23" s="100"/>
      <c r="E23" s="80" t="s">
        <v>231</v>
      </c>
      <c r="F23" s="100"/>
      <c r="H23" s="100"/>
      <c r="I23" s="100"/>
      <c r="J23" s="100"/>
      <c r="K23" s="100"/>
      <c r="L23" s="100"/>
      <c r="M23" s="100"/>
      <c r="N23" s="100"/>
      <c r="O23" s="100"/>
      <c r="P23" s="100"/>
      <c r="Q23" s="100"/>
      <c r="R23" s="100"/>
      <c r="S23" s="100"/>
      <c r="T23" s="100"/>
      <c r="U23" s="101"/>
      <c r="V23" s="102"/>
      <c r="W23" s="103"/>
      <c r="X23" s="102"/>
    </row>
    <row r="24" spans="1:24" s="80" customFormat="1" ht="16.5" customHeight="1">
      <c r="A24" s="110"/>
      <c r="B24" s="80" t="s">
        <v>232</v>
      </c>
      <c r="D24" s="100"/>
      <c r="E24" s="80" t="s">
        <v>233</v>
      </c>
      <c r="F24" s="100"/>
      <c r="H24" s="100"/>
      <c r="I24" s="100"/>
      <c r="J24" s="100"/>
      <c r="K24" s="100"/>
      <c r="L24" s="100"/>
      <c r="M24" s="100"/>
      <c r="N24" s="100"/>
      <c r="O24" s="100"/>
      <c r="P24" s="100"/>
      <c r="Q24" s="100"/>
      <c r="R24" s="100"/>
      <c r="S24" s="100"/>
      <c r="T24" s="100"/>
      <c r="U24" s="101"/>
      <c r="V24" s="102"/>
      <c r="W24" s="103"/>
      <c r="X24" s="102"/>
    </row>
    <row r="25" spans="1:24" s="80" customFormat="1" ht="15.75">
      <c r="A25" s="110"/>
      <c r="B25" s="100" t="s">
        <v>213</v>
      </c>
      <c r="C25" s="100"/>
      <c r="D25" s="100"/>
      <c r="E25" s="100" t="s">
        <v>214</v>
      </c>
      <c r="F25" s="100"/>
      <c r="G25" s="100"/>
      <c r="H25" s="100"/>
      <c r="I25" s="100"/>
      <c r="J25" s="100"/>
      <c r="K25" s="100"/>
      <c r="L25" s="100"/>
      <c r="M25" s="100"/>
      <c r="N25" s="100"/>
      <c r="O25" s="100"/>
      <c r="P25" s="100"/>
      <c r="Q25" s="100"/>
      <c r="R25" s="100"/>
      <c r="S25" s="100"/>
      <c r="T25" s="100"/>
      <c r="U25" s="101"/>
      <c r="V25" s="102"/>
      <c r="W25" s="103"/>
      <c r="X25" s="102"/>
    </row>
    <row r="26" spans="1:24" s="80" customFormat="1" ht="15.75">
      <c r="A26" s="110"/>
      <c r="B26" s="100" t="s">
        <v>215</v>
      </c>
      <c r="C26" s="100"/>
      <c r="D26" s="100"/>
      <c r="E26" s="100" t="s">
        <v>216</v>
      </c>
      <c r="F26" s="100"/>
      <c r="G26" s="100"/>
      <c r="H26" s="100"/>
      <c r="I26" s="100"/>
      <c r="J26" s="100"/>
      <c r="K26" s="100"/>
      <c r="L26" s="100"/>
      <c r="M26" s="100"/>
      <c r="N26" s="100"/>
      <c r="O26" s="100"/>
      <c r="P26" s="100"/>
      <c r="Q26" s="100"/>
      <c r="R26" s="100"/>
      <c r="S26" s="100"/>
      <c r="T26" s="100"/>
      <c r="U26" s="101"/>
      <c r="V26" s="102"/>
      <c r="W26" s="103"/>
      <c r="X26" s="102"/>
    </row>
    <row r="27" spans="1:24" s="80" customFormat="1" ht="30" customHeight="1">
      <c r="A27" s="110"/>
      <c r="B27" s="390" t="s">
        <v>244</v>
      </c>
      <c r="C27" s="391"/>
      <c r="D27" s="392"/>
      <c r="E27" s="393" t="s">
        <v>252</v>
      </c>
      <c r="F27" s="394"/>
      <c r="G27" s="394"/>
      <c r="H27" s="394"/>
      <c r="I27" s="394"/>
      <c r="J27" s="394"/>
      <c r="K27" s="394"/>
      <c r="L27" s="394"/>
      <c r="M27" s="394"/>
      <c r="N27" s="395"/>
      <c r="O27" s="100"/>
      <c r="P27" s="100"/>
      <c r="Q27" s="100"/>
      <c r="R27" s="100"/>
      <c r="S27" s="100"/>
      <c r="T27" s="100"/>
      <c r="U27" s="101"/>
      <c r="V27" s="102"/>
      <c r="W27" s="103"/>
      <c r="X27" s="102"/>
    </row>
    <row r="28" spans="1:24" s="80" customFormat="1" ht="16.5" customHeight="1">
      <c r="A28" s="110"/>
      <c r="B28" s="80" t="s">
        <v>225</v>
      </c>
      <c r="D28" s="100"/>
      <c r="E28" s="80" t="s">
        <v>226</v>
      </c>
      <c r="F28" s="100"/>
      <c r="H28" s="100"/>
      <c r="I28" s="100"/>
      <c r="J28" s="100"/>
      <c r="K28" s="100"/>
      <c r="L28" s="100"/>
      <c r="M28" s="100"/>
      <c r="N28" s="100"/>
      <c r="O28" s="100"/>
      <c r="P28" s="100"/>
      <c r="Q28" s="100"/>
      <c r="R28" s="100"/>
      <c r="S28" s="100"/>
      <c r="T28" s="100"/>
      <c r="U28" s="101"/>
      <c r="V28" s="102"/>
      <c r="W28" s="103"/>
      <c r="X28" s="102"/>
    </row>
    <row r="29" spans="1:24" s="80" customFormat="1" ht="16.5" customHeight="1">
      <c r="A29" s="110"/>
      <c r="B29" s="80" t="s">
        <v>227</v>
      </c>
      <c r="D29" s="100"/>
      <c r="E29" s="80" t="s">
        <v>51</v>
      </c>
      <c r="F29" s="100"/>
      <c r="H29" s="100"/>
      <c r="I29" s="100"/>
      <c r="J29" s="100"/>
      <c r="K29" s="100"/>
      <c r="L29" s="100"/>
      <c r="M29" s="100"/>
      <c r="N29" s="100"/>
      <c r="O29" s="100"/>
      <c r="P29" s="100"/>
      <c r="Q29" s="100"/>
      <c r="R29" s="100"/>
      <c r="S29" s="100"/>
      <c r="T29" s="100"/>
      <c r="U29" s="101"/>
      <c r="V29" s="102"/>
      <c r="W29" s="103"/>
      <c r="X29" s="102"/>
    </row>
    <row r="30" spans="1:24" s="80" customFormat="1" ht="16.5" customHeight="1">
      <c r="A30" s="110"/>
      <c r="B30" s="80" t="s">
        <v>253</v>
      </c>
      <c r="D30" s="100"/>
      <c r="E30" s="80" t="s">
        <v>254</v>
      </c>
      <c r="F30" s="100"/>
      <c r="H30" s="100"/>
      <c r="I30" s="100"/>
      <c r="J30" s="100"/>
      <c r="K30" s="100"/>
      <c r="L30" s="100"/>
      <c r="M30" s="100"/>
      <c r="N30" s="100"/>
      <c r="O30" s="100"/>
      <c r="P30" s="100"/>
      <c r="Q30" s="100"/>
      <c r="R30" s="100"/>
      <c r="S30" s="100"/>
      <c r="T30" s="100"/>
      <c r="U30" s="101"/>
      <c r="V30" s="102"/>
      <c r="W30" s="103"/>
      <c r="X30" s="102"/>
    </row>
    <row r="31" spans="1:24" s="80" customFormat="1" ht="16.5" customHeight="1">
      <c r="A31" s="110"/>
      <c r="B31" s="80" t="s">
        <v>234</v>
      </c>
      <c r="D31" s="100"/>
      <c r="E31" s="80" t="s">
        <v>235</v>
      </c>
      <c r="F31" s="100"/>
      <c r="H31" s="100"/>
      <c r="I31" s="100"/>
      <c r="J31" s="100"/>
      <c r="K31" s="100"/>
      <c r="L31" s="100"/>
      <c r="M31" s="100"/>
      <c r="N31" s="100"/>
      <c r="O31" s="100"/>
      <c r="P31" s="100"/>
      <c r="Q31" s="100"/>
      <c r="R31" s="100"/>
      <c r="S31" s="100"/>
      <c r="T31" s="100"/>
      <c r="U31" s="101"/>
      <c r="V31" s="102"/>
      <c r="W31" s="103"/>
      <c r="X31" s="102"/>
    </row>
    <row r="32" spans="1:24" s="80" customFormat="1" ht="16.5" customHeight="1">
      <c r="A32" s="110"/>
      <c r="B32" s="100"/>
      <c r="D32" s="100"/>
      <c r="E32" s="100"/>
      <c r="F32" s="100"/>
      <c r="G32" s="100"/>
      <c r="H32" s="100"/>
      <c r="I32" s="100"/>
      <c r="J32" s="100"/>
      <c r="K32" s="100"/>
      <c r="L32" s="100"/>
      <c r="M32" s="100"/>
      <c r="N32" s="100"/>
      <c r="O32" s="100"/>
      <c r="P32" s="100"/>
      <c r="Q32" s="100"/>
      <c r="R32" s="100"/>
      <c r="S32" s="100"/>
      <c r="T32" s="100"/>
      <c r="U32" s="101"/>
      <c r="V32" s="102"/>
      <c r="W32" s="103"/>
      <c r="X32" s="102"/>
    </row>
    <row r="33" spans="1:24" s="80" customFormat="1" ht="15.75" customHeight="1">
      <c r="A33" s="110"/>
      <c r="B33" s="387" t="s">
        <v>245</v>
      </c>
      <c r="C33" s="273"/>
      <c r="D33" s="273"/>
      <c r="E33" s="273"/>
      <c r="F33" s="273"/>
      <c r="G33" s="273"/>
      <c r="H33" s="273"/>
      <c r="I33" s="273"/>
      <c r="J33" s="273"/>
      <c r="K33" s="273"/>
      <c r="L33" s="273"/>
      <c r="M33" s="273"/>
      <c r="N33" s="273"/>
      <c r="O33" s="273"/>
      <c r="P33" s="273"/>
      <c r="Q33" s="274"/>
      <c r="R33" s="100"/>
      <c r="S33" s="100"/>
      <c r="T33" s="100"/>
      <c r="U33" s="101"/>
      <c r="V33" s="102"/>
      <c r="W33" s="103"/>
      <c r="X33" s="102"/>
    </row>
    <row r="34" spans="1:24" s="80" customFormat="1" ht="16.5" customHeight="1">
      <c r="A34" s="110"/>
      <c r="B34" s="100"/>
      <c r="D34" s="100"/>
      <c r="E34" s="100"/>
      <c r="F34" s="100"/>
      <c r="G34" s="100"/>
      <c r="H34" s="100"/>
      <c r="I34" s="100"/>
      <c r="J34" s="100"/>
      <c r="K34" s="100"/>
      <c r="L34" s="100"/>
      <c r="M34" s="100"/>
      <c r="N34" s="100"/>
      <c r="O34" s="100"/>
      <c r="P34" s="100"/>
      <c r="Q34" s="100"/>
      <c r="R34" s="100"/>
      <c r="S34" s="100"/>
      <c r="T34" s="100"/>
      <c r="U34" s="101"/>
      <c r="V34" s="102"/>
      <c r="W34" s="103"/>
      <c r="X34" s="102"/>
    </row>
    <row r="35" spans="1:24" s="80" customFormat="1" ht="16.5" customHeight="1">
      <c r="A35" s="110"/>
      <c r="B35" s="156" t="s">
        <v>19</v>
      </c>
      <c r="D35" s="100"/>
      <c r="E35" s="100"/>
      <c r="F35" s="100"/>
      <c r="G35" s="100"/>
      <c r="H35" s="100"/>
      <c r="I35" s="100"/>
      <c r="J35" s="100"/>
      <c r="K35" s="100"/>
      <c r="L35" s="100"/>
      <c r="M35" s="100"/>
      <c r="N35" s="100"/>
      <c r="O35" s="100"/>
      <c r="P35" s="100"/>
      <c r="Q35" s="100"/>
      <c r="R35" s="100"/>
      <c r="S35" s="100"/>
      <c r="T35" s="100"/>
      <c r="U35" s="101"/>
      <c r="V35" s="102"/>
      <c r="W35" s="103"/>
      <c r="X35" s="102"/>
    </row>
    <row r="36" spans="1:24" s="80" customFormat="1" ht="16.5" customHeight="1">
      <c r="A36" s="110"/>
      <c r="B36" s="100"/>
      <c r="D36" s="100"/>
      <c r="E36" s="100"/>
      <c r="F36" s="100"/>
      <c r="G36" s="100"/>
      <c r="H36" s="100"/>
      <c r="I36" s="100"/>
      <c r="J36" s="100"/>
      <c r="K36" s="100"/>
      <c r="L36" s="100"/>
      <c r="M36" s="100"/>
      <c r="N36" s="100"/>
      <c r="O36" s="100"/>
      <c r="P36" s="100"/>
      <c r="Q36" s="100"/>
      <c r="R36" s="100"/>
      <c r="S36" s="100"/>
      <c r="T36" s="100"/>
      <c r="U36" s="101"/>
      <c r="V36" s="102"/>
      <c r="W36" s="103"/>
      <c r="X36" s="102"/>
    </row>
    <row r="37" spans="1:24" s="80" customFormat="1" ht="135.75" customHeight="1">
      <c r="A37" s="110"/>
      <c r="B37" s="387" t="s">
        <v>9</v>
      </c>
      <c r="C37" s="388"/>
      <c r="D37" s="388"/>
      <c r="E37" s="388"/>
      <c r="F37" s="388"/>
      <c r="G37" s="388"/>
      <c r="H37" s="388"/>
      <c r="I37" s="388"/>
      <c r="J37" s="388"/>
      <c r="K37" s="388"/>
      <c r="L37" s="388"/>
      <c r="M37" s="388"/>
      <c r="N37" s="388"/>
      <c r="O37" s="388"/>
      <c r="P37" s="388"/>
      <c r="Q37" s="389"/>
      <c r="R37" s="100"/>
      <c r="S37" s="100"/>
      <c r="T37" s="100"/>
      <c r="U37" s="101"/>
      <c r="V37" s="102"/>
      <c r="W37" s="103"/>
      <c r="X37" s="102"/>
    </row>
    <row r="38" spans="1:24" s="80" customFormat="1" ht="94.5" customHeight="1">
      <c r="A38" s="110"/>
      <c r="B38" s="387" t="s">
        <v>236</v>
      </c>
      <c r="C38" s="399"/>
      <c r="D38" s="399"/>
      <c r="E38" s="399"/>
      <c r="F38" s="399"/>
      <c r="G38" s="399"/>
      <c r="H38" s="399"/>
      <c r="I38" s="399"/>
      <c r="J38" s="399"/>
      <c r="K38" s="399"/>
      <c r="L38" s="399"/>
      <c r="M38" s="399"/>
      <c r="N38" s="399"/>
      <c r="O38" s="399"/>
      <c r="P38" s="399"/>
      <c r="Q38" s="400"/>
      <c r="R38" s="100"/>
      <c r="S38" s="100"/>
      <c r="T38" s="100"/>
      <c r="U38" s="101"/>
      <c r="V38" s="102"/>
      <c r="W38" s="103"/>
      <c r="X38" s="102"/>
    </row>
    <row r="39" spans="1:24" s="80" customFormat="1" ht="16.5" customHeight="1">
      <c r="A39" s="110"/>
      <c r="B39" s="100"/>
      <c r="C39" s="100"/>
      <c r="D39" s="100"/>
      <c r="E39" s="100"/>
      <c r="F39" s="100"/>
      <c r="G39" s="100"/>
      <c r="H39" s="100"/>
      <c r="I39" s="100"/>
      <c r="J39" s="100"/>
      <c r="K39" s="100"/>
      <c r="L39" s="100"/>
      <c r="M39" s="100"/>
      <c r="N39" s="100"/>
      <c r="O39" s="100"/>
      <c r="P39" s="100"/>
      <c r="Q39" s="100"/>
      <c r="R39" s="100"/>
      <c r="S39" s="100"/>
      <c r="T39" s="100"/>
      <c r="U39" s="101"/>
      <c r="V39" s="102"/>
      <c r="W39" s="103"/>
      <c r="X39" s="102"/>
    </row>
    <row r="40" spans="1:24" s="80" customFormat="1" ht="48" customHeight="1">
      <c r="A40" s="114" t="s">
        <v>162</v>
      </c>
      <c r="B40" s="311" t="s">
        <v>103</v>
      </c>
      <c r="C40" s="312"/>
      <c r="D40" s="312"/>
      <c r="E40" s="312"/>
      <c r="F40" s="312"/>
      <c r="G40" s="312"/>
      <c r="H40" s="312"/>
      <c r="I40" s="312"/>
      <c r="J40" s="312"/>
      <c r="K40" s="312"/>
      <c r="L40" s="312"/>
      <c r="M40" s="312"/>
      <c r="N40" s="312"/>
      <c r="O40" s="312"/>
      <c r="P40" s="312"/>
      <c r="Q40" s="312"/>
      <c r="R40" s="100"/>
      <c r="S40" s="100"/>
      <c r="T40" s="100"/>
      <c r="U40" s="101"/>
      <c r="V40" s="102"/>
      <c r="W40" s="103"/>
      <c r="X40" s="102"/>
    </row>
    <row r="41" spans="1:24" s="80" customFormat="1" ht="15.75">
      <c r="A41" s="115"/>
      <c r="B41" s="100"/>
      <c r="C41" s="100"/>
      <c r="D41" s="100"/>
      <c r="E41" s="100"/>
      <c r="F41" s="100"/>
      <c r="G41" s="100"/>
      <c r="H41" s="100"/>
      <c r="I41" s="100"/>
      <c r="J41" s="100"/>
      <c r="K41" s="100"/>
      <c r="L41" s="100"/>
      <c r="M41" s="100"/>
      <c r="N41" s="100"/>
      <c r="O41" s="100"/>
      <c r="P41" s="100"/>
      <c r="Q41" s="100"/>
      <c r="R41" s="100"/>
      <c r="S41" s="100"/>
      <c r="T41" s="100"/>
      <c r="U41" s="101"/>
      <c r="V41" s="102"/>
      <c r="W41" s="103"/>
      <c r="X41" s="102"/>
    </row>
    <row r="42" spans="1:24" s="80" customFormat="1" ht="66" customHeight="1">
      <c r="A42" s="114" t="s">
        <v>163</v>
      </c>
      <c r="B42" s="311" t="s">
        <v>101</v>
      </c>
      <c r="C42" s="312"/>
      <c r="D42" s="312"/>
      <c r="E42" s="312"/>
      <c r="F42" s="312"/>
      <c r="G42" s="312"/>
      <c r="H42" s="312"/>
      <c r="I42" s="312"/>
      <c r="J42" s="312"/>
      <c r="K42" s="312"/>
      <c r="L42" s="312"/>
      <c r="M42" s="312"/>
      <c r="N42" s="312"/>
      <c r="O42" s="312"/>
      <c r="P42" s="312"/>
      <c r="Q42" s="312"/>
      <c r="R42" s="100"/>
      <c r="S42" s="100"/>
      <c r="T42" s="100"/>
      <c r="U42" s="101"/>
      <c r="V42" s="102"/>
      <c r="W42" s="103"/>
      <c r="X42" s="102"/>
    </row>
    <row r="43" spans="1:24" s="80" customFormat="1" ht="15.75">
      <c r="A43" s="115"/>
      <c r="B43" s="116"/>
      <c r="C43" s="116"/>
      <c r="D43" s="113"/>
      <c r="E43" s="113"/>
      <c r="F43" s="113"/>
      <c r="G43" s="113"/>
      <c r="H43" s="113"/>
      <c r="I43" s="113"/>
      <c r="J43" s="113"/>
      <c r="K43" s="113"/>
      <c r="L43" s="100"/>
      <c r="M43" s="100"/>
      <c r="N43" s="100"/>
      <c r="O43" s="100"/>
      <c r="P43" s="100"/>
      <c r="Q43" s="100"/>
      <c r="R43" s="100"/>
      <c r="S43" s="100"/>
      <c r="T43" s="100"/>
      <c r="U43" s="101"/>
      <c r="V43" s="102"/>
      <c r="W43" s="103"/>
      <c r="X43" s="102"/>
    </row>
    <row r="44" spans="1:24" s="80" customFormat="1" ht="63" customHeight="1">
      <c r="A44" s="114" t="s">
        <v>164</v>
      </c>
      <c r="B44" s="311" t="s">
        <v>262</v>
      </c>
      <c r="C44" s="312"/>
      <c r="D44" s="312"/>
      <c r="E44" s="312"/>
      <c r="F44" s="312"/>
      <c r="G44" s="312"/>
      <c r="H44" s="312"/>
      <c r="I44" s="312"/>
      <c r="J44" s="312"/>
      <c r="K44" s="312"/>
      <c r="L44" s="312"/>
      <c r="M44" s="312"/>
      <c r="N44" s="312"/>
      <c r="O44" s="312"/>
      <c r="P44" s="312"/>
      <c r="Q44" s="312"/>
      <c r="R44" s="100"/>
      <c r="S44" s="100"/>
      <c r="T44" s="100"/>
      <c r="U44" s="101"/>
      <c r="V44" s="102"/>
      <c r="W44" s="103"/>
      <c r="X44" s="102"/>
    </row>
    <row r="45" spans="1:24" s="80" customFormat="1" ht="15.75">
      <c r="A45" s="115"/>
      <c r="B45" s="116"/>
      <c r="C45" s="116"/>
      <c r="D45" s="116"/>
      <c r="E45" s="116"/>
      <c r="F45" s="116"/>
      <c r="G45" s="116"/>
      <c r="H45" s="116"/>
      <c r="I45" s="116"/>
      <c r="J45" s="116"/>
      <c r="K45" s="116"/>
      <c r="L45" s="100"/>
      <c r="M45" s="100"/>
      <c r="N45" s="100"/>
      <c r="O45" s="100"/>
      <c r="P45" s="100"/>
      <c r="Q45" s="100"/>
      <c r="R45" s="100"/>
      <c r="S45" s="100"/>
      <c r="T45" s="100"/>
      <c r="U45" s="101"/>
      <c r="V45" s="102"/>
      <c r="W45" s="103"/>
      <c r="X45" s="102"/>
    </row>
    <row r="46" spans="1:24" s="80" customFormat="1" ht="51.75" customHeight="1">
      <c r="A46" s="114" t="s">
        <v>165</v>
      </c>
      <c r="B46" s="311" t="s">
        <v>263</v>
      </c>
      <c r="C46" s="312"/>
      <c r="D46" s="312"/>
      <c r="E46" s="312"/>
      <c r="F46" s="312"/>
      <c r="G46" s="312"/>
      <c r="H46" s="312"/>
      <c r="I46" s="312"/>
      <c r="J46" s="312"/>
      <c r="K46" s="312"/>
      <c r="L46" s="312"/>
      <c r="M46" s="312"/>
      <c r="N46" s="312"/>
      <c r="O46" s="312"/>
      <c r="P46" s="312"/>
      <c r="Q46" s="312"/>
      <c r="R46" s="100"/>
      <c r="S46" s="100"/>
      <c r="T46" s="100"/>
      <c r="U46" s="101"/>
      <c r="V46" s="102"/>
      <c r="W46" s="103"/>
      <c r="X46" s="102"/>
    </row>
    <row r="47" spans="1:24" s="80" customFormat="1" ht="15.75">
      <c r="A47" s="115"/>
      <c r="B47" s="116"/>
      <c r="C47" s="116"/>
      <c r="D47" s="113"/>
      <c r="E47" s="113"/>
      <c r="F47" s="113"/>
      <c r="G47" s="113"/>
      <c r="H47" s="113"/>
      <c r="I47" s="113"/>
      <c r="J47" s="113"/>
      <c r="K47" s="113"/>
      <c r="L47" s="113"/>
      <c r="M47" s="117"/>
      <c r="N47" s="100"/>
      <c r="O47" s="100"/>
      <c r="P47" s="100"/>
      <c r="Q47" s="100"/>
      <c r="R47" s="100"/>
      <c r="S47" s="100"/>
      <c r="T47" s="100"/>
      <c r="U47" s="101"/>
      <c r="V47" s="102"/>
      <c r="W47" s="103"/>
      <c r="X47" s="102"/>
    </row>
    <row r="48" spans="1:24" s="80" customFormat="1" ht="210.75" customHeight="1">
      <c r="A48" s="114" t="s">
        <v>166</v>
      </c>
      <c r="B48" s="275" t="s">
        <v>293</v>
      </c>
      <c r="C48" s="260"/>
      <c r="D48" s="260"/>
      <c r="E48" s="260"/>
      <c r="F48" s="260"/>
      <c r="G48" s="260"/>
      <c r="H48" s="260"/>
      <c r="I48" s="260"/>
      <c r="J48" s="260"/>
      <c r="K48" s="260"/>
      <c r="L48" s="260"/>
      <c r="M48" s="260"/>
      <c r="N48" s="260"/>
      <c r="O48" s="260"/>
      <c r="P48" s="260"/>
      <c r="Q48" s="260"/>
      <c r="R48" s="100"/>
      <c r="S48" s="100"/>
      <c r="T48" s="100"/>
      <c r="U48" s="101"/>
      <c r="V48" s="102"/>
      <c r="W48" s="103"/>
      <c r="X48" s="102"/>
    </row>
    <row r="49" spans="1:24" s="80" customFormat="1" ht="15.75" customHeight="1">
      <c r="A49" s="115"/>
      <c r="B49" s="100"/>
      <c r="C49" s="100"/>
      <c r="D49" s="100"/>
      <c r="E49" s="100"/>
      <c r="F49" s="100"/>
      <c r="G49" s="100"/>
      <c r="H49" s="100"/>
      <c r="I49" s="100"/>
      <c r="J49" s="100"/>
      <c r="K49" s="100"/>
      <c r="L49" s="100"/>
      <c r="M49" s="100"/>
      <c r="N49" s="100"/>
      <c r="O49" s="100"/>
      <c r="P49" s="100"/>
      <c r="Q49" s="100"/>
      <c r="R49" s="100"/>
      <c r="S49" s="100"/>
      <c r="T49" s="100"/>
      <c r="U49" s="101"/>
      <c r="V49" s="102"/>
      <c r="W49" s="103"/>
      <c r="X49" s="102"/>
    </row>
    <row r="50" spans="1:24" s="80" customFormat="1" ht="66.75" customHeight="1">
      <c r="A50" s="114" t="s">
        <v>167</v>
      </c>
      <c r="B50" s="275" t="s">
        <v>277</v>
      </c>
      <c r="C50" s="260"/>
      <c r="D50" s="260"/>
      <c r="E50" s="260"/>
      <c r="F50" s="260"/>
      <c r="G50" s="260"/>
      <c r="H50" s="260"/>
      <c r="I50" s="260"/>
      <c r="J50" s="260"/>
      <c r="K50" s="260"/>
      <c r="L50" s="260"/>
      <c r="M50" s="260"/>
      <c r="N50" s="260"/>
      <c r="O50" s="260"/>
      <c r="P50" s="260"/>
      <c r="Q50" s="260"/>
      <c r="R50" s="100"/>
      <c r="S50" s="100"/>
      <c r="T50" s="100"/>
      <c r="U50" s="101"/>
      <c r="V50" s="102"/>
      <c r="W50" s="103"/>
      <c r="X50" s="102"/>
    </row>
    <row r="51" spans="1:24" s="80" customFormat="1" ht="15.75">
      <c r="A51" s="115"/>
      <c r="B51" s="116"/>
      <c r="C51" s="116"/>
      <c r="D51" s="113"/>
      <c r="E51" s="113"/>
      <c r="F51" s="113"/>
      <c r="G51" s="113"/>
      <c r="H51" s="113"/>
      <c r="I51" s="113"/>
      <c r="J51" s="113"/>
      <c r="K51" s="113"/>
      <c r="L51" s="100"/>
      <c r="M51" s="100"/>
      <c r="N51" s="100"/>
      <c r="O51" s="100"/>
      <c r="P51" s="100"/>
      <c r="Q51" s="100"/>
      <c r="R51" s="100"/>
      <c r="S51" s="100"/>
      <c r="T51" s="100"/>
      <c r="U51" s="101"/>
      <c r="V51" s="102"/>
      <c r="W51" s="103"/>
      <c r="X51" s="102"/>
    </row>
    <row r="52" spans="1:24" s="80" customFormat="1" ht="48.75" customHeight="1">
      <c r="A52" s="114" t="s">
        <v>168</v>
      </c>
      <c r="B52" s="275" t="s">
        <v>237</v>
      </c>
      <c r="C52" s="276"/>
      <c r="D52" s="276"/>
      <c r="E52" s="276"/>
      <c r="F52" s="276"/>
      <c r="G52" s="276"/>
      <c r="H52" s="276"/>
      <c r="I52" s="276"/>
      <c r="J52" s="276"/>
      <c r="K52" s="276"/>
      <c r="L52" s="276"/>
      <c r="M52" s="276"/>
      <c r="N52" s="276"/>
      <c r="O52" s="276"/>
      <c r="P52" s="276"/>
      <c r="Q52" s="276"/>
      <c r="R52" s="100"/>
      <c r="S52" s="100"/>
      <c r="T52" s="100"/>
      <c r="U52" s="101"/>
      <c r="V52" s="102"/>
      <c r="W52" s="103"/>
      <c r="X52" s="102"/>
    </row>
    <row r="53" spans="1:24" s="80" customFormat="1" ht="15.75">
      <c r="A53" s="115"/>
      <c r="B53" s="116"/>
      <c r="C53" s="116"/>
      <c r="D53" s="113"/>
      <c r="E53" s="113"/>
      <c r="F53" s="113"/>
      <c r="G53" s="113"/>
      <c r="H53" s="113"/>
      <c r="I53" s="113"/>
      <c r="J53" s="113"/>
      <c r="K53" s="113"/>
      <c r="L53" s="100"/>
      <c r="M53" s="100"/>
      <c r="N53" s="118"/>
      <c r="O53" s="100"/>
      <c r="P53" s="100"/>
      <c r="Q53" s="100"/>
      <c r="R53" s="100"/>
      <c r="S53" s="100"/>
      <c r="T53" s="100"/>
      <c r="U53" s="101"/>
      <c r="V53" s="102"/>
      <c r="W53" s="103"/>
      <c r="X53" s="102"/>
    </row>
    <row r="54" spans="1:24" s="80" customFormat="1" ht="15.75">
      <c r="A54" s="115"/>
      <c r="B54" s="111" t="s">
        <v>241</v>
      </c>
      <c r="C54" s="118"/>
      <c r="D54" s="118"/>
      <c r="E54" s="150" t="s">
        <v>88</v>
      </c>
      <c r="F54" s="150"/>
      <c r="G54" s="150" t="s">
        <v>89</v>
      </c>
      <c r="H54" s="150"/>
      <c r="I54" s="150" t="s">
        <v>90</v>
      </c>
      <c r="J54" s="150"/>
      <c r="K54" s="326" t="s">
        <v>144</v>
      </c>
      <c r="L54" s="384"/>
      <c r="M54" s="150"/>
      <c r="N54" s="147" t="s">
        <v>151</v>
      </c>
      <c r="O54" s="150"/>
      <c r="P54" s="385" t="s">
        <v>145</v>
      </c>
      <c r="Q54" s="385"/>
      <c r="R54" s="100"/>
      <c r="S54" s="100"/>
      <c r="T54" s="100"/>
      <c r="U54" s="101"/>
      <c r="V54" s="102"/>
      <c r="W54" s="103"/>
      <c r="X54" s="102"/>
    </row>
    <row r="55" spans="1:24" s="80" customFormat="1" ht="15.75">
      <c r="A55" s="115"/>
      <c r="B55" s="248" t="s">
        <v>279</v>
      </c>
      <c r="C55" s="118"/>
      <c r="D55" s="118"/>
      <c r="E55" s="150" t="s">
        <v>40</v>
      </c>
      <c r="F55" s="118"/>
      <c r="G55" s="150" t="s">
        <v>40</v>
      </c>
      <c r="H55" s="118"/>
      <c r="I55" s="150" t="s">
        <v>40</v>
      </c>
      <c r="J55" s="118"/>
      <c r="K55" s="385" t="s">
        <v>40</v>
      </c>
      <c r="L55" s="386"/>
      <c r="M55" s="150"/>
      <c r="N55" s="150" t="s">
        <v>40</v>
      </c>
      <c r="O55" s="150"/>
      <c r="P55" s="385" t="s">
        <v>40</v>
      </c>
      <c r="Q55" s="385"/>
      <c r="R55" s="100"/>
      <c r="S55" s="100"/>
      <c r="T55" s="100"/>
      <c r="U55" s="101"/>
      <c r="V55" s="102"/>
      <c r="W55" s="103"/>
      <c r="X55" s="102"/>
    </row>
    <row r="56" spans="1:24" s="80" customFormat="1" ht="15.75">
      <c r="A56" s="115"/>
      <c r="B56" s="118"/>
      <c r="C56" s="118"/>
      <c r="D56" s="118"/>
      <c r="E56" s="118"/>
      <c r="F56" s="118"/>
      <c r="G56" s="118"/>
      <c r="H56" s="118"/>
      <c r="I56" s="118"/>
      <c r="J56" s="118"/>
      <c r="K56" s="118"/>
      <c r="L56" s="118"/>
      <c r="M56" s="118"/>
      <c r="N56" s="118"/>
      <c r="O56" s="118"/>
      <c r="P56" s="118"/>
      <c r="Q56" s="118"/>
      <c r="R56" s="100"/>
      <c r="S56" s="100"/>
      <c r="T56" s="100"/>
      <c r="U56" s="101"/>
      <c r="V56" s="102"/>
      <c r="W56" s="103"/>
      <c r="X56" s="102"/>
    </row>
    <row r="57" spans="1:24" s="80" customFormat="1" ht="15.75">
      <c r="A57" s="115"/>
      <c r="B57" s="118" t="s">
        <v>149</v>
      </c>
      <c r="C57" s="118"/>
      <c r="D57" s="118"/>
      <c r="E57" s="136">
        <v>167747</v>
      </c>
      <c r="F57" s="136">
        <v>119156</v>
      </c>
      <c r="G57" s="136">
        <v>321000</v>
      </c>
      <c r="H57" s="136"/>
      <c r="I57" s="136">
        <v>152</v>
      </c>
      <c r="J57" s="136"/>
      <c r="K57" s="308">
        <v>1427</v>
      </c>
      <c r="L57" s="328"/>
      <c r="M57" s="136"/>
      <c r="N57" s="136">
        <v>0</v>
      </c>
      <c r="O57" s="136"/>
      <c r="P57" s="322">
        <f>+E57+G57+I57+K57+N57</f>
        <v>490326</v>
      </c>
      <c r="Q57" s="322"/>
      <c r="R57" s="122"/>
      <c r="S57" s="100"/>
      <c r="T57" s="100"/>
      <c r="U57" s="101"/>
      <c r="V57" s="102"/>
      <c r="W57" s="103"/>
      <c r="X57" s="102"/>
    </row>
    <row r="58" spans="1:24" s="80" customFormat="1" ht="15.75">
      <c r="A58" s="115"/>
      <c r="B58" s="118" t="s">
        <v>150</v>
      </c>
      <c r="C58" s="118"/>
      <c r="D58" s="118"/>
      <c r="E58" s="136">
        <v>176319</v>
      </c>
      <c r="F58" s="136"/>
      <c r="G58" s="136">
        <v>177</v>
      </c>
      <c r="H58" s="136"/>
      <c r="I58" s="136">
        <v>3573</v>
      </c>
      <c r="J58" s="136"/>
      <c r="K58" s="340">
        <v>2415</v>
      </c>
      <c r="L58" s="382"/>
      <c r="M58" s="136"/>
      <c r="N58" s="136">
        <f>-E58-G58-I58-K58</f>
        <v>-182484</v>
      </c>
      <c r="O58" s="136"/>
      <c r="P58" s="322">
        <f>+E58+G58+I58+K58+N58</f>
        <v>0</v>
      </c>
      <c r="Q58" s="322"/>
      <c r="R58" s="100"/>
      <c r="S58" s="100"/>
      <c r="T58" s="100"/>
      <c r="U58" s="101"/>
      <c r="V58" s="102"/>
      <c r="W58" s="103"/>
      <c r="X58" s="102"/>
    </row>
    <row r="59" spans="1:24" s="80" customFormat="1" ht="16.5" thickBot="1">
      <c r="A59" s="115"/>
      <c r="B59" s="118"/>
      <c r="C59" s="118"/>
      <c r="D59" s="118"/>
      <c r="E59" s="184">
        <f>SUM(E57:E58)</f>
        <v>344066</v>
      </c>
      <c r="F59" s="184"/>
      <c r="G59" s="184">
        <f>SUM(G57:G58)</f>
        <v>321177</v>
      </c>
      <c r="H59" s="184"/>
      <c r="I59" s="184">
        <f>SUM(I57:I58)</f>
        <v>3725</v>
      </c>
      <c r="J59" s="184"/>
      <c r="K59" s="338">
        <f>SUM(K57:K58)</f>
        <v>3842</v>
      </c>
      <c r="L59" s="383"/>
      <c r="M59" s="184"/>
      <c r="N59" s="184">
        <f>SUM(N57:N58)</f>
        <v>-182484</v>
      </c>
      <c r="O59" s="184"/>
      <c r="P59" s="323">
        <f>SUM(P57:P58)</f>
        <v>490326</v>
      </c>
      <c r="Q59" s="323"/>
      <c r="R59" s="100"/>
      <c r="S59" s="100"/>
      <c r="T59" s="100"/>
      <c r="U59" s="101"/>
      <c r="V59" s="102"/>
      <c r="W59" s="103"/>
      <c r="X59" s="102"/>
    </row>
    <row r="60" spans="1:24" s="80" customFormat="1" ht="16.5" thickTop="1">
      <c r="A60" s="115"/>
      <c r="B60" s="118"/>
      <c r="C60" s="118"/>
      <c r="D60" s="118"/>
      <c r="E60" s="136"/>
      <c r="F60" s="136"/>
      <c r="G60" s="136"/>
      <c r="H60" s="136"/>
      <c r="I60" s="136"/>
      <c r="J60" s="136"/>
      <c r="K60" s="136"/>
      <c r="L60" s="136"/>
      <c r="M60" s="136"/>
      <c r="N60" s="136"/>
      <c r="O60" s="136"/>
      <c r="P60" s="136"/>
      <c r="Q60" s="136"/>
      <c r="R60" s="100"/>
      <c r="S60" s="100"/>
      <c r="T60" s="100"/>
      <c r="U60" s="101"/>
      <c r="V60" s="102"/>
      <c r="W60" s="103"/>
      <c r="X60" s="102"/>
    </row>
    <row r="61" spans="1:24" s="80" customFormat="1" ht="16.5" thickBot="1">
      <c r="A61" s="115"/>
      <c r="B61" s="118" t="s">
        <v>160</v>
      </c>
      <c r="C61" s="118"/>
      <c r="D61" s="118"/>
      <c r="E61" s="94">
        <v>17491</v>
      </c>
      <c r="F61" s="94"/>
      <c r="G61" s="94">
        <v>9061</v>
      </c>
      <c r="H61" s="94"/>
      <c r="I61" s="94">
        <v>-618</v>
      </c>
      <c r="J61" s="94"/>
      <c r="K61" s="258">
        <v>254</v>
      </c>
      <c r="L61" s="259"/>
      <c r="M61" s="94"/>
      <c r="N61" s="94">
        <v>0</v>
      </c>
      <c r="O61" s="94"/>
      <c r="P61" s="322">
        <f>+E61+G61+I61+K61+N61</f>
        <v>26188</v>
      </c>
      <c r="Q61" s="322"/>
      <c r="R61" s="122"/>
      <c r="S61" s="100"/>
      <c r="T61" s="100"/>
      <c r="U61" s="101"/>
      <c r="V61" s="102"/>
      <c r="W61" s="103"/>
      <c r="X61" s="102"/>
    </row>
    <row r="62" spans="1:24" s="80" customFormat="1" ht="16.5" thickTop="1">
      <c r="A62" s="115"/>
      <c r="B62" s="249" t="s">
        <v>153</v>
      </c>
      <c r="C62" s="118"/>
      <c r="D62" s="118"/>
      <c r="E62" s="136"/>
      <c r="F62" s="136"/>
      <c r="G62" s="136"/>
      <c r="H62" s="136"/>
      <c r="I62" s="136"/>
      <c r="J62" s="136"/>
      <c r="K62" s="136"/>
      <c r="L62" s="136"/>
      <c r="M62" s="136"/>
      <c r="N62" s="136"/>
      <c r="O62" s="136"/>
      <c r="P62" s="322">
        <v>912</v>
      </c>
      <c r="Q62" s="322"/>
      <c r="R62" s="100"/>
      <c r="S62" s="100"/>
      <c r="T62" s="100"/>
      <c r="U62" s="101"/>
      <c r="V62" s="102"/>
      <c r="W62" s="103"/>
      <c r="X62" s="102"/>
    </row>
    <row r="63" spans="1:24" s="80" customFormat="1" ht="15.75">
      <c r="A63" s="115"/>
      <c r="B63" s="118" t="s">
        <v>152</v>
      </c>
      <c r="C63" s="118"/>
      <c r="D63" s="118"/>
      <c r="E63" s="136"/>
      <c r="F63" s="136"/>
      <c r="G63" s="136"/>
      <c r="H63" s="136"/>
      <c r="I63" s="136"/>
      <c r="J63" s="136"/>
      <c r="K63" s="136"/>
      <c r="L63" s="136"/>
      <c r="M63" s="136"/>
      <c r="N63" s="136"/>
      <c r="O63" s="136"/>
      <c r="P63" s="325">
        <v>4969</v>
      </c>
      <c r="Q63" s="325"/>
      <c r="R63" s="100"/>
      <c r="S63" s="100"/>
      <c r="T63" s="100"/>
      <c r="U63" s="101"/>
      <c r="V63" s="102"/>
      <c r="W63" s="103"/>
      <c r="X63" s="102"/>
    </row>
    <row r="64" spans="1:24" s="80" customFormat="1" ht="16.5" thickBot="1">
      <c r="A64" s="115"/>
      <c r="B64" s="118" t="s">
        <v>86</v>
      </c>
      <c r="C64" s="118"/>
      <c r="D64" s="118"/>
      <c r="E64" s="250"/>
      <c r="F64" s="250"/>
      <c r="G64" s="250"/>
      <c r="H64" s="250"/>
      <c r="I64" s="250"/>
      <c r="J64" s="250"/>
      <c r="K64" s="250"/>
      <c r="L64" s="250"/>
      <c r="M64" s="250"/>
      <c r="N64" s="250"/>
      <c r="O64" s="136"/>
      <c r="P64" s="323">
        <f>SUM(P61:P63)</f>
        <v>32069</v>
      </c>
      <c r="Q64" s="323"/>
      <c r="R64" s="122"/>
      <c r="S64" s="100"/>
      <c r="T64" s="100"/>
      <c r="U64" s="101"/>
      <c r="V64" s="102"/>
      <c r="W64" s="103"/>
      <c r="X64" s="102"/>
    </row>
    <row r="65" spans="1:24" s="80" customFormat="1" ht="16.5" thickTop="1">
      <c r="A65" s="115"/>
      <c r="B65" s="116"/>
      <c r="C65" s="116"/>
      <c r="D65" s="113"/>
      <c r="E65" s="124"/>
      <c r="F65" s="124"/>
      <c r="G65" s="124"/>
      <c r="H65" s="124"/>
      <c r="I65" s="124"/>
      <c r="J65" s="124"/>
      <c r="K65" s="124"/>
      <c r="L65" s="124"/>
      <c r="M65" s="124"/>
      <c r="N65" s="124"/>
      <c r="O65" s="100"/>
      <c r="P65" s="100"/>
      <c r="Q65" s="100"/>
      <c r="R65" s="100"/>
      <c r="S65" s="100"/>
      <c r="T65" s="100"/>
      <c r="U65" s="101"/>
      <c r="V65" s="102"/>
      <c r="W65" s="103"/>
      <c r="X65" s="102"/>
    </row>
    <row r="66" spans="1:24" s="80" customFormat="1" ht="15.75" customHeight="1">
      <c r="A66" s="115"/>
      <c r="B66" s="113" t="str">
        <f>+B54</f>
        <v>Financial period ended</v>
      </c>
      <c r="C66" s="100"/>
      <c r="D66" s="100"/>
      <c r="E66" s="117" t="s">
        <v>88</v>
      </c>
      <c r="F66" s="117"/>
      <c r="G66" s="117" t="s">
        <v>89</v>
      </c>
      <c r="H66" s="117"/>
      <c r="I66" s="117" t="s">
        <v>90</v>
      </c>
      <c r="J66" s="117"/>
      <c r="K66" s="371" t="s">
        <v>144</v>
      </c>
      <c r="L66" s="290"/>
      <c r="M66" s="117"/>
      <c r="N66" s="119" t="s">
        <v>151</v>
      </c>
      <c r="O66" s="117"/>
      <c r="P66" s="324" t="s">
        <v>145</v>
      </c>
      <c r="Q66" s="324"/>
      <c r="R66" s="117"/>
      <c r="S66" s="117"/>
      <c r="T66" s="100"/>
      <c r="U66" s="101"/>
      <c r="V66" s="102"/>
      <c r="W66" s="103"/>
      <c r="X66" s="102"/>
    </row>
    <row r="67" spans="1:24" s="80" customFormat="1" ht="15.75">
      <c r="A67" s="115"/>
      <c r="B67" s="120" t="s">
        <v>278</v>
      </c>
      <c r="C67" s="100"/>
      <c r="D67" s="100"/>
      <c r="E67" s="117" t="s">
        <v>40</v>
      </c>
      <c r="F67" s="100"/>
      <c r="G67" s="117" t="s">
        <v>40</v>
      </c>
      <c r="H67" s="100"/>
      <c r="I67" s="117" t="s">
        <v>40</v>
      </c>
      <c r="J67" s="100"/>
      <c r="K67" s="371" t="s">
        <v>40</v>
      </c>
      <c r="L67" s="372"/>
      <c r="M67" s="117"/>
      <c r="N67" s="117" t="s">
        <v>40</v>
      </c>
      <c r="O67" s="117"/>
      <c r="P67" s="324" t="s">
        <v>40</v>
      </c>
      <c r="Q67" s="324"/>
      <c r="R67" s="117"/>
      <c r="S67" s="117"/>
      <c r="T67" s="100"/>
      <c r="U67" s="101"/>
      <c r="V67" s="102"/>
      <c r="W67" s="103"/>
      <c r="X67" s="102"/>
    </row>
    <row r="68" spans="1:24" s="80" customFormat="1" ht="15.75">
      <c r="A68" s="115"/>
      <c r="B68" s="100"/>
      <c r="C68" s="100"/>
      <c r="D68" s="100"/>
      <c r="E68" s="100"/>
      <c r="F68" s="100"/>
      <c r="G68" s="100"/>
      <c r="H68" s="100"/>
      <c r="I68" s="100"/>
      <c r="J68" s="100"/>
      <c r="K68" s="100"/>
      <c r="L68" s="100"/>
      <c r="M68" s="100"/>
      <c r="N68" s="100"/>
      <c r="O68" s="100"/>
      <c r="P68" s="100"/>
      <c r="Q68" s="100"/>
      <c r="R68" s="100"/>
      <c r="S68" s="100"/>
      <c r="T68" s="125"/>
      <c r="U68" s="125"/>
      <c r="W68" s="103"/>
      <c r="X68" s="102"/>
    </row>
    <row r="69" spans="1:24" s="80" customFormat="1" ht="15.75">
      <c r="A69" s="115"/>
      <c r="B69" s="100" t="s">
        <v>149</v>
      </c>
      <c r="C69" s="100"/>
      <c r="D69" s="100"/>
      <c r="E69" s="121">
        <v>171951</v>
      </c>
      <c r="F69" s="121">
        <v>119156</v>
      </c>
      <c r="G69" s="121">
        <v>361983</v>
      </c>
      <c r="H69" s="121"/>
      <c r="I69" s="121">
        <v>94</v>
      </c>
      <c r="J69" s="121"/>
      <c r="K69" s="373">
        <v>1367</v>
      </c>
      <c r="L69" s="299"/>
      <c r="M69" s="121"/>
      <c r="N69" s="121">
        <v>0</v>
      </c>
      <c r="O69" s="121"/>
      <c r="P69" s="401">
        <f>+E69+G69+I69+K69+N69</f>
        <v>535395</v>
      </c>
      <c r="Q69" s="401"/>
      <c r="R69" s="100"/>
      <c r="S69" s="100"/>
      <c r="T69" s="125"/>
      <c r="U69" s="125"/>
      <c r="W69" s="103"/>
      <c r="X69" s="102"/>
    </row>
    <row r="70" spans="1:24" s="80" customFormat="1" ht="15.75">
      <c r="A70" s="115"/>
      <c r="B70" s="100" t="s">
        <v>150</v>
      </c>
      <c r="C70" s="100"/>
      <c r="D70" s="100"/>
      <c r="E70" s="121">
        <v>186841</v>
      </c>
      <c r="F70" s="121"/>
      <c r="G70" s="121">
        <v>74</v>
      </c>
      <c r="H70" s="121"/>
      <c r="I70" s="121">
        <v>4859</v>
      </c>
      <c r="J70" s="121"/>
      <c r="K70" s="269">
        <v>1993</v>
      </c>
      <c r="L70" s="270"/>
      <c r="M70" s="121"/>
      <c r="N70" s="121">
        <f>-E70-G70-I70-K70</f>
        <v>-193767</v>
      </c>
      <c r="O70" s="121"/>
      <c r="P70" s="401">
        <f>+E70+G70+I70+K70+N70</f>
        <v>0</v>
      </c>
      <c r="Q70" s="401"/>
      <c r="R70" s="100"/>
      <c r="S70" s="100"/>
      <c r="T70" s="125"/>
      <c r="U70" s="125"/>
      <c r="W70" s="103"/>
      <c r="X70" s="102"/>
    </row>
    <row r="71" spans="1:24" s="80" customFormat="1" ht="16.5" thickBot="1">
      <c r="A71" s="115"/>
      <c r="B71" s="100"/>
      <c r="C71" s="100"/>
      <c r="D71" s="100"/>
      <c r="E71" s="51">
        <f>SUM(E69:E70)</f>
        <v>358792</v>
      </c>
      <c r="F71" s="51"/>
      <c r="G71" s="51">
        <f>SUM(G69:G70)</f>
        <v>362057</v>
      </c>
      <c r="H71" s="123"/>
      <c r="I71" s="51">
        <f>SUM(I69:I70)</f>
        <v>4953</v>
      </c>
      <c r="J71" s="123"/>
      <c r="K71" s="369">
        <f>SUM(K69:K70)</f>
        <v>3360</v>
      </c>
      <c r="L71" s="370"/>
      <c r="M71" s="123"/>
      <c r="N71" s="123">
        <f>SUM(N69:N70)</f>
        <v>-193767</v>
      </c>
      <c r="O71" s="123"/>
      <c r="P71" s="265">
        <f>SUM(P69:P70)</f>
        <v>535395</v>
      </c>
      <c r="Q71" s="265"/>
      <c r="R71" s="100"/>
      <c r="S71" s="100"/>
      <c r="T71" s="125"/>
      <c r="U71" s="125"/>
      <c r="W71" s="103"/>
      <c r="X71" s="102"/>
    </row>
    <row r="72" spans="1:24" s="80" customFormat="1" ht="16.5" thickTop="1">
      <c r="A72" s="115"/>
      <c r="B72" s="100"/>
      <c r="C72" s="100"/>
      <c r="D72" s="100"/>
      <c r="E72" s="35"/>
      <c r="F72" s="35"/>
      <c r="G72" s="35"/>
      <c r="H72" s="121"/>
      <c r="I72" s="35"/>
      <c r="J72" s="121"/>
      <c r="K72" s="35"/>
      <c r="L72" s="35"/>
      <c r="M72" s="121"/>
      <c r="N72" s="121"/>
      <c r="O72" s="121"/>
      <c r="P72" s="121"/>
      <c r="Q72" s="121"/>
      <c r="R72" s="100"/>
      <c r="S72" s="100"/>
      <c r="T72" s="125"/>
      <c r="U72" s="125"/>
      <c r="W72" s="103"/>
      <c r="X72" s="102"/>
    </row>
    <row r="73" spans="1:24" s="80" customFormat="1" ht="16.5" thickBot="1">
      <c r="A73" s="115"/>
      <c r="B73" s="100" t="s">
        <v>160</v>
      </c>
      <c r="C73" s="100"/>
      <c r="D73" s="100"/>
      <c r="E73" s="94">
        <v>11493</v>
      </c>
      <c r="F73" s="94"/>
      <c r="G73" s="94">
        <v>2553</v>
      </c>
      <c r="H73" s="94"/>
      <c r="I73" s="94">
        <v>550</v>
      </c>
      <c r="J73" s="94"/>
      <c r="K73" s="258">
        <v>346</v>
      </c>
      <c r="L73" s="259"/>
      <c r="M73" s="94"/>
      <c r="N73" s="94">
        <v>0</v>
      </c>
      <c r="O73" s="94"/>
      <c r="P73" s="401">
        <f>+E73+G73+I73+K73+N73</f>
        <v>14942</v>
      </c>
      <c r="Q73" s="401"/>
      <c r="R73" s="100"/>
      <c r="S73" s="100"/>
      <c r="T73" s="125"/>
      <c r="U73" s="125"/>
      <c r="W73" s="103"/>
      <c r="X73" s="102"/>
    </row>
    <row r="74" spans="1:24" s="80" customFormat="1" ht="16.5" thickTop="1">
      <c r="A74" s="115"/>
      <c r="B74" s="80" t="s">
        <v>153</v>
      </c>
      <c r="C74" s="100"/>
      <c r="D74" s="100"/>
      <c r="E74" s="121"/>
      <c r="F74" s="121"/>
      <c r="G74" s="121"/>
      <c r="H74" s="121"/>
      <c r="I74" s="121"/>
      <c r="J74" s="121"/>
      <c r="K74" s="121"/>
      <c r="L74" s="121"/>
      <c r="M74" s="121"/>
      <c r="N74" s="121"/>
      <c r="O74" s="121"/>
      <c r="P74" s="401">
        <v>407</v>
      </c>
      <c r="Q74" s="401"/>
      <c r="R74" s="100"/>
      <c r="S74" s="100"/>
      <c r="T74" s="125"/>
      <c r="U74" s="125"/>
      <c r="W74" s="103"/>
      <c r="X74" s="102"/>
    </row>
    <row r="75" spans="1:24" s="80" customFormat="1" ht="15.75">
      <c r="A75" s="115"/>
      <c r="B75" s="100" t="s">
        <v>152</v>
      </c>
      <c r="C75" s="100"/>
      <c r="D75" s="100"/>
      <c r="E75" s="121"/>
      <c r="F75" s="121"/>
      <c r="G75" s="121"/>
      <c r="H75" s="121"/>
      <c r="I75" s="121"/>
      <c r="J75" s="121"/>
      <c r="K75" s="121"/>
      <c r="L75" s="121"/>
      <c r="M75" s="121"/>
      <c r="N75" s="121"/>
      <c r="O75" s="121"/>
      <c r="P75" s="271">
        <v>2703</v>
      </c>
      <c r="Q75" s="271"/>
      <c r="R75" s="100"/>
      <c r="S75" s="100"/>
      <c r="T75" s="125"/>
      <c r="U75" s="125"/>
      <c r="W75" s="103"/>
      <c r="X75" s="102"/>
    </row>
    <row r="76" spans="1:24" s="80" customFormat="1" ht="16.5" thickBot="1">
      <c r="A76" s="115"/>
      <c r="B76" s="100" t="s">
        <v>86</v>
      </c>
      <c r="C76" s="100"/>
      <c r="D76" s="100"/>
      <c r="E76" s="121"/>
      <c r="F76" s="121"/>
      <c r="G76" s="121"/>
      <c r="H76" s="121"/>
      <c r="I76" s="121"/>
      <c r="J76" s="121"/>
      <c r="K76" s="121"/>
      <c r="L76" s="121"/>
      <c r="M76" s="121"/>
      <c r="N76" s="121"/>
      <c r="O76" s="121"/>
      <c r="P76" s="265">
        <f>SUM(P73:P75)</f>
        <v>18052</v>
      </c>
      <c r="Q76" s="265"/>
      <c r="R76" s="100"/>
      <c r="S76" s="100"/>
      <c r="T76" s="125"/>
      <c r="U76" s="125"/>
      <c r="W76" s="103"/>
      <c r="X76" s="102"/>
    </row>
    <row r="77" spans="1:24" s="80" customFormat="1" ht="16.5" thickTop="1">
      <c r="A77" s="115"/>
      <c r="B77" s="126"/>
      <c r="C77" s="126"/>
      <c r="D77" s="126"/>
      <c r="E77" s="127"/>
      <c r="F77" s="127"/>
      <c r="G77" s="127"/>
      <c r="H77" s="127"/>
      <c r="I77" s="128"/>
      <c r="J77" s="127"/>
      <c r="K77" s="127"/>
      <c r="L77" s="128"/>
      <c r="M77" s="128"/>
      <c r="N77" s="128"/>
      <c r="O77" s="129"/>
      <c r="P77" s="129"/>
      <c r="Q77" s="129"/>
      <c r="R77" s="130"/>
      <c r="S77" s="130"/>
      <c r="T77" s="125"/>
      <c r="U77" s="125"/>
      <c r="W77" s="103"/>
      <c r="X77" s="102"/>
    </row>
    <row r="78" spans="1:24" s="80" customFormat="1" ht="64.5" customHeight="1">
      <c r="A78" s="114" t="s">
        <v>169</v>
      </c>
      <c r="B78" s="275" t="s">
        <v>280</v>
      </c>
      <c r="C78" s="276"/>
      <c r="D78" s="276"/>
      <c r="E78" s="276"/>
      <c r="F78" s="276"/>
      <c r="G78" s="276"/>
      <c r="H78" s="276"/>
      <c r="I78" s="276"/>
      <c r="J78" s="276"/>
      <c r="K78" s="276"/>
      <c r="L78" s="276"/>
      <c r="M78" s="276"/>
      <c r="N78" s="276"/>
      <c r="O78" s="276"/>
      <c r="P78" s="276"/>
      <c r="Q78" s="276"/>
      <c r="R78" s="100"/>
      <c r="S78" s="100"/>
      <c r="T78" s="100"/>
      <c r="U78" s="101"/>
      <c r="V78" s="102"/>
      <c r="W78" s="103"/>
      <c r="X78" s="102"/>
    </row>
    <row r="79" spans="1:24" s="80" customFormat="1" ht="17.25" customHeight="1">
      <c r="A79" s="115"/>
      <c r="B79" s="100"/>
      <c r="C79" s="100"/>
      <c r="D79" s="100"/>
      <c r="E79" s="100"/>
      <c r="F79" s="100"/>
      <c r="G79" s="100"/>
      <c r="H79" s="100"/>
      <c r="I79" s="100"/>
      <c r="J79" s="100"/>
      <c r="K79" s="100"/>
      <c r="L79" s="100"/>
      <c r="M79" s="100"/>
      <c r="N79" s="100"/>
      <c r="O79" s="100"/>
      <c r="P79" s="100"/>
      <c r="Q79" s="100"/>
      <c r="R79" s="100"/>
      <c r="S79" s="100"/>
      <c r="T79" s="100"/>
      <c r="U79" s="101"/>
      <c r="V79" s="102"/>
      <c r="W79" s="103"/>
      <c r="X79" s="102"/>
    </row>
    <row r="80" spans="1:24" s="80" customFormat="1" ht="123" customHeight="1">
      <c r="A80" s="114" t="s">
        <v>170</v>
      </c>
      <c r="B80" s="275" t="s">
        <v>287</v>
      </c>
      <c r="C80" s="260"/>
      <c r="D80" s="260"/>
      <c r="E80" s="260"/>
      <c r="F80" s="260"/>
      <c r="G80" s="260"/>
      <c r="H80" s="260"/>
      <c r="I80" s="260"/>
      <c r="J80" s="260"/>
      <c r="K80" s="260"/>
      <c r="L80" s="260"/>
      <c r="M80" s="260"/>
      <c r="N80" s="260"/>
      <c r="O80" s="260"/>
      <c r="P80" s="260"/>
      <c r="Q80" s="260"/>
      <c r="R80" s="100"/>
      <c r="S80" s="100"/>
      <c r="T80" s="100"/>
      <c r="U80" s="101"/>
      <c r="V80" s="102"/>
      <c r="W80" s="103"/>
      <c r="X80" s="102"/>
    </row>
    <row r="81" spans="1:24" s="80" customFormat="1" ht="15.75">
      <c r="A81" s="115"/>
      <c r="B81" s="90"/>
      <c r="C81" s="107"/>
      <c r="D81" s="100"/>
      <c r="E81" s="100"/>
      <c r="F81" s="100"/>
      <c r="G81" s="100"/>
      <c r="H81" s="100"/>
      <c r="I81" s="100"/>
      <c r="J81" s="100"/>
      <c r="K81" s="100"/>
      <c r="L81" s="100"/>
      <c r="M81" s="100"/>
      <c r="N81" s="100"/>
      <c r="O81" s="100"/>
      <c r="P81" s="100"/>
      <c r="Q81" s="100"/>
      <c r="R81" s="100"/>
      <c r="S81" s="100"/>
      <c r="T81" s="100"/>
      <c r="U81" s="101"/>
      <c r="V81" s="102"/>
      <c r="W81" s="103"/>
      <c r="X81" s="102"/>
    </row>
    <row r="82" spans="1:24" s="80" customFormat="1" ht="48" customHeight="1">
      <c r="A82" s="114" t="s">
        <v>171</v>
      </c>
      <c r="B82" s="329" t="s">
        <v>281</v>
      </c>
      <c r="C82" s="330"/>
      <c r="D82" s="330"/>
      <c r="E82" s="330"/>
      <c r="F82" s="330"/>
      <c r="G82" s="330"/>
      <c r="H82" s="330"/>
      <c r="I82" s="330"/>
      <c r="J82" s="330"/>
      <c r="K82" s="330"/>
      <c r="L82" s="330"/>
      <c r="M82" s="330"/>
      <c r="N82" s="330"/>
      <c r="O82" s="330"/>
      <c r="P82" s="330"/>
      <c r="Q82" s="330"/>
      <c r="R82" s="100"/>
      <c r="S82" s="100"/>
      <c r="T82" s="100"/>
      <c r="U82" s="101"/>
      <c r="V82" s="102"/>
      <c r="W82" s="103"/>
      <c r="X82" s="102"/>
    </row>
    <row r="83" spans="1:24" s="80" customFormat="1" ht="15.75">
      <c r="A83" s="115"/>
      <c r="B83" s="116"/>
      <c r="C83" s="116"/>
      <c r="D83" s="205"/>
      <c r="E83" s="205"/>
      <c r="F83" s="113"/>
      <c r="G83" s="113"/>
      <c r="H83" s="113"/>
      <c r="I83" s="113"/>
      <c r="J83" s="113"/>
      <c r="K83" s="113"/>
      <c r="L83" s="100"/>
      <c r="M83" s="100"/>
      <c r="N83" s="100"/>
      <c r="O83" s="100"/>
      <c r="P83" s="100"/>
      <c r="Q83" s="100"/>
      <c r="R83" s="100"/>
      <c r="S83" s="100"/>
      <c r="T83" s="100"/>
      <c r="U83" s="101"/>
      <c r="V83" s="102"/>
      <c r="W83" s="103"/>
      <c r="X83" s="102"/>
    </row>
    <row r="84" spans="1:24" s="80" customFormat="1" ht="15.75">
      <c r="A84" s="115"/>
      <c r="B84" s="116"/>
      <c r="C84" s="116"/>
      <c r="D84" s="205"/>
      <c r="E84" s="205"/>
      <c r="F84" s="113"/>
      <c r="G84" s="113"/>
      <c r="H84" s="113"/>
      <c r="I84" s="113"/>
      <c r="J84" s="113"/>
      <c r="K84" s="113"/>
      <c r="L84" s="100"/>
      <c r="M84" s="100"/>
      <c r="N84" s="100"/>
      <c r="O84" s="100"/>
      <c r="P84" s="100"/>
      <c r="Q84" s="100"/>
      <c r="R84" s="100"/>
      <c r="S84" s="100"/>
      <c r="T84" s="100"/>
      <c r="U84" s="101"/>
      <c r="V84" s="102"/>
      <c r="W84" s="103"/>
      <c r="X84" s="102"/>
    </row>
    <row r="85" spans="1:24" s="80" customFormat="1" ht="33.75" customHeight="1">
      <c r="A85" s="376" t="s">
        <v>24</v>
      </c>
      <c r="B85" s="312"/>
      <c r="C85" s="312"/>
      <c r="D85" s="312"/>
      <c r="E85" s="312"/>
      <c r="F85" s="312"/>
      <c r="G85" s="312"/>
      <c r="H85" s="312"/>
      <c r="I85" s="312"/>
      <c r="J85" s="312"/>
      <c r="K85" s="312"/>
      <c r="L85" s="312"/>
      <c r="M85" s="312"/>
      <c r="N85" s="312"/>
      <c r="O85" s="312"/>
      <c r="P85" s="312"/>
      <c r="Q85" s="312"/>
      <c r="R85" s="100"/>
      <c r="S85" s="100"/>
      <c r="T85" s="100"/>
      <c r="U85" s="101"/>
      <c r="V85" s="102"/>
      <c r="W85" s="103"/>
      <c r="X85" s="102"/>
    </row>
    <row r="86" spans="1:24" s="80" customFormat="1" ht="15.75">
      <c r="A86" s="115"/>
      <c r="B86" s="116"/>
      <c r="C86" s="116"/>
      <c r="D86" s="113"/>
      <c r="E86" s="113"/>
      <c r="F86" s="113"/>
      <c r="G86" s="113"/>
      <c r="H86" s="113"/>
      <c r="I86" s="113"/>
      <c r="J86" s="113"/>
      <c r="K86" s="113"/>
      <c r="L86" s="100"/>
      <c r="M86" s="100"/>
      <c r="N86" s="100"/>
      <c r="O86" s="100"/>
      <c r="P86" s="100"/>
      <c r="Q86" s="100"/>
      <c r="R86" s="100"/>
      <c r="S86" s="100"/>
      <c r="T86" s="100"/>
      <c r="U86" s="101"/>
      <c r="V86" s="102"/>
      <c r="W86" s="103"/>
      <c r="X86" s="102"/>
    </row>
    <row r="87" spans="1:24" s="80" customFormat="1" ht="26.25" customHeight="1">
      <c r="A87" s="114" t="s">
        <v>172</v>
      </c>
      <c r="B87" s="275" t="s">
        <v>261</v>
      </c>
      <c r="C87" s="275"/>
      <c r="D87" s="275"/>
      <c r="E87" s="275"/>
      <c r="F87" s="275"/>
      <c r="G87" s="275"/>
      <c r="H87" s="275"/>
      <c r="I87" s="275"/>
      <c r="J87" s="275"/>
      <c r="K87" s="275"/>
      <c r="L87" s="275"/>
      <c r="M87" s="275"/>
      <c r="N87" s="275"/>
      <c r="O87" s="275"/>
      <c r="P87" s="275"/>
      <c r="Q87" s="313"/>
      <c r="R87" s="100"/>
      <c r="S87" s="100"/>
      <c r="T87" s="100"/>
      <c r="U87" s="101"/>
      <c r="V87" s="102"/>
      <c r="W87" s="103"/>
      <c r="X87" s="102"/>
    </row>
    <row r="88" spans="1:24" s="80" customFormat="1" ht="109.5" customHeight="1">
      <c r="A88" s="114"/>
      <c r="B88" s="261" t="s">
        <v>0</v>
      </c>
      <c r="C88" s="262"/>
      <c r="D88" s="262"/>
      <c r="E88" s="262"/>
      <c r="F88" s="262"/>
      <c r="G88" s="262"/>
      <c r="H88" s="262"/>
      <c r="I88" s="262"/>
      <c r="J88" s="262"/>
      <c r="K88" s="262"/>
      <c r="L88" s="262"/>
      <c r="M88" s="262"/>
      <c r="N88" s="262"/>
      <c r="O88" s="262"/>
      <c r="P88" s="262"/>
      <c r="Q88" s="263"/>
      <c r="R88" s="100"/>
      <c r="S88" s="100"/>
      <c r="T88" s="100"/>
      <c r="U88" s="101"/>
      <c r="V88" s="102"/>
      <c r="W88" s="103"/>
      <c r="X88" s="102"/>
    </row>
    <row r="89" spans="1:24" s="80" customFormat="1" ht="15.75" customHeight="1">
      <c r="A89" s="114"/>
      <c r="B89" s="234"/>
      <c r="C89" s="230"/>
      <c r="D89" s="230"/>
      <c r="E89" s="230"/>
      <c r="F89" s="230"/>
      <c r="G89" s="230"/>
      <c r="H89" s="230"/>
      <c r="I89" s="230"/>
      <c r="J89" s="230"/>
      <c r="K89" s="230"/>
      <c r="L89" s="230"/>
      <c r="M89" s="230"/>
      <c r="N89" s="230"/>
      <c r="O89" s="230"/>
      <c r="P89" s="230"/>
      <c r="Q89" s="231"/>
      <c r="R89" s="100"/>
      <c r="S89" s="100"/>
      <c r="T89" s="100"/>
      <c r="U89" s="101"/>
      <c r="V89" s="102"/>
      <c r="W89" s="103"/>
      <c r="X89" s="102"/>
    </row>
    <row r="90" spans="1:24" s="80" customFormat="1" ht="93" customHeight="1">
      <c r="A90" s="114"/>
      <c r="B90" s="264" t="s">
        <v>1</v>
      </c>
      <c r="C90" s="273"/>
      <c r="D90" s="273"/>
      <c r="E90" s="273"/>
      <c r="F90" s="273"/>
      <c r="G90" s="273"/>
      <c r="H90" s="273"/>
      <c r="I90" s="273"/>
      <c r="J90" s="273"/>
      <c r="K90" s="273"/>
      <c r="L90" s="273"/>
      <c r="M90" s="273"/>
      <c r="N90" s="273"/>
      <c r="O90" s="273"/>
      <c r="P90" s="273"/>
      <c r="Q90" s="274"/>
      <c r="R90" s="100"/>
      <c r="S90" s="100"/>
      <c r="T90" s="100"/>
      <c r="U90" s="101"/>
      <c r="V90" s="102"/>
      <c r="W90" s="103"/>
      <c r="X90" s="102"/>
    </row>
    <row r="91" spans="1:24" s="80" customFormat="1" ht="15.75" customHeight="1">
      <c r="A91" s="114"/>
      <c r="B91" s="232"/>
      <c r="C91" s="228"/>
      <c r="D91" s="228"/>
      <c r="E91" s="228"/>
      <c r="F91" s="228"/>
      <c r="G91" s="228"/>
      <c r="H91" s="228"/>
      <c r="I91" s="228"/>
      <c r="J91" s="228"/>
      <c r="K91" s="228"/>
      <c r="L91" s="228"/>
      <c r="M91" s="228"/>
      <c r="N91" s="228"/>
      <c r="O91" s="228"/>
      <c r="P91" s="228"/>
      <c r="Q91" s="229"/>
      <c r="R91" s="100"/>
      <c r="S91" s="100"/>
      <c r="T91" s="100"/>
      <c r="U91" s="101"/>
      <c r="V91" s="102"/>
      <c r="W91" s="103"/>
      <c r="X91" s="102"/>
    </row>
    <row r="92" spans="1:24" s="80" customFormat="1" ht="94.5" customHeight="1">
      <c r="A92" s="115"/>
      <c r="B92" s="315" t="s">
        <v>2</v>
      </c>
      <c r="C92" s="273"/>
      <c r="D92" s="273"/>
      <c r="E92" s="273"/>
      <c r="F92" s="273"/>
      <c r="G92" s="273"/>
      <c r="H92" s="273"/>
      <c r="I92" s="273"/>
      <c r="J92" s="273"/>
      <c r="K92" s="273"/>
      <c r="L92" s="273"/>
      <c r="M92" s="273"/>
      <c r="N92" s="273"/>
      <c r="O92" s="273"/>
      <c r="P92" s="273"/>
      <c r="Q92" s="274"/>
      <c r="R92" s="100"/>
      <c r="S92" s="100"/>
      <c r="T92" s="100"/>
      <c r="U92" s="101"/>
      <c r="V92" s="102"/>
      <c r="W92" s="103"/>
      <c r="X92" s="102"/>
    </row>
    <row r="93" spans="1:24" s="80" customFormat="1" ht="15.75" customHeight="1">
      <c r="A93" s="115"/>
      <c r="B93" s="235"/>
      <c r="C93" s="228"/>
      <c r="D93" s="228"/>
      <c r="E93" s="228"/>
      <c r="F93" s="228"/>
      <c r="G93" s="228"/>
      <c r="H93" s="228"/>
      <c r="I93" s="228"/>
      <c r="J93" s="228"/>
      <c r="K93" s="228"/>
      <c r="L93" s="228"/>
      <c r="M93" s="228"/>
      <c r="N93" s="228"/>
      <c r="O93" s="228"/>
      <c r="P93" s="228"/>
      <c r="Q93" s="229"/>
      <c r="R93" s="100"/>
      <c r="S93" s="100"/>
      <c r="T93" s="100"/>
      <c r="U93" s="101"/>
      <c r="V93" s="102"/>
      <c r="W93" s="103"/>
      <c r="X93" s="102"/>
    </row>
    <row r="94" spans="1:24" s="80" customFormat="1" ht="50.25" customHeight="1">
      <c r="A94" s="115"/>
      <c r="B94" s="315" t="s">
        <v>6</v>
      </c>
      <c r="C94" s="316"/>
      <c r="D94" s="316"/>
      <c r="E94" s="316"/>
      <c r="F94" s="316"/>
      <c r="G94" s="316"/>
      <c r="H94" s="316"/>
      <c r="I94" s="316"/>
      <c r="J94" s="316"/>
      <c r="K94" s="316"/>
      <c r="L94" s="316"/>
      <c r="M94" s="316"/>
      <c r="N94" s="316"/>
      <c r="O94" s="316"/>
      <c r="P94" s="316"/>
      <c r="Q94" s="317"/>
      <c r="R94" s="100"/>
      <c r="S94" s="100"/>
      <c r="T94" s="100"/>
      <c r="U94" s="101"/>
      <c r="V94" s="102"/>
      <c r="W94" s="103"/>
      <c r="X94" s="102"/>
    </row>
    <row r="95" spans="1:24" s="80" customFormat="1" ht="15.75" customHeight="1">
      <c r="A95" s="115"/>
      <c r="B95" s="233"/>
      <c r="C95" s="228"/>
      <c r="D95" s="228"/>
      <c r="E95" s="228"/>
      <c r="F95" s="228"/>
      <c r="G95" s="228"/>
      <c r="H95" s="228"/>
      <c r="I95" s="228"/>
      <c r="J95" s="228"/>
      <c r="K95" s="228"/>
      <c r="L95" s="228"/>
      <c r="M95" s="228"/>
      <c r="N95" s="228"/>
      <c r="O95" s="228"/>
      <c r="P95" s="228"/>
      <c r="Q95" s="229"/>
      <c r="R95" s="100"/>
      <c r="S95" s="100"/>
      <c r="T95" s="100"/>
      <c r="U95" s="101"/>
      <c r="V95" s="102"/>
      <c r="W95" s="103"/>
      <c r="X95" s="102"/>
    </row>
    <row r="96" spans="1:24" s="80" customFormat="1" ht="95.25" customHeight="1">
      <c r="A96" s="115"/>
      <c r="B96" s="272" t="s">
        <v>3</v>
      </c>
      <c r="C96" s="273"/>
      <c r="D96" s="273"/>
      <c r="E96" s="273"/>
      <c r="F96" s="273"/>
      <c r="G96" s="273"/>
      <c r="H96" s="273"/>
      <c r="I96" s="273"/>
      <c r="J96" s="273"/>
      <c r="K96" s="273"/>
      <c r="L96" s="273"/>
      <c r="M96" s="273"/>
      <c r="N96" s="273"/>
      <c r="O96" s="273"/>
      <c r="P96" s="273"/>
      <c r="Q96" s="274"/>
      <c r="R96" s="100"/>
      <c r="S96" s="100"/>
      <c r="T96" s="100"/>
      <c r="U96" s="101"/>
      <c r="V96" s="102"/>
      <c r="W96" s="103"/>
      <c r="X96" s="102"/>
    </row>
    <row r="97" spans="1:24" s="80" customFormat="1" ht="15.75" customHeight="1">
      <c r="A97" s="115"/>
      <c r="B97" s="236"/>
      <c r="C97" s="228"/>
      <c r="D97" s="228"/>
      <c r="E97" s="228"/>
      <c r="F97" s="228"/>
      <c r="G97" s="228"/>
      <c r="H97" s="228"/>
      <c r="I97" s="228"/>
      <c r="J97" s="228"/>
      <c r="K97" s="228"/>
      <c r="L97" s="228"/>
      <c r="M97" s="228"/>
      <c r="N97" s="228"/>
      <c r="O97" s="228"/>
      <c r="P97" s="228"/>
      <c r="Q97" s="229"/>
      <c r="R97" s="100"/>
      <c r="S97" s="100"/>
      <c r="T97" s="100"/>
      <c r="U97" s="101"/>
      <c r="V97" s="102"/>
      <c r="W97" s="103"/>
      <c r="X97" s="102"/>
    </row>
    <row r="98" spans="1:24" s="80" customFormat="1" ht="108" customHeight="1">
      <c r="A98" s="115"/>
      <c r="B98" s="315" t="s">
        <v>7</v>
      </c>
      <c r="C98" s="273"/>
      <c r="D98" s="273"/>
      <c r="E98" s="273"/>
      <c r="F98" s="273"/>
      <c r="G98" s="273"/>
      <c r="H98" s="273"/>
      <c r="I98" s="273"/>
      <c r="J98" s="273"/>
      <c r="K98" s="273"/>
      <c r="L98" s="273"/>
      <c r="M98" s="273"/>
      <c r="N98" s="273"/>
      <c r="O98" s="273"/>
      <c r="P98" s="273"/>
      <c r="Q98" s="274"/>
      <c r="R98" s="100"/>
      <c r="S98" s="100"/>
      <c r="T98" s="100"/>
      <c r="U98" s="101"/>
      <c r="V98" s="102"/>
      <c r="W98" s="103"/>
      <c r="X98" s="102"/>
    </row>
    <row r="99" spans="1:24" s="80" customFormat="1" ht="15.75" customHeight="1">
      <c r="A99" s="115"/>
      <c r="B99" s="235"/>
      <c r="C99" s="228"/>
      <c r="D99" s="228"/>
      <c r="E99" s="228"/>
      <c r="F99" s="228"/>
      <c r="G99" s="228"/>
      <c r="H99" s="228"/>
      <c r="I99" s="228"/>
      <c r="J99" s="228"/>
      <c r="K99" s="228"/>
      <c r="L99" s="228"/>
      <c r="M99" s="228"/>
      <c r="N99" s="228"/>
      <c r="O99" s="228"/>
      <c r="P99" s="228"/>
      <c r="Q99" s="229"/>
      <c r="R99" s="100"/>
      <c r="S99" s="100"/>
      <c r="T99" s="100"/>
      <c r="U99" s="101"/>
      <c r="V99" s="102"/>
      <c r="W99" s="103"/>
      <c r="X99" s="102"/>
    </row>
    <row r="100" spans="1:24" s="80" customFormat="1" ht="79.5" customHeight="1">
      <c r="A100" s="115"/>
      <c r="B100" s="315" t="s">
        <v>4</v>
      </c>
      <c r="C100" s="273"/>
      <c r="D100" s="273"/>
      <c r="E100" s="273"/>
      <c r="F100" s="273"/>
      <c r="G100" s="273"/>
      <c r="H100" s="273"/>
      <c r="I100" s="273"/>
      <c r="J100" s="273"/>
      <c r="K100" s="273"/>
      <c r="L100" s="273"/>
      <c r="M100" s="273"/>
      <c r="N100" s="273"/>
      <c r="O100" s="273"/>
      <c r="P100" s="273"/>
      <c r="Q100" s="274"/>
      <c r="R100" s="100"/>
      <c r="S100" s="100"/>
      <c r="T100" s="100"/>
      <c r="U100" s="101"/>
      <c r="V100" s="102"/>
      <c r="W100" s="103"/>
      <c r="X100" s="102"/>
    </row>
    <row r="101" spans="1:24" s="80" customFormat="1" ht="15.75" customHeight="1">
      <c r="A101" s="115"/>
      <c r="B101" s="235"/>
      <c r="C101" s="228"/>
      <c r="D101" s="228"/>
      <c r="E101" s="228"/>
      <c r="F101" s="228"/>
      <c r="G101" s="228"/>
      <c r="H101" s="228"/>
      <c r="I101" s="228"/>
      <c r="J101" s="228"/>
      <c r="K101" s="228"/>
      <c r="L101" s="228"/>
      <c r="M101" s="228"/>
      <c r="N101" s="228"/>
      <c r="O101" s="228"/>
      <c r="P101" s="228"/>
      <c r="Q101" s="229"/>
      <c r="R101" s="100"/>
      <c r="S101" s="100"/>
      <c r="T101" s="100"/>
      <c r="U101" s="101"/>
      <c r="V101" s="102"/>
      <c r="W101" s="103"/>
      <c r="X101" s="102"/>
    </row>
    <row r="102" spans="1:24" s="80" customFormat="1" ht="48.75" customHeight="1">
      <c r="A102" s="115"/>
      <c r="B102" s="315" t="s">
        <v>291</v>
      </c>
      <c r="C102" s="316"/>
      <c r="D102" s="316"/>
      <c r="E102" s="316"/>
      <c r="F102" s="316"/>
      <c r="G102" s="316"/>
      <c r="H102" s="316"/>
      <c r="I102" s="316"/>
      <c r="J102" s="316"/>
      <c r="K102" s="316"/>
      <c r="L102" s="316"/>
      <c r="M102" s="316"/>
      <c r="N102" s="316"/>
      <c r="O102" s="316"/>
      <c r="P102" s="316"/>
      <c r="Q102" s="317"/>
      <c r="R102" s="100"/>
      <c r="S102" s="100"/>
      <c r="T102" s="100"/>
      <c r="U102" s="101"/>
      <c r="V102" s="102"/>
      <c r="W102" s="103"/>
      <c r="X102" s="102"/>
    </row>
    <row r="103" spans="1:24" s="80" customFormat="1" ht="15.75" customHeight="1">
      <c r="A103" s="115"/>
      <c r="B103" s="107"/>
      <c r="C103" s="107"/>
      <c r="D103" s="113"/>
      <c r="E103" s="113"/>
      <c r="F103" s="113"/>
      <c r="G103" s="113"/>
      <c r="H103" s="113"/>
      <c r="I103" s="113"/>
      <c r="J103" s="113"/>
      <c r="K103" s="113"/>
      <c r="L103" s="100"/>
      <c r="M103" s="100"/>
      <c r="N103" s="131"/>
      <c r="O103" s="100"/>
      <c r="P103" s="100"/>
      <c r="Q103" s="100"/>
      <c r="R103" s="100"/>
      <c r="S103" s="100"/>
      <c r="T103" s="100"/>
      <c r="U103" s="101"/>
      <c r="V103" s="102"/>
      <c r="W103" s="103"/>
      <c r="X103" s="102"/>
    </row>
    <row r="104" spans="1:24" s="80" customFormat="1" ht="120" customHeight="1">
      <c r="A104" s="114" t="s">
        <v>173</v>
      </c>
      <c r="B104" s="313" t="s">
        <v>5</v>
      </c>
      <c r="C104" s="379"/>
      <c r="D104" s="379"/>
      <c r="E104" s="379"/>
      <c r="F104" s="379"/>
      <c r="G104" s="379"/>
      <c r="H104" s="379"/>
      <c r="I104" s="379"/>
      <c r="J104" s="379"/>
      <c r="K104" s="379"/>
      <c r="L104" s="379"/>
      <c r="M104" s="379"/>
      <c r="N104" s="379"/>
      <c r="O104" s="379"/>
      <c r="P104" s="379"/>
      <c r="Q104" s="379"/>
      <c r="R104" s="100"/>
      <c r="S104" s="100"/>
      <c r="T104" s="100"/>
      <c r="U104" s="101"/>
      <c r="V104" s="102"/>
      <c r="W104" s="103"/>
      <c r="X104" s="102"/>
    </row>
    <row r="105" spans="1:24" s="80" customFormat="1" ht="15.75">
      <c r="A105" s="115"/>
      <c r="B105" s="160"/>
      <c r="C105" s="189"/>
      <c r="D105" s="189"/>
      <c r="E105" s="189"/>
      <c r="F105" s="189"/>
      <c r="G105" s="189"/>
      <c r="H105" s="189"/>
      <c r="I105" s="189"/>
      <c r="J105" s="189"/>
      <c r="K105" s="189"/>
      <c r="L105" s="160"/>
      <c r="M105" s="160"/>
      <c r="N105" s="252"/>
      <c r="O105" s="160"/>
      <c r="P105" s="160"/>
      <c r="Q105" s="160"/>
      <c r="R105" s="100"/>
      <c r="S105" s="100"/>
      <c r="T105" s="100"/>
      <c r="U105" s="101"/>
      <c r="V105" s="102"/>
      <c r="W105" s="103"/>
      <c r="X105" s="102"/>
    </row>
    <row r="106" spans="1:24" s="80" customFormat="1" ht="216.75" customHeight="1">
      <c r="A106" s="251" t="s">
        <v>174</v>
      </c>
      <c r="B106" s="267" t="s">
        <v>292</v>
      </c>
      <c r="C106" s="257"/>
      <c r="D106" s="257"/>
      <c r="E106" s="257"/>
      <c r="F106" s="257"/>
      <c r="G106" s="257"/>
      <c r="H106" s="257"/>
      <c r="I106" s="257"/>
      <c r="J106" s="257"/>
      <c r="K106" s="257"/>
      <c r="L106" s="257"/>
      <c r="M106" s="257"/>
      <c r="N106" s="257"/>
      <c r="O106" s="257"/>
      <c r="P106" s="257"/>
      <c r="Q106" s="257"/>
      <c r="R106" s="159"/>
      <c r="S106" s="100"/>
      <c r="T106" s="100"/>
      <c r="U106" s="101"/>
      <c r="V106" s="102"/>
      <c r="W106" s="103"/>
      <c r="X106" s="102"/>
    </row>
    <row r="107" spans="1:24" s="80" customFormat="1" ht="16.5" customHeight="1">
      <c r="A107" s="115"/>
      <c r="B107" s="253"/>
      <c r="C107" s="254"/>
      <c r="D107" s="255"/>
      <c r="E107" s="255"/>
      <c r="F107" s="255"/>
      <c r="G107" s="255"/>
      <c r="H107" s="255"/>
      <c r="I107" s="255"/>
      <c r="J107" s="255"/>
      <c r="K107" s="255"/>
      <c r="L107" s="161"/>
      <c r="M107" s="161"/>
      <c r="N107" s="256"/>
      <c r="O107" s="161"/>
      <c r="P107" s="161"/>
      <c r="Q107" s="161"/>
      <c r="R107" s="100"/>
      <c r="S107" s="100"/>
      <c r="T107" s="100"/>
      <c r="U107" s="101"/>
      <c r="V107" s="102"/>
      <c r="W107" s="103"/>
      <c r="X107" s="102"/>
    </row>
    <row r="108" spans="1:24" s="80" customFormat="1" ht="16.5" customHeight="1">
      <c r="A108" s="114" t="s">
        <v>175</v>
      </c>
      <c r="B108" s="194" t="s">
        <v>133</v>
      </c>
      <c r="C108" s="116"/>
      <c r="D108" s="113"/>
      <c r="E108" s="113"/>
      <c r="F108" s="113"/>
      <c r="G108" s="113"/>
      <c r="H108" s="113"/>
      <c r="I108" s="113"/>
      <c r="J108" s="113"/>
      <c r="K108" s="113"/>
      <c r="L108" s="100"/>
      <c r="M108" s="100"/>
      <c r="N108" s="100"/>
      <c r="O108" s="100"/>
      <c r="P108" s="100"/>
      <c r="Q108" s="100"/>
      <c r="R108" s="100"/>
      <c r="S108" s="100"/>
      <c r="T108" s="100"/>
      <c r="U108" s="101"/>
      <c r="V108" s="102"/>
      <c r="W108" s="103"/>
      <c r="X108" s="102"/>
    </row>
    <row r="109" spans="1:24" s="80" customFormat="1" ht="16.5" customHeight="1">
      <c r="A109" s="115"/>
      <c r="B109" s="116"/>
      <c r="C109" s="116"/>
      <c r="D109" s="113"/>
      <c r="E109" s="113"/>
      <c r="F109" s="113"/>
      <c r="G109" s="113"/>
      <c r="H109" s="113"/>
      <c r="I109" s="113"/>
      <c r="J109" s="113"/>
      <c r="K109" s="113"/>
      <c r="L109" s="100"/>
      <c r="M109" s="100"/>
      <c r="N109" s="100"/>
      <c r="O109" s="100"/>
      <c r="P109" s="100"/>
      <c r="Q109" s="100"/>
      <c r="R109" s="100"/>
      <c r="S109" s="100"/>
      <c r="T109" s="100"/>
      <c r="U109" s="101"/>
      <c r="V109" s="102"/>
      <c r="W109" s="103"/>
      <c r="X109" s="102"/>
    </row>
    <row r="110" spans="1:24" s="80" customFormat="1" ht="16.5" customHeight="1">
      <c r="A110" s="115"/>
      <c r="B110" s="107" t="s">
        <v>268</v>
      </c>
      <c r="C110" s="116"/>
      <c r="D110" s="113"/>
      <c r="E110" s="113"/>
      <c r="F110" s="113"/>
      <c r="G110" s="113"/>
      <c r="H110" s="113"/>
      <c r="I110" s="189"/>
      <c r="J110" s="189"/>
      <c r="K110" s="189"/>
      <c r="L110" s="160"/>
      <c r="M110" s="100"/>
      <c r="N110" s="100"/>
      <c r="O110" s="100"/>
      <c r="P110" s="100"/>
      <c r="Q110" s="100"/>
      <c r="R110" s="100"/>
      <c r="S110" s="100"/>
      <c r="T110" s="100"/>
      <c r="U110" s="101"/>
      <c r="V110" s="102"/>
      <c r="W110" s="103"/>
      <c r="X110" s="102"/>
    </row>
    <row r="111" spans="1:24" s="80" customFormat="1" ht="16.5" customHeight="1">
      <c r="A111" s="115"/>
      <c r="B111" s="107"/>
      <c r="C111" s="116"/>
      <c r="D111" s="113"/>
      <c r="E111" s="113"/>
      <c r="F111" s="113"/>
      <c r="G111" s="113"/>
      <c r="H111" s="185"/>
      <c r="I111" s="321" t="s">
        <v>187</v>
      </c>
      <c r="J111" s="282"/>
      <c r="K111" s="282"/>
      <c r="L111" s="282"/>
      <c r="M111" s="132"/>
      <c r="N111" s="318" t="s">
        <v>282</v>
      </c>
      <c r="O111" s="319"/>
      <c r="P111" s="320"/>
      <c r="Q111" s="100"/>
      <c r="R111" s="100"/>
      <c r="S111" s="100"/>
      <c r="T111" s="100"/>
      <c r="U111" s="101"/>
      <c r="V111" s="102"/>
      <c r="W111" s="103"/>
      <c r="X111" s="102"/>
    </row>
    <row r="112" spans="1:24" s="80" customFormat="1" ht="16.5" customHeight="1">
      <c r="A112" s="115"/>
      <c r="B112" s="116"/>
      <c r="C112" s="116"/>
      <c r="D112" s="113"/>
      <c r="E112" s="113"/>
      <c r="F112" s="113"/>
      <c r="G112" s="113"/>
      <c r="H112" s="185"/>
      <c r="I112" s="377">
        <v>41547</v>
      </c>
      <c r="J112" s="378"/>
      <c r="K112" s="377">
        <v>41182</v>
      </c>
      <c r="L112" s="378"/>
      <c r="M112" s="186"/>
      <c r="N112" s="346">
        <f>+I112</f>
        <v>41547</v>
      </c>
      <c r="O112" s="346"/>
      <c r="P112" s="133">
        <f>+K112</f>
        <v>41182</v>
      </c>
      <c r="R112" s="100"/>
      <c r="S112" s="100"/>
      <c r="T112" s="100"/>
      <c r="U112" s="101"/>
      <c r="V112" s="102"/>
      <c r="W112" s="103"/>
      <c r="X112" s="102"/>
    </row>
    <row r="113" spans="1:24" s="80" customFormat="1" ht="16.5" customHeight="1">
      <c r="A113" s="115"/>
      <c r="B113" s="116"/>
      <c r="C113" s="116"/>
      <c r="D113" s="113"/>
      <c r="E113" s="113"/>
      <c r="F113" s="113"/>
      <c r="G113" s="113"/>
      <c r="H113" s="185"/>
      <c r="I113" s="374" t="s">
        <v>40</v>
      </c>
      <c r="J113" s="375"/>
      <c r="K113" s="380" t="s">
        <v>40</v>
      </c>
      <c r="L113" s="381"/>
      <c r="M113" s="187"/>
      <c r="N113" s="117" t="s">
        <v>40</v>
      </c>
      <c r="O113" s="100"/>
      <c r="P113" s="117" t="s">
        <v>40</v>
      </c>
      <c r="R113" s="100"/>
      <c r="S113" s="100"/>
      <c r="T113" s="100"/>
      <c r="U113" s="101"/>
      <c r="V113" s="102"/>
      <c r="W113" s="103"/>
      <c r="X113" s="102"/>
    </row>
    <row r="114" spans="1:24" s="80" customFormat="1" ht="16.5" customHeight="1">
      <c r="A114" s="134"/>
      <c r="B114" s="107"/>
      <c r="C114" s="107"/>
      <c r="D114" s="100"/>
      <c r="E114" s="100"/>
      <c r="F114" s="100"/>
      <c r="G114" s="100"/>
      <c r="H114" s="155"/>
      <c r="I114" s="191"/>
      <c r="J114" s="192"/>
      <c r="K114" s="191"/>
      <c r="L114" s="164"/>
      <c r="M114" s="187"/>
      <c r="N114" s="131"/>
      <c r="O114" s="100"/>
      <c r="P114" s="100"/>
      <c r="Q114" s="100"/>
      <c r="R114" s="100"/>
      <c r="S114" s="100"/>
      <c r="T114" s="100"/>
      <c r="U114" s="101"/>
      <c r="V114" s="102"/>
      <c r="W114" s="103"/>
      <c r="X114" s="102"/>
    </row>
    <row r="115" spans="1:24" s="80" customFormat="1" ht="16.5" customHeight="1">
      <c r="A115" s="134"/>
      <c r="B115" s="107" t="s">
        <v>134</v>
      </c>
      <c r="C115" s="107"/>
      <c r="D115" s="100"/>
      <c r="E115" s="100"/>
      <c r="F115" s="100"/>
      <c r="G115" s="100"/>
      <c r="H115" s="155"/>
      <c r="I115" s="136">
        <v>-316</v>
      </c>
      <c r="J115" s="136">
        <v>-200</v>
      </c>
      <c r="K115" s="308">
        <v>-126</v>
      </c>
      <c r="L115" s="309"/>
      <c r="M115" s="188"/>
      <c r="N115" s="136">
        <v>-811</v>
      </c>
      <c r="O115" s="100"/>
      <c r="P115" s="136">
        <v>-340</v>
      </c>
      <c r="Q115" s="100"/>
      <c r="R115" s="136"/>
      <c r="S115" s="100"/>
      <c r="T115" s="100"/>
      <c r="U115" s="101"/>
      <c r="V115" s="102"/>
      <c r="W115" s="103"/>
      <c r="X115" s="102"/>
    </row>
    <row r="116" spans="1:24" s="80" customFormat="1" ht="16.5" customHeight="1">
      <c r="A116" s="134"/>
      <c r="B116" s="107" t="s">
        <v>135</v>
      </c>
      <c r="C116" s="107"/>
      <c r="D116" s="100"/>
      <c r="E116" s="100"/>
      <c r="F116" s="100"/>
      <c r="G116" s="100"/>
      <c r="H116" s="155"/>
      <c r="I116" s="136">
        <v>1189</v>
      </c>
      <c r="J116" s="136">
        <v>1161</v>
      </c>
      <c r="K116" s="308">
        <v>1532</v>
      </c>
      <c r="L116" s="309"/>
      <c r="M116" s="188"/>
      <c r="N116" s="136">
        <v>3537</v>
      </c>
      <c r="O116" s="100"/>
      <c r="P116" s="136">
        <v>4685</v>
      </c>
      <c r="Q116" s="100"/>
      <c r="R116" s="136"/>
      <c r="S116" s="100"/>
      <c r="T116" s="100"/>
      <c r="U116" s="101"/>
      <c r="V116" s="102"/>
      <c r="W116" s="103"/>
      <c r="X116" s="102"/>
    </row>
    <row r="117" spans="1:24" s="80" customFormat="1" ht="16.5" customHeight="1">
      <c r="A117" s="134"/>
      <c r="B117" s="107" t="s">
        <v>142</v>
      </c>
      <c r="C117" s="107"/>
      <c r="D117" s="100"/>
      <c r="E117" s="100"/>
      <c r="F117" s="100"/>
      <c r="G117" s="100"/>
      <c r="H117" s="155"/>
      <c r="I117" s="136">
        <v>2589</v>
      </c>
      <c r="J117" s="136">
        <v>2493</v>
      </c>
      <c r="K117" s="308">
        <v>2575</v>
      </c>
      <c r="L117" s="309"/>
      <c r="M117" s="188"/>
      <c r="N117" s="136">
        <v>7644</v>
      </c>
      <c r="O117" s="100"/>
      <c r="P117" s="136">
        <v>7512</v>
      </c>
      <c r="Q117" s="100"/>
      <c r="R117" s="136"/>
      <c r="S117" s="100"/>
      <c r="T117" s="100"/>
      <c r="U117" s="101"/>
      <c r="V117" s="102"/>
      <c r="W117" s="103"/>
      <c r="X117" s="102"/>
    </row>
    <row r="118" spans="1:24" s="80" customFormat="1" ht="16.5" customHeight="1">
      <c r="A118" s="134"/>
      <c r="B118" s="107" t="s">
        <v>146</v>
      </c>
      <c r="C118" s="107"/>
      <c r="D118" s="100"/>
      <c r="E118" s="100"/>
      <c r="F118" s="100"/>
      <c r="G118" s="100"/>
      <c r="H118" s="155"/>
      <c r="I118" s="136">
        <v>105</v>
      </c>
      <c r="J118" s="136">
        <v>84</v>
      </c>
      <c r="K118" s="308">
        <v>92</v>
      </c>
      <c r="L118" s="309"/>
      <c r="M118" s="188"/>
      <c r="N118" s="136">
        <v>307</v>
      </c>
      <c r="O118" s="100"/>
      <c r="P118" s="136">
        <v>409</v>
      </c>
      <c r="Q118" s="100"/>
      <c r="R118" s="136"/>
      <c r="S118" s="100"/>
      <c r="T118" s="100"/>
      <c r="U118" s="101"/>
      <c r="V118" s="102"/>
      <c r="W118" s="103"/>
      <c r="X118" s="102"/>
    </row>
    <row r="119" spans="1:24" s="80" customFormat="1" ht="16.5" customHeight="1">
      <c r="A119" s="134"/>
      <c r="B119" s="107" t="s">
        <v>154</v>
      </c>
      <c r="C119" s="107"/>
      <c r="D119" s="100"/>
      <c r="E119" s="100"/>
      <c r="F119" s="100"/>
      <c r="G119" s="100"/>
      <c r="H119" s="155"/>
      <c r="I119" s="136">
        <v>268</v>
      </c>
      <c r="J119" s="136">
        <v>4</v>
      </c>
      <c r="K119" s="308">
        <v>0</v>
      </c>
      <c r="L119" s="309"/>
      <c r="M119" s="188"/>
      <c r="N119" s="136">
        <v>900</v>
      </c>
      <c r="O119" s="100"/>
      <c r="P119" s="136">
        <v>0</v>
      </c>
      <c r="Q119" s="100"/>
      <c r="R119" s="136"/>
      <c r="S119" s="100"/>
      <c r="T119" s="100"/>
      <c r="U119" s="101"/>
      <c r="V119" s="102"/>
      <c r="W119" s="103"/>
      <c r="X119" s="102"/>
    </row>
    <row r="120" spans="1:24" s="80" customFormat="1" ht="31.5" customHeight="1">
      <c r="A120" s="134"/>
      <c r="B120" s="350" t="s">
        <v>283</v>
      </c>
      <c r="C120" s="348"/>
      <c r="D120" s="348"/>
      <c r="E120" s="348"/>
      <c r="F120" s="348"/>
      <c r="G120" s="348"/>
      <c r="H120" s="155"/>
      <c r="I120" s="136">
        <v>26</v>
      </c>
      <c r="J120" s="136">
        <v>-83</v>
      </c>
      <c r="K120" s="308">
        <v>7</v>
      </c>
      <c r="L120" s="309"/>
      <c r="M120" s="188"/>
      <c r="N120" s="136">
        <v>-77</v>
      </c>
      <c r="O120" s="100"/>
      <c r="P120" s="136">
        <v>-403</v>
      </c>
      <c r="Q120" s="100"/>
      <c r="R120" s="136"/>
      <c r="S120" s="100"/>
      <c r="T120" s="100"/>
      <c r="U120" s="101"/>
      <c r="V120" s="102"/>
      <c r="W120" s="103"/>
      <c r="X120" s="102"/>
    </row>
    <row r="121" spans="1:24" s="80" customFormat="1" ht="16.5" customHeight="1">
      <c r="A121" s="134"/>
      <c r="B121" s="107" t="s">
        <v>188</v>
      </c>
      <c r="C121" s="107"/>
      <c r="D121" s="100"/>
      <c r="E121" s="100"/>
      <c r="F121" s="100"/>
      <c r="G121" s="100"/>
      <c r="H121" s="155"/>
      <c r="I121" s="136">
        <v>150</v>
      </c>
      <c r="J121" s="136">
        <v>1</v>
      </c>
      <c r="K121" s="308">
        <v>20</v>
      </c>
      <c r="L121" s="309"/>
      <c r="M121" s="188"/>
      <c r="N121" s="136">
        <v>159</v>
      </c>
      <c r="O121" s="100"/>
      <c r="P121" s="136">
        <v>84</v>
      </c>
      <c r="Q121" s="100"/>
      <c r="R121" s="136"/>
      <c r="S121" s="100"/>
      <c r="T121" s="100"/>
      <c r="U121" s="101"/>
      <c r="V121" s="102"/>
      <c r="W121" s="103"/>
      <c r="X121" s="102"/>
    </row>
    <row r="122" spans="1:24" s="80" customFormat="1" ht="16.5" customHeight="1">
      <c r="A122" s="134"/>
      <c r="B122" s="107" t="s">
        <v>255</v>
      </c>
      <c r="C122" s="107"/>
      <c r="D122" s="100"/>
      <c r="E122" s="100"/>
      <c r="F122" s="100"/>
      <c r="G122" s="100"/>
      <c r="H122" s="155"/>
      <c r="I122" s="136">
        <v>-56</v>
      </c>
      <c r="J122" s="136">
        <v>-187</v>
      </c>
      <c r="K122" s="308">
        <v>40</v>
      </c>
      <c r="L122" s="309"/>
      <c r="M122" s="188"/>
      <c r="N122" s="136">
        <v>468</v>
      </c>
      <c r="O122" s="100"/>
      <c r="P122" s="136">
        <v>22</v>
      </c>
      <c r="Q122" s="100"/>
      <c r="R122" s="136"/>
      <c r="S122" s="100"/>
      <c r="T122" s="100"/>
      <c r="U122" s="101"/>
      <c r="V122" s="102"/>
      <c r="W122" s="103"/>
      <c r="X122" s="102"/>
    </row>
    <row r="123" spans="1:24" s="80" customFormat="1" ht="16.5" customHeight="1">
      <c r="A123" s="134"/>
      <c r="B123" s="107" t="s">
        <v>189</v>
      </c>
      <c r="C123" s="107"/>
      <c r="D123" s="100"/>
      <c r="E123" s="100"/>
      <c r="F123" s="100"/>
      <c r="G123" s="100"/>
      <c r="H123" s="155"/>
      <c r="I123" s="136">
        <v>0</v>
      </c>
      <c r="J123" s="136">
        <v>0</v>
      </c>
      <c r="K123" s="308">
        <v>0</v>
      </c>
      <c r="L123" s="309"/>
      <c r="M123" s="188"/>
      <c r="N123" s="136">
        <v>0</v>
      </c>
      <c r="O123" s="100"/>
      <c r="P123" s="136">
        <v>0</v>
      </c>
      <c r="Q123" s="100"/>
      <c r="R123" s="100"/>
      <c r="S123" s="100"/>
      <c r="T123" s="100"/>
      <c r="U123" s="101"/>
      <c r="V123" s="102"/>
      <c r="W123" s="103"/>
      <c r="X123" s="102"/>
    </row>
    <row r="124" spans="1:24" s="80" customFormat="1" ht="16.5" customHeight="1" thickBot="1">
      <c r="A124" s="134"/>
      <c r="B124" s="80" t="s">
        <v>143</v>
      </c>
      <c r="C124" s="107"/>
      <c r="D124" s="100"/>
      <c r="E124" s="100"/>
      <c r="F124" s="100"/>
      <c r="G124" s="100"/>
      <c r="H124" s="155"/>
      <c r="I124" s="98">
        <v>0</v>
      </c>
      <c r="J124" s="98">
        <v>0</v>
      </c>
      <c r="K124" s="359">
        <v>0</v>
      </c>
      <c r="L124" s="359"/>
      <c r="M124" s="135"/>
      <c r="N124" s="98">
        <v>0</v>
      </c>
      <c r="O124" s="97"/>
      <c r="P124" s="98">
        <v>0</v>
      </c>
      <c r="Q124" s="100"/>
      <c r="R124" s="100"/>
      <c r="S124" s="100"/>
      <c r="T124" s="100"/>
      <c r="U124" s="101"/>
      <c r="V124" s="102"/>
      <c r="W124" s="103"/>
      <c r="X124" s="102"/>
    </row>
    <row r="125" spans="1:24" s="80" customFormat="1" ht="16.5" customHeight="1">
      <c r="A125" s="134"/>
      <c r="B125" s="107"/>
      <c r="C125" s="107"/>
      <c r="D125" s="100"/>
      <c r="E125" s="100"/>
      <c r="F125" s="100"/>
      <c r="G125" s="100"/>
      <c r="H125" s="100"/>
      <c r="I125" s="161"/>
      <c r="J125" s="161"/>
      <c r="K125" s="190"/>
      <c r="L125" s="135"/>
      <c r="M125" s="135"/>
      <c r="N125" s="135"/>
      <c r="O125" s="100"/>
      <c r="P125" s="100"/>
      <c r="Q125" s="100"/>
      <c r="R125" s="100"/>
      <c r="S125" s="100"/>
      <c r="T125" s="100"/>
      <c r="U125" s="101"/>
      <c r="V125" s="102"/>
      <c r="W125" s="103"/>
      <c r="X125" s="102"/>
    </row>
    <row r="126" spans="1:24" s="80" customFormat="1" ht="48.75" customHeight="1">
      <c r="A126" s="114" t="s">
        <v>176</v>
      </c>
      <c r="B126" s="311" t="s">
        <v>27</v>
      </c>
      <c r="C126" s="312"/>
      <c r="D126" s="312"/>
      <c r="E126" s="312"/>
      <c r="F126" s="312"/>
      <c r="G126" s="312"/>
      <c r="H126" s="312"/>
      <c r="I126" s="312"/>
      <c r="J126" s="312"/>
      <c r="K126" s="312"/>
      <c r="L126" s="312"/>
      <c r="M126" s="312"/>
      <c r="N126" s="312"/>
      <c r="O126" s="312"/>
      <c r="P126" s="312"/>
      <c r="Q126" s="312"/>
      <c r="R126" s="100"/>
      <c r="S126" s="100"/>
      <c r="T126" s="100"/>
      <c r="U126" s="101"/>
      <c r="V126" s="102"/>
      <c r="W126" s="103"/>
      <c r="X126" s="102"/>
    </row>
    <row r="127" spans="1:24" s="80" customFormat="1" ht="15.75">
      <c r="A127" s="115"/>
      <c r="B127" s="116"/>
      <c r="C127" s="116"/>
      <c r="D127" s="113"/>
      <c r="E127" s="113"/>
      <c r="F127" s="113"/>
      <c r="G127" s="113"/>
      <c r="H127" s="113"/>
      <c r="I127" s="113"/>
      <c r="J127" s="113"/>
      <c r="K127" s="113"/>
      <c r="L127" s="100"/>
      <c r="M127" s="100"/>
      <c r="N127" s="131"/>
      <c r="O127" s="100"/>
      <c r="P127" s="100"/>
      <c r="Q127" s="100"/>
      <c r="R127" s="100"/>
      <c r="S127" s="100"/>
      <c r="T127" s="100"/>
      <c r="U127" s="101"/>
      <c r="V127" s="102"/>
      <c r="W127" s="103"/>
      <c r="X127" s="102"/>
    </row>
    <row r="128" spans="1:24" s="80" customFormat="1" ht="15.75">
      <c r="A128" s="114" t="s">
        <v>177</v>
      </c>
      <c r="B128" s="354" t="s">
        <v>239</v>
      </c>
      <c r="C128" s="355"/>
      <c r="D128" s="355"/>
      <c r="E128" s="355"/>
      <c r="F128" s="355"/>
      <c r="G128" s="355"/>
      <c r="H128" s="355"/>
      <c r="I128" s="356"/>
      <c r="J128" s="356"/>
      <c r="K128" s="356"/>
      <c r="L128" s="356"/>
      <c r="M128" s="355"/>
      <c r="N128" s="355"/>
      <c r="O128" s="355"/>
      <c r="P128" s="355"/>
      <c r="Q128" s="355"/>
      <c r="R128" s="100"/>
      <c r="S128" s="100"/>
      <c r="T128" s="100"/>
      <c r="U128" s="101"/>
      <c r="V128" s="102"/>
      <c r="W128" s="103"/>
      <c r="X128" s="102"/>
    </row>
    <row r="129" spans="1:24" s="80" customFormat="1" ht="45.75" customHeight="1">
      <c r="A129" s="115"/>
      <c r="B129" s="137"/>
      <c r="C129" s="138"/>
      <c r="D129" s="138"/>
      <c r="E129" s="138"/>
      <c r="F129" s="138"/>
      <c r="G129" s="138"/>
      <c r="H129" s="195"/>
      <c r="I129" s="346"/>
      <c r="J129" s="344"/>
      <c r="K129" s="346"/>
      <c r="L129" s="344"/>
      <c r="M129" s="186"/>
      <c r="N129" s="344" t="s">
        <v>29</v>
      </c>
      <c r="O129" s="344"/>
      <c r="P129" s="199" t="s">
        <v>247</v>
      </c>
      <c r="Q129" s="138"/>
      <c r="R129" s="100"/>
      <c r="S129" s="100"/>
      <c r="T129" s="100"/>
      <c r="U129" s="101"/>
      <c r="V129" s="102"/>
      <c r="W129" s="103"/>
      <c r="X129" s="102"/>
    </row>
    <row r="130" spans="1:24" s="80" customFormat="1" ht="15.75" customHeight="1">
      <c r="A130" s="115"/>
      <c r="B130" s="100"/>
      <c r="C130" s="100"/>
      <c r="D130" s="100"/>
      <c r="E130" s="100"/>
      <c r="F130" s="100"/>
      <c r="G130" s="100"/>
      <c r="H130" s="155"/>
      <c r="I130" s="347"/>
      <c r="J130" s="348"/>
      <c r="K130" s="357"/>
      <c r="L130" s="358"/>
      <c r="M130" s="187"/>
      <c r="N130" s="117" t="s">
        <v>40</v>
      </c>
      <c r="O130" s="100"/>
      <c r="P130" s="117" t="s">
        <v>40</v>
      </c>
      <c r="Q130" s="126"/>
      <c r="R130" s="100"/>
      <c r="S130" s="100"/>
      <c r="T130" s="100"/>
      <c r="U130" s="101"/>
      <c r="V130" s="102"/>
      <c r="W130" s="103"/>
      <c r="X130" s="102"/>
    </row>
    <row r="131" spans="1:24" s="80" customFormat="1" ht="15.75">
      <c r="A131" s="115"/>
      <c r="B131" s="100"/>
      <c r="C131" s="100"/>
      <c r="D131" s="100"/>
      <c r="E131" s="100"/>
      <c r="F131" s="100"/>
      <c r="G131" s="100"/>
      <c r="H131" s="155"/>
      <c r="I131" s="164"/>
      <c r="J131" s="192"/>
      <c r="K131" s="164"/>
      <c r="L131" s="164"/>
      <c r="M131" s="159"/>
      <c r="N131" s="100"/>
      <c r="O131" s="100"/>
      <c r="P131" s="100"/>
      <c r="Q131" s="126"/>
      <c r="R131" s="160"/>
      <c r="S131" s="100"/>
      <c r="T131" s="100"/>
      <c r="U131" s="101"/>
      <c r="V131" s="102"/>
      <c r="W131" s="103"/>
      <c r="X131" s="102"/>
    </row>
    <row r="132" spans="1:24" s="80" customFormat="1" ht="15.75">
      <c r="A132" s="115"/>
      <c r="B132" s="100" t="s">
        <v>240</v>
      </c>
      <c r="C132" s="100"/>
      <c r="D132" s="100"/>
      <c r="E132" s="100"/>
      <c r="F132" s="100"/>
      <c r="G132" s="100"/>
      <c r="H132" s="155"/>
      <c r="I132" s="351"/>
      <c r="J132" s="353"/>
      <c r="K132" s="342"/>
      <c r="L132" s="345"/>
      <c r="M132" s="196"/>
      <c r="N132" s="245">
        <v>2626</v>
      </c>
      <c r="O132" s="245">
        <v>1350</v>
      </c>
      <c r="P132" s="245">
        <v>7356</v>
      </c>
      <c r="Q132" s="140"/>
      <c r="R132" s="162"/>
      <c r="S132" s="159"/>
      <c r="T132" s="100"/>
      <c r="U132" s="101"/>
      <c r="V132" s="102"/>
      <c r="W132" s="103"/>
      <c r="X132" s="102"/>
    </row>
    <row r="133" spans="1:24" s="80" customFormat="1" ht="15.75">
      <c r="A133" s="115"/>
      <c r="B133" s="100" t="s">
        <v>246</v>
      </c>
      <c r="C133" s="100"/>
      <c r="D133" s="100"/>
      <c r="E133" s="100"/>
      <c r="F133" s="100"/>
      <c r="G133" s="100"/>
      <c r="H133" s="155"/>
      <c r="I133" s="193"/>
      <c r="J133" s="163"/>
      <c r="K133" s="129"/>
      <c r="L133" s="139"/>
      <c r="M133" s="196"/>
      <c r="N133" s="245">
        <v>-713</v>
      </c>
      <c r="O133" s="245"/>
      <c r="P133" s="245">
        <v>-714</v>
      </c>
      <c r="Q133" s="140"/>
      <c r="R133" s="162"/>
      <c r="S133" s="159"/>
      <c r="T133" s="100"/>
      <c r="U133" s="101"/>
      <c r="V133" s="102"/>
      <c r="W133" s="103"/>
      <c r="X133" s="102"/>
    </row>
    <row r="134" spans="1:24" s="80" customFormat="1" ht="15.75">
      <c r="A134" s="115"/>
      <c r="B134" s="100" t="s">
        <v>91</v>
      </c>
      <c r="C134" s="100"/>
      <c r="D134" s="100"/>
      <c r="E134" s="100"/>
      <c r="F134" s="100"/>
      <c r="G134" s="100"/>
      <c r="H134" s="155"/>
      <c r="I134" s="351"/>
      <c r="J134" s="353"/>
      <c r="K134" s="342"/>
      <c r="L134" s="345"/>
      <c r="M134" s="196"/>
      <c r="N134" s="245">
        <v>122</v>
      </c>
      <c r="O134" s="245">
        <v>-151</v>
      </c>
      <c r="P134" s="245">
        <v>337</v>
      </c>
      <c r="Q134" s="140"/>
      <c r="R134" s="162"/>
      <c r="S134" s="159"/>
      <c r="T134" s="100"/>
      <c r="U134" s="101"/>
      <c r="V134" s="102"/>
      <c r="W134" s="103"/>
      <c r="X134" s="102"/>
    </row>
    <row r="135" spans="1:24" s="80" customFormat="1" ht="15.75">
      <c r="A135" s="115"/>
      <c r="B135" s="100"/>
      <c r="C135" s="100"/>
      <c r="D135" s="100"/>
      <c r="E135" s="100"/>
      <c r="F135" s="100"/>
      <c r="G135" s="100"/>
      <c r="H135" s="155"/>
      <c r="I135" s="351"/>
      <c r="J135" s="353"/>
      <c r="K135" s="342"/>
      <c r="L135" s="343"/>
      <c r="M135" s="196"/>
      <c r="N135" s="245"/>
      <c r="O135" s="136"/>
      <c r="P135" s="245"/>
      <c r="Q135" s="140"/>
      <c r="R135" s="162"/>
      <c r="S135" s="159"/>
      <c r="T135" s="100"/>
      <c r="U135" s="101"/>
      <c r="V135" s="102"/>
      <c r="W135" s="103"/>
      <c r="X135" s="102"/>
    </row>
    <row r="136" spans="1:24" s="80" customFormat="1" ht="16.5" thickBot="1">
      <c r="A136" s="115"/>
      <c r="B136" s="100"/>
      <c r="C136" s="100"/>
      <c r="D136" s="100"/>
      <c r="E136" s="100"/>
      <c r="F136" s="100"/>
      <c r="G136" s="100"/>
      <c r="H136" s="155"/>
      <c r="I136" s="351"/>
      <c r="J136" s="352"/>
      <c r="K136" s="360"/>
      <c r="L136" s="361"/>
      <c r="M136" s="196"/>
      <c r="N136" s="246">
        <f>SUM(N132:N134)</f>
        <v>2035</v>
      </c>
      <c r="O136" s="136"/>
      <c r="P136" s="247">
        <f>SUM(P132:P134)</f>
        <v>6979</v>
      </c>
      <c r="Q136" s="140"/>
      <c r="R136" s="162"/>
      <c r="S136" s="159"/>
      <c r="T136" s="100"/>
      <c r="U136" s="101"/>
      <c r="V136" s="102"/>
      <c r="W136" s="103"/>
      <c r="X136" s="102"/>
    </row>
    <row r="137" spans="1:24" s="80" customFormat="1" ht="16.5" thickTop="1">
      <c r="A137" s="115"/>
      <c r="B137" s="100"/>
      <c r="C137" s="100"/>
      <c r="D137" s="100"/>
      <c r="E137" s="100"/>
      <c r="F137" s="100"/>
      <c r="G137" s="100"/>
      <c r="H137" s="155"/>
      <c r="I137" s="164"/>
      <c r="J137" s="164"/>
      <c r="K137" s="164"/>
      <c r="L137" s="126"/>
      <c r="M137" s="159"/>
      <c r="N137" s="141"/>
      <c r="O137" s="100"/>
      <c r="P137" s="100"/>
      <c r="Q137" s="100"/>
      <c r="R137" s="161"/>
      <c r="S137" s="100"/>
      <c r="T137" s="100"/>
      <c r="U137" s="101"/>
      <c r="V137" s="102"/>
      <c r="W137" s="103"/>
      <c r="X137" s="102"/>
    </row>
    <row r="138" spans="1:24" s="80" customFormat="1" ht="36" customHeight="1">
      <c r="A138" s="115"/>
      <c r="B138" s="310" t="s">
        <v>269</v>
      </c>
      <c r="C138" s="310"/>
      <c r="D138" s="310"/>
      <c r="E138" s="310"/>
      <c r="F138" s="310"/>
      <c r="G138" s="310"/>
      <c r="H138" s="310"/>
      <c r="I138" s="310"/>
      <c r="J138" s="310"/>
      <c r="K138" s="310"/>
      <c r="L138" s="310"/>
      <c r="M138" s="310"/>
      <c r="N138" s="310"/>
      <c r="O138" s="310"/>
      <c r="P138" s="310"/>
      <c r="Q138" s="310"/>
      <c r="R138" s="100"/>
      <c r="S138" s="100"/>
      <c r="T138" s="100"/>
      <c r="U138" s="101"/>
      <c r="V138" s="102"/>
      <c r="W138" s="103"/>
      <c r="X138" s="102"/>
    </row>
    <row r="139" spans="1:24" s="80" customFormat="1" ht="15.75" customHeight="1">
      <c r="A139" s="115"/>
      <c r="B139" s="198"/>
      <c r="C139" s="198"/>
      <c r="D139" s="198"/>
      <c r="E139" s="198"/>
      <c r="F139" s="198"/>
      <c r="G139" s="198"/>
      <c r="H139" s="198"/>
      <c r="I139" s="198"/>
      <c r="J139" s="198"/>
      <c r="K139" s="198"/>
      <c r="L139" s="198"/>
      <c r="M139" s="198"/>
      <c r="N139" s="198"/>
      <c r="O139" s="198"/>
      <c r="P139" s="198"/>
      <c r="Q139" s="198"/>
      <c r="R139" s="100"/>
      <c r="S139" s="100"/>
      <c r="T139" s="100"/>
      <c r="U139" s="101"/>
      <c r="V139" s="102"/>
      <c r="W139" s="103"/>
      <c r="X139" s="102"/>
    </row>
    <row r="140" spans="1:24" s="80" customFormat="1" ht="53.25" customHeight="1">
      <c r="A140" s="114" t="s">
        <v>178</v>
      </c>
      <c r="B140" s="313" t="s">
        <v>23</v>
      </c>
      <c r="C140" s="314"/>
      <c r="D140" s="314"/>
      <c r="E140" s="314"/>
      <c r="F140" s="314"/>
      <c r="G140" s="314"/>
      <c r="H140" s="314"/>
      <c r="I140" s="314"/>
      <c r="J140" s="314"/>
      <c r="K140" s="314"/>
      <c r="L140" s="314"/>
      <c r="M140" s="314"/>
      <c r="N140" s="314"/>
      <c r="O140" s="314"/>
      <c r="P140" s="314"/>
      <c r="Q140" s="314"/>
      <c r="R140" s="100"/>
      <c r="S140" s="126"/>
      <c r="T140" s="100"/>
      <c r="U140" s="101"/>
      <c r="V140" s="102"/>
      <c r="W140" s="103"/>
      <c r="X140" s="102"/>
    </row>
    <row r="141" spans="1:24" s="80" customFormat="1" ht="15.75">
      <c r="A141" s="115"/>
      <c r="B141" s="100"/>
      <c r="C141" s="100"/>
      <c r="D141" s="100"/>
      <c r="E141" s="100"/>
      <c r="F141" s="100"/>
      <c r="G141" s="100"/>
      <c r="H141" s="100"/>
      <c r="I141" s="100"/>
      <c r="J141" s="100"/>
      <c r="K141" s="100"/>
      <c r="L141" s="100"/>
      <c r="M141" s="100"/>
      <c r="N141" s="100"/>
      <c r="O141" s="100"/>
      <c r="P141" s="100"/>
      <c r="Q141" s="100"/>
      <c r="R141" s="100"/>
      <c r="S141" s="100"/>
      <c r="T141" s="100"/>
      <c r="U141" s="101"/>
      <c r="V141" s="102"/>
      <c r="W141" s="103"/>
      <c r="X141" s="102"/>
    </row>
    <row r="142" spans="1:24" s="80" customFormat="1" ht="48.75" customHeight="1">
      <c r="A142" s="114" t="s">
        <v>179</v>
      </c>
      <c r="B142" s="311" t="s">
        <v>102</v>
      </c>
      <c r="C142" s="312"/>
      <c r="D142" s="312"/>
      <c r="E142" s="312"/>
      <c r="F142" s="312"/>
      <c r="G142" s="312"/>
      <c r="H142" s="312"/>
      <c r="I142" s="312"/>
      <c r="J142" s="312"/>
      <c r="K142" s="312"/>
      <c r="L142" s="312"/>
      <c r="M142" s="312"/>
      <c r="N142" s="312"/>
      <c r="O142" s="312"/>
      <c r="P142" s="312"/>
      <c r="Q142" s="312"/>
      <c r="R142" s="100"/>
      <c r="S142" s="100"/>
      <c r="T142" s="100"/>
      <c r="U142" s="101"/>
      <c r="V142" s="102"/>
      <c r="W142" s="103"/>
      <c r="X142" s="102"/>
    </row>
    <row r="143" spans="1:24" s="80" customFormat="1" ht="15.75">
      <c r="A143" s="115"/>
      <c r="B143" s="100"/>
      <c r="C143" s="100"/>
      <c r="D143" s="100"/>
      <c r="E143" s="100"/>
      <c r="F143" s="100"/>
      <c r="G143" s="100"/>
      <c r="H143" s="100"/>
      <c r="I143" s="100"/>
      <c r="J143" s="100"/>
      <c r="K143" s="100"/>
      <c r="L143" s="100"/>
      <c r="M143" s="100"/>
      <c r="N143" s="100"/>
      <c r="O143" s="100"/>
      <c r="P143" s="100"/>
      <c r="Q143" s="100"/>
      <c r="R143" s="100"/>
      <c r="S143" s="100"/>
      <c r="T143" s="100"/>
      <c r="U143" s="101"/>
      <c r="V143" s="102"/>
      <c r="W143" s="103"/>
      <c r="X143" s="102"/>
    </row>
    <row r="144" spans="1:24" s="80" customFormat="1" ht="48" customHeight="1">
      <c r="A144" s="114" t="s">
        <v>180</v>
      </c>
      <c r="B144" s="275" t="s">
        <v>284</v>
      </c>
      <c r="C144" s="276"/>
      <c r="D144" s="276"/>
      <c r="E144" s="276"/>
      <c r="F144" s="276"/>
      <c r="G144" s="276"/>
      <c r="H144" s="276"/>
      <c r="I144" s="276"/>
      <c r="J144" s="276"/>
      <c r="K144" s="276"/>
      <c r="L144" s="276"/>
      <c r="M144" s="276"/>
      <c r="N144" s="276"/>
      <c r="O144" s="276"/>
      <c r="P144" s="276"/>
      <c r="Q144" s="276"/>
      <c r="R144" s="100"/>
      <c r="S144" s="100"/>
      <c r="T144" s="100"/>
      <c r="U144" s="101"/>
      <c r="V144" s="102"/>
      <c r="W144" s="103"/>
      <c r="X144" s="102"/>
    </row>
    <row r="145" spans="1:24" s="80" customFormat="1" ht="15.75">
      <c r="A145" s="115"/>
      <c r="B145" s="100"/>
      <c r="C145" s="100"/>
      <c r="D145" s="100"/>
      <c r="E145" s="100"/>
      <c r="F145" s="100"/>
      <c r="G145" s="100"/>
      <c r="H145" s="100"/>
      <c r="I145" s="100"/>
      <c r="J145" s="100"/>
      <c r="K145" s="349" t="s">
        <v>40</v>
      </c>
      <c r="L145" s="348"/>
      <c r="M145" s="131"/>
      <c r="N145" s="100"/>
      <c r="O145" s="100"/>
      <c r="P145" s="100"/>
      <c r="Q145" s="100"/>
      <c r="R145" s="100"/>
      <c r="S145" s="100"/>
      <c r="T145" s="100"/>
      <c r="U145" s="101"/>
      <c r="V145" s="102"/>
      <c r="W145" s="103"/>
      <c r="X145" s="102"/>
    </row>
    <row r="146" spans="1:24" s="80" customFormat="1" ht="15.75">
      <c r="A146" s="115"/>
      <c r="B146" s="366" t="s">
        <v>92</v>
      </c>
      <c r="C146" s="366"/>
      <c r="D146" s="366"/>
      <c r="E146" s="142"/>
      <c r="F146" s="142"/>
      <c r="G146" s="142"/>
      <c r="H146" s="142"/>
      <c r="I146" s="142"/>
      <c r="J146" s="142"/>
      <c r="K146" s="100"/>
      <c r="L146" s="143"/>
      <c r="M146" s="100"/>
      <c r="N146" s="100"/>
      <c r="O146" s="100"/>
      <c r="P146" s="100"/>
      <c r="Q146" s="100"/>
      <c r="R146" s="100"/>
      <c r="S146" s="100"/>
      <c r="T146" s="100"/>
      <c r="U146" s="101"/>
      <c r="V146" s="102"/>
      <c r="W146" s="103"/>
      <c r="X146" s="102"/>
    </row>
    <row r="147" spans="1:24" s="80" customFormat="1" ht="15.75">
      <c r="A147" s="115"/>
      <c r="B147" s="266" t="s">
        <v>93</v>
      </c>
      <c r="C147" s="266"/>
      <c r="D147" s="367"/>
      <c r="E147" s="126"/>
      <c r="F147" s="126"/>
      <c r="G147" s="126"/>
      <c r="H147" s="126"/>
      <c r="I147" s="126"/>
      <c r="J147" s="126"/>
      <c r="K147" s="306">
        <v>7054</v>
      </c>
      <c r="L147" s="307"/>
      <c r="M147" s="126"/>
      <c r="N147" s="100"/>
      <c r="O147" s="100"/>
      <c r="P147" s="100"/>
      <c r="Q147" s="100"/>
      <c r="R147" s="100"/>
      <c r="S147" s="100"/>
      <c r="T147" s="100"/>
      <c r="U147" s="101"/>
      <c r="V147" s="102"/>
      <c r="W147" s="103"/>
      <c r="X147" s="102"/>
    </row>
    <row r="148" spans="1:24" s="80" customFormat="1" ht="15.75">
      <c r="A148" s="115"/>
      <c r="B148" s="266" t="s">
        <v>94</v>
      </c>
      <c r="C148" s="266"/>
      <c r="D148" s="367"/>
      <c r="E148" s="126"/>
      <c r="F148" s="126"/>
      <c r="G148" s="126"/>
      <c r="H148" s="126"/>
      <c r="I148" s="126"/>
      <c r="J148" s="126"/>
      <c r="K148" s="302">
        <v>1138</v>
      </c>
      <c r="L148" s="303"/>
      <c r="M148" s="126"/>
      <c r="N148" s="100"/>
      <c r="O148" s="100"/>
      <c r="P148" s="100"/>
      <c r="Q148" s="100"/>
      <c r="R148" s="100"/>
      <c r="S148" s="100"/>
      <c r="T148" s="100"/>
      <c r="U148" s="101"/>
      <c r="V148" s="102"/>
      <c r="W148" s="103"/>
      <c r="X148" s="102"/>
    </row>
    <row r="149" spans="1:24" s="80" customFormat="1" ht="15.75">
      <c r="A149" s="115"/>
      <c r="B149" s="266"/>
      <c r="C149" s="266"/>
      <c r="D149" s="266"/>
      <c r="E149" s="100"/>
      <c r="F149" s="100"/>
      <c r="G149" s="100"/>
      <c r="H149" s="100"/>
      <c r="I149" s="100"/>
      <c r="J149" s="100"/>
      <c r="K149" s="304">
        <f>SUM(K147:K148)</f>
        <v>8192</v>
      </c>
      <c r="L149" s="305"/>
      <c r="M149" s="100"/>
      <c r="N149" s="100"/>
      <c r="O149" s="100"/>
      <c r="P149" s="100"/>
      <c r="Q149" s="100"/>
      <c r="R149" s="100"/>
      <c r="S149" s="100"/>
      <c r="T149" s="100"/>
      <c r="U149" s="101"/>
      <c r="V149" s="102"/>
      <c r="W149" s="103"/>
      <c r="X149" s="102"/>
    </row>
    <row r="150" spans="1:24" s="80" customFormat="1" ht="15.75">
      <c r="A150" s="115"/>
      <c r="B150" s="266" t="s">
        <v>95</v>
      </c>
      <c r="C150" s="266"/>
      <c r="D150" s="266"/>
      <c r="E150" s="100"/>
      <c r="F150" s="100"/>
      <c r="G150" s="100"/>
      <c r="H150" s="100"/>
      <c r="I150" s="100"/>
      <c r="J150" s="100"/>
      <c r="K150" s="118"/>
      <c r="L150" s="197"/>
      <c r="M150" s="100"/>
      <c r="N150" s="100"/>
      <c r="O150" s="100"/>
      <c r="P150" s="100"/>
      <c r="Q150" s="100"/>
      <c r="R150" s="100"/>
      <c r="S150" s="100"/>
      <c r="T150" s="100"/>
      <c r="U150" s="101"/>
      <c r="V150" s="102"/>
      <c r="W150" s="103"/>
      <c r="X150" s="102"/>
    </row>
    <row r="151" spans="1:24" s="80" customFormat="1" ht="15.75">
      <c r="A151" s="115"/>
      <c r="B151" s="266" t="s">
        <v>93</v>
      </c>
      <c r="C151" s="266"/>
      <c r="D151" s="367"/>
      <c r="E151" s="126"/>
      <c r="F151" s="126"/>
      <c r="G151" s="126"/>
      <c r="H151" s="126"/>
      <c r="I151" s="126"/>
      <c r="J151" s="126"/>
      <c r="K151" s="306">
        <v>99845</v>
      </c>
      <c r="L151" s="307"/>
      <c r="M151" s="126"/>
      <c r="N151" s="100"/>
      <c r="O151" s="100"/>
      <c r="P151" s="100"/>
      <c r="Q151" s="100"/>
      <c r="R151" s="100"/>
      <c r="S151" s="100"/>
      <c r="T151" s="100"/>
      <c r="U151" s="101"/>
      <c r="V151" s="102"/>
      <c r="W151" s="103"/>
      <c r="X151" s="102"/>
    </row>
    <row r="152" spans="1:24" s="80" customFormat="1" ht="15.75">
      <c r="A152" s="115"/>
      <c r="B152" s="266" t="s">
        <v>94</v>
      </c>
      <c r="C152" s="266"/>
      <c r="D152" s="367"/>
      <c r="E152" s="126"/>
      <c r="F152" s="126"/>
      <c r="G152" s="126"/>
      <c r="H152" s="126"/>
      <c r="I152" s="126"/>
      <c r="J152" s="126"/>
      <c r="K152" s="302">
        <v>1333</v>
      </c>
      <c r="L152" s="303"/>
      <c r="M152" s="126"/>
      <c r="N152" s="100"/>
      <c r="O152" s="100"/>
      <c r="P152" s="100"/>
      <c r="Q152" s="100"/>
      <c r="R152" s="100"/>
      <c r="S152" s="100"/>
      <c r="T152" s="100"/>
      <c r="U152" s="101"/>
      <c r="V152" s="102"/>
      <c r="W152" s="103"/>
      <c r="X152" s="102"/>
    </row>
    <row r="153" spans="1:24" s="80" customFormat="1" ht="15.75">
      <c r="A153" s="115"/>
      <c r="B153" s="266"/>
      <c r="C153" s="266"/>
      <c r="D153" s="266"/>
      <c r="E153" s="100"/>
      <c r="F153" s="100"/>
      <c r="G153" s="100"/>
      <c r="H153" s="100"/>
      <c r="I153" s="100"/>
      <c r="J153" s="100"/>
      <c r="K153" s="304">
        <f>SUM(K151:K152)</f>
        <v>101178</v>
      </c>
      <c r="L153" s="305"/>
      <c r="M153" s="100"/>
      <c r="N153" s="100"/>
      <c r="O153" s="100"/>
      <c r="P153" s="100"/>
      <c r="Q153" s="100"/>
      <c r="R153" s="100"/>
      <c r="S153" s="100"/>
      <c r="T153" s="100"/>
      <c r="U153" s="101"/>
      <c r="V153" s="102"/>
      <c r="W153" s="103"/>
      <c r="X153" s="102"/>
    </row>
    <row r="154" spans="1:24" s="80" customFormat="1" ht="16.5" thickBot="1">
      <c r="A154" s="115"/>
      <c r="B154" s="266"/>
      <c r="C154" s="266"/>
      <c r="D154" s="266"/>
      <c r="E154" s="100"/>
      <c r="F154" s="100"/>
      <c r="G154" s="100"/>
      <c r="H154" s="100"/>
      <c r="I154" s="100"/>
      <c r="J154" s="100"/>
      <c r="K154" s="402">
        <f>K153+K149</f>
        <v>109370</v>
      </c>
      <c r="L154" s="383"/>
      <c r="M154" s="100"/>
      <c r="N154" s="100"/>
      <c r="O154" s="100"/>
      <c r="P154" s="100"/>
      <c r="Q154" s="100"/>
      <c r="R154" s="100"/>
      <c r="S154" s="100"/>
      <c r="T154" s="100"/>
      <c r="U154" s="101"/>
      <c r="V154" s="102"/>
      <c r="W154" s="103"/>
      <c r="X154" s="102"/>
    </row>
    <row r="155" spans="1:24" s="80" customFormat="1" ht="16.5" thickTop="1">
      <c r="A155" s="115"/>
      <c r="B155" s="100"/>
      <c r="C155" s="100"/>
      <c r="D155" s="100"/>
      <c r="E155" s="100"/>
      <c r="F155" s="100"/>
      <c r="G155" s="100"/>
      <c r="H155" s="100"/>
      <c r="I155" s="100"/>
      <c r="J155" s="100"/>
      <c r="K155" s="100"/>
      <c r="L155" s="126"/>
      <c r="M155" s="100"/>
      <c r="N155" s="100"/>
      <c r="O155" s="100"/>
      <c r="P155" s="100"/>
      <c r="Q155" s="100"/>
      <c r="R155" s="100"/>
      <c r="S155" s="100"/>
      <c r="T155" s="100"/>
      <c r="U155" s="101"/>
      <c r="V155" s="102"/>
      <c r="W155" s="103"/>
      <c r="X155" s="102"/>
    </row>
    <row r="156" spans="1:24" s="80" customFormat="1" ht="15.75">
      <c r="A156" s="115"/>
      <c r="B156" s="100" t="s">
        <v>264</v>
      </c>
      <c r="C156" s="100"/>
      <c r="D156" s="100"/>
      <c r="E156" s="100"/>
      <c r="F156" s="100"/>
      <c r="G156" s="100"/>
      <c r="H156" s="100"/>
      <c r="I156" s="100"/>
      <c r="J156" s="100"/>
      <c r="K156" s="100"/>
      <c r="L156" s="126"/>
      <c r="M156" s="100"/>
      <c r="N156" s="100"/>
      <c r="O156" s="100"/>
      <c r="P156" s="100"/>
      <c r="Q156" s="100"/>
      <c r="R156" s="100"/>
      <c r="S156" s="100"/>
      <c r="T156" s="100"/>
      <c r="U156" s="101"/>
      <c r="V156" s="102"/>
      <c r="W156" s="103"/>
      <c r="X156" s="102"/>
    </row>
    <row r="157" spans="1:24" s="80" customFormat="1" ht="15.75">
      <c r="A157" s="115"/>
      <c r="B157" s="227" t="s">
        <v>265</v>
      </c>
      <c r="C157" s="100"/>
      <c r="D157" s="100"/>
      <c r="E157" s="100"/>
      <c r="F157" s="100"/>
      <c r="G157" s="100"/>
      <c r="H157" s="100"/>
      <c r="I157" s="100"/>
      <c r="J157" s="100"/>
      <c r="K157" s="334">
        <v>2512</v>
      </c>
      <c r="L157" s="335"/>
      <c r="M157" s="100"/>
      <c r="N157" s="100"/>
      <c r="O157" s="100"/>
      <c r="P157" s="100"/>
      <c r="Q157" s="100"/>
      <c r="R157" s="100"/>
      <c r="S157" s="100"/>
      <c r="T157" s="100"/>
      <c r="U157" s="101"/>
      <c r="V157" s="102"/>
      <c r="W157" s="103"/>
      <c r="X157" s="102"/>
    </row>
    <row r="158" spans="1:24" s="80" customFormat="1" ht="15.75">
      <c r="A158" s="115"/>
      <c r="B158" s="227" t="s">
        <v>266</v>
      </c>
      <c r="C158" s="100"/>
      <c r="D158" s="100"/>
      <c r="E158" s="100"/>
      <c r="F158" s="100"/>
      <c r="G158" s="100"/>
      <c r="H158" s="100"/>
      <c r="I158" s="100"/>
      <c r="J158" s="100"/>
      <c r="K158" s="334">
        <v>106858</v>
      </c>
      <c r="L158" s="335"/>
      <c r="M158" s="100"/>
      <c r="N158" s="100"/>
      <c r="O158" s="100"/>
      <c r="P158" s="100"/>
      <c r="Q158" s="100"/>
      <c r="R158" s="100"/>
      <c r="S158" s="100"/>
      <c r="T158" s="100"/>
      <c r="U158" s="101"/>
      <c r="V158" s="102"/>
      <c r="W158" s="103"/>
      <c r="X158" s="102"/>
    </row>
    <row r="159" spans="1:24" s="80" customFormat="1" ht="16.5" thickBot="1">
      <c r="A159" s="115"/>
      <c r="B159" s="227"/>
      <c r="C159" s="100"/>
      <c r="D159" s="100"/>
      <c r="E159" s="100"/>
      <c r="F159" s="100"/>
      <c r="G159" s="100"/>
      <c r="H159" s="100"/>
      <c r="I159" s="100"/>
      <c r="J159" s="100"/>
      <c r="K159" s="404">
        <f>SUM(K157:L158)</f>
        <v>109370</v>
      </c>
      <c r="L159" s="405"/>
      <c r="M159" s="100"/>
      <c r="N159" s="100"/>
      <c r="O159" s="100"/>
      <c r="P159" s="100"/>
      <c r="Q159" s="100"/>
      <c r="R159" s="100"/>
      <c r="S159" s="100"/>
      <c r="T159" s="100"/>
      <c r="U159" s="101"/>
      <c r="V159" s="102"/>
      <c r="W159" s="103"/>
      <c r="X159" s="102"/>
    </row>
    <row r="160" spans="1:24" s="80" customFormat="1" ht="16.5" thickTop="1">
      <c r="A160" s="115"/>
      <c r="B160" s="227"/>
      <c r="C160" s="100"/>
      <c r="D160" s="100"/>
      <c r="E160" s="100"/>
      <c r="F160" s="100"/>
      <c r="G160" s="100"/>
      <c r="H160" s="100"/>
      <c r="I160" s="100"/>
      <c r="J160" s="100"/>
      <c r="K160" s="161"/>
      <c r="L160" s="126"/>
      <c r="M160" s="100"/>
      <c r="N160" s="100"/>
      <c r="O160" s="100"/>
      <c r="P160" s="100"/>
      <c r="Q160" s="100"/>
      <c r="R160" s="100"/>
      <c r="S160" s="100"/>
      <c r="T160" s="100"/>
      <c r="U160" s="101"/>
      <c r="V160" s="102"/>
      <c r="W160" s="103"/>
      <c r="X160" s="102"/>
    </row>
    <row r="161" spans="1:24" s="80" customFormat="1" ht="51" customHeight="1">
      <c r="A161" s="114" t="s">
        <v>181</v>
      </c>
      <c r="B161" s="311" t="s">
        <v>285</v>
      </c>
      <c r="C161" s="311"/>
      <c r="D161" s="311"/>
      <c r="E161" s="311"/>
      <c r="F161" s="311"/>
      <c r="G161" s="311"/>
      <c r="H161" s="311"/>
      <c r="I161" s="311"/>
      <c r="J161" s="311"/>
      <c r="K161" s="311"/>
      <c r="L161" s="311"/>
      <c r="M161" s="311"/>
      <c r="N161" s="311"/>
      <c r="O161" s="311"/>
      <c r="P161" s="311"/>
      <c r="Q161" s="368"/>
      <c r="R161" s="100"/>
      <c r="S161" s="100"/>
      <c r="T161" s="100"/>
      <c r="U161" s="101"/>
      <c r="V161" s="102"/>
      <c r="W161" s="103"/>
      <c r="X161" s="102"/>
    </row>
    <row r="162" spans="1:24" s="80" customFormat="1" ht="15.75">
      <c r="A162" s="115"/>
      <c r="B162" s="100"/>
      <c r="C162" s="100"/>
      <c r="D162" s="100"/>
      <c r="E162" s="100"/>
      <c r="F162" s="100"/>
      <c r="G162" s="100"/>
      <c r="H162" s="100"/>
      <c r="I162" s="100"/>
      <c r="J162" s="100"/>
      <c r="K162" s="100"/>
      <c r="L162" s="100"/>
      <c r="M162" s="100"/>
      <c r="N162" s="100"/>
      <c r="O162" s="100"/>
      <c r="P162" s="100"/>
      <c r="Q162" s="100"/>
      <c r="R162" s="100"/>
      <c r="S162" s="100"/>
      <c r="T162" s="100"/>
      <c r="U162" s="101"/>
      <c r="V162" s="102"/>
      <c r="W162" s="103"/>
      <c r="X162" s="102"/>
    </row>
    <row r="163" spans="1:24" s="80" customFormat="1" ht="52.5" customHeight="1">
      <c r="A163" s="114" t="s">
        <v>182</v>
      </c>
      <c r="B163" s="311" t="s">
        <v>238</v>
      </c>
      <c r="C163" s="311"/>
      <c r="D163" s="311"/>
      <c r="E163" s="311"/>
      <c r="F163" s="311"/>
      <c r="G163" s="311"/>
      <c r="H163" s="311"/>
      <c r="I163" s="311"/>
      <c r="J163" s="311"/>
      <c r="K163" s="311"/>
      <c r="L163" s="311"/>
      <c r="M163" s="311"/>
      <c r="N163" s="311"/>
      <c r="O163" s="311"/>
      <c r="P163" s="311"/>
      <c r="Q163" s="368"/>
      <c r="R163" s="100"/>
      <c r="S163" s="100"/>
      <c r="T163" s="100"/>
      <c r="U163" s="101"/>
      <c r="V163" s="102"/>
      <c r="W163" s="103"/>
      <c r="X163" s="102"/>
    </row>
    <row r="164" spans="1:24" s="80" customFormat="1" ht="15.75">
      <c r="A164" s="115"/>
      <c r="B164" s="100"/>
      <c r="C164" s="100"/>
      <c r="D164" s="100"/>
      <c r="E164" s="100"/>
      <c r="F164" s="100"/>
      <c r="G164" s="100"/>
      <c r="H164" s="100"/>
      <c r="I164" s="100"/>
      <c r="J164" s="100"/>
      <c r="K164" s="100"/>
      <c r="L164" s="100"/>
      <c r="M164" s="100"/>
      <c r="N164" s="100"/>
      <c r="O164" s="100"/>
      <c r="P164" s="100"/>
      <c r="Q164" s="100"/>
      <c r="R164" s="100"/>
      <c r="S164" s="100"/>
      <c r="T164" s="100"/>
      <c r="U164" s="101"/>
      <c r="V164" s="102"/>
      <c r="W164" s="103"/>
      <c r="X164" s="102"/>
    </row>
    <row r="165" spans="1:24" s="80" customFormat="1" ht="15.75">
      <c r="A165" s="114" t="s">
        <v>183</v>
      </c>
      <c r="B165" s="275" t="s">
        <v>96</v>
      </c>
      <c r="C165" s="260"/>
      <c r="D165" s="260"/>
      <c r="E165" s="260"/>
      <c r="F165" s="260"/>
      <c r="G165" s="260"/>
      <c r="H165" s="260"/>
      <c r="I165" s="260"/>
      <c r="J165" s="260"/>
      <c r="K165" s="260"/>
      <c r="L165" s="260"/>
      <c r="M165" s="260"/>
      <c r="N165" s="260"/>
      <c r="O165" s="260"/>
      <c r="P165" s="260"/>
      <c r="Q165" s="260"/>
      <c r="R165" s="100"/>
      <c r="S165" s="100"/>
      <c r="T165" s="100"/>
      <c r="U165" s="101"/>
      <c r="V165" s="102"/>
      <c r="W165" s="103"/>
      <c r="X165" s="102"/>
    </row>
    <row r="166" spans="1:24" s="80" customFormat="1" ht="15.75">
      <c r="A166" s="115"/>
      <c r="B166" s="100"/>
      <c r="C166" s="100"/>
      <c r="D166" s="100"/>
      <c r="E166" s="100"/>
      <c r="F166" s="100"/>
      <c r="G166" s="100"/>
      <c r="H166" s="100"/>
      <c r="I166" s="100"/>
      <c r="J166" s="100"/>
      <c r="K166" s="349" t="s">
        <v>29</v>
      </c>
      <c r="L166" s="348"/>
      <c r="M166" s="113"/>
      <c r="N166" s="371" t="s">
        <v>198</v>
      </c>
      <c r="O166" s="100"/>
      <c r="P166" s="100"/>
      <c r="Q166" s="100"/>
      <c r="R166" s="100"/>
      <c r="S166" s="100"/>
      <c r="T166" s="100"/>
      <c r="U166" s="101"/>
      <c r="V166" s="102"/>
      <c r="W166" s="103"/>
      <c r="X166" s="102"/>
    </row>
    <row r="167" spans="1:24" s="80" customFormat="1" ht="15.75">
      <c r="A167" s="115"/>
      <c r="B167" s="100"/>
      <c r="C167" s="100"/>
      <c r="D167" s="100"/>
      <c r="E167" s="100"/>
      <c r="F167" s="100"/>
      <c r="G167" s="100"/>
      <c r="H167" s="100"/>
      <c r="I167" s="100"/>
      <c r="J167" s="100"/>
      <c r="K167" s="371"/>
      <c r="L167" s="348"/>
      <c r="M167" s="131"/>
      <c r="N167" s="371"/>
      <c r="O167" s="100"/>
      <c r="P167" s="100"/>
      <c r="Q167" s="100"/>
      <c r="R167" s="100"/>
      <c r="S167" s="100"/>
      <c r="T167" s="100"/>
      <c r="U167" s="101"/>
      <c r="V167" s="102"/>
      <c r="W167" s="103"/>
      <c r="X167" s="102"/>
    </row>
    <row r="168" spans="1:24" s="80" customFormat="1" ht="15.75">
      <c r="A168" s="115"/>
      <c r="B168" s="100"/>
      <c r="C168" s="100"/>
      <c r="D168" s="100"/>
      <c r="E168" s="100"/>
      <c r="F168" s="100"/>
      <c r="G168" s="100"/>
      <c r="H168" s="100"/>
      <c r="I168" s="100"/>
      <c r="J168" s="100"/>
      <c r="K168" s="371"/>
      <c r="L168" s="348"/>
      <c r="M168" s="131"/>
      <c r="N168" s="371"/>
      <c r="O168" s="100"/>
      <c r="P168" s="100"/>
      <c r="Q168" s="100"/>
      <c r="R168" s="100"/>
      <c r="S168" s="100"/>
      <c r="T168" s="100"/>
      <c r="U168" s="101"/>
      <c r="V168" s="102"/>
      <c r="W168" s="103"/>
      <c r="X168" s="102"/>
    </row>
    <row r="169" spans="1:24" s="80" customFormat="1" ht="15.75">
      <c r="A169" s="134"/>
      <c r="B169" s="403" t="s">
        <v>97</v>
      </c>
      <c r="C169" s="299"/>
      <c r="D169" s="299"/>
      <c r="E169" s="32"/>
      <c r="F169" s="32"/>
      <c r="G169" s="32"/>
      <c r="H169" s="32"/>
      <c r="I169" s="32"/>
      <c r="J169" s="32"/>
      <c r="K169" s="117"/>
      <c r="M169" s="131"/>
      <c r="N169" s="117"/>
      <c r="O169" s="100"/>
      <c r="P169" s="100"/>
      <c r="Q169" s="100"/>
      <c r="R169" s="100"/>
      <c r="S169" s="100"/>
      <c r="T169" s="100"/>
      <c r="U169" s="101"/>
      <c r="V169" s="102"/>
      <c r="W169" s="103"/>
      <c r="X169" s="102"/>
    </row>
    <row r="170" spans="1:24" s="80" customFormat="1" ht="15">
      <c r="A170" s="134"/>
      <c r="B170" s="366"/>
      <c r="C170" s="366"/>
      <c r="D170" s="366"/>
      <c r="E170" s="142"/>
      <c r="F170" s="142"/>
      <c r="G170" s="142"/>
      <c r="H170" s="142"/>
      <c r="I170" s="142"/>
      <c r="J170" s="142"/>
      <c r="K170" s="100"/>
      <c r="M170" s="100"/>
      <c r="N170" s="100"/>
      <c r="O170" s="100"/>
      <c r="P170" s="100"/>
      <c r="Q170" s="100"/>
      <c r="R170" s="100"/>
      <c r="S170" s="100"/>
      <c r="T170" s="100"/>
      <c r="U170" s="101"/>
      <c r="V170" s="102"/>
      <c r="W170" s="103"/>
      <c r="X170" s="102"/>
    </row>
    <row r="171" spans="1:24" s="80" customFormat="1" ht="15.75" customHeight="1" thickBot="1">
      <c r="A171" s="134"/>
      <c r="B171" s="362" t="s">
        <v>26</v>
      </c>
      <c r="C171" s="363"/>
      <c r="D171" s="363"/>
      <c r="E171" s="364"/>
      <c r="F171" s="364"/>
      <c r="G171" s="364"/>
      <c r="H171" s="364"/>
      <c r="I171" s="364"/>
      <c r="J171" s="200"/>
      <c r="K171" s="365">
        <v>8068</v>
      </c>
      <c r="L171" s="259"/>
      <c r="M171" s="118"/>
      <c r="N171" s="118">
        <v>25090</v>
      </c>
      <c r="O171" s="118"/>
      <c r="P171" s="118"/>
      <c r="Q171" s="118"/>
      <c r="R171" s="100"/>
      <c r="S171" s="100"/>
      <c r="T171" s="100"/>
      <c r="U171" s="101"/>
      <c r="V171" s="102"/>
      <c r="W171" s="103"/>
      <c r="X171" s="102"/>
    </row>
    <row r="172" spans="1:24" s="80" customFormat="1" ht="15.75" thickTop="1">
      <c r="A172" s="134"/>
      <c r="B172" s="414"/>
      <c r="C172" s="414"/>
      <c r="D172" s="414"/>
      <c r="E172" s="153"/>
      <c r="F172" s="153"/>
      <c r="G172" s="153"/>
      <c r="H172" s="153"/>
      <c r="I172" s="153"/>
      <c r="J172" s="153"/>
      <c r="K172" s="201"/>
      <c r="L172" s="197"/>
      <c r="M172" s="226"/>
      <c r="N172" s="202"/>
      <c r="O172" s="226"/>
      <c r="P172" s="118"/>
      <c r="Q172" s="118"/>
      <c r="R172" s="100"/>
      <c r="S172" s="100"/>
      <c r="T172" s="100"/>
      <c r="U172" s="101"/>
      <c r="V172" s="102"/>
      <c r="W172" s="103"/>
      <c r="X172" s="102"/>
    </row>
    <row r="173" spans="1:24" s="80" customFormat="1" ht="15" customHeight="1">
      <c r="A173" s="134"/>
      <c r="B173" s="411" t="s">
        <v>17</v>
      </c>
      <c r="C173" s="411"/>
      <c r="D173" s="411"/>
      <c r="E173" s="412"/>
      <c r="F173" s="412"/>
      <c r="G173" s="412"/>
      <c r="H173" s="412"/>
      <c r="I173" s="412"/>
      <c r="J173" s="224"/>
      <c r="M173" s="203"/>
      <c r="P173" s="225"/>
      <c r="Q173" s="118"/>
      <c r="R173" s="100"/>
      <c r="S173" s="100"/>
      <c r="T173" s="100"/>
      <c r="U173" s="101"/>
      <c r="V173" s="102"/>
      <c r="W173" s="103"/>
      <c r="X173" s="102"/>
    </row>
    <row r="174" spans="1:24" s="80" customFormat="1" ht="15" customHeight="1">
      <c r="A174" s="134"/>
      <c r="B174" s="406" t="s">
        <v>22</v>
      </c>
      <c r="C174" s="407"/>
      <c r="D174" s="407"/>
      <c r="E174" s="407"/>
      <c r="F174" s="407"/>
      <c r="G174" s="407"/>
      <c r="H174" s="407"/>
      <c r="I174" s="408"/>
      <c r="J174" s="153"/>
      <c r="K174" s="304">
        <v>175587</v>
      </c>
      <c r="L174" s="413"/>
      <c r="M174" s="190"/>
      <c r="N174" s="304">
        <v>175587</v>
      </c>
      <c r="O174" s="413"/>
      <c r="P174" s="118"/>
      <c r="Q174" s="118"/>
      <c r="R174" s="100"/>
      <c r="S174" s="100"/>
      <c r="T174" s="100"/>
      <c r="U174" s="101"/>
      <c r="V174" s="102"/>
      <c r="W174" s="103"/>
      <c r="X174" s="102"/>
    </row>
    <row r="175" spans="1:24" s="80" customFormat="1" ht="15" customHeight="1">
      <c r="A175" s="134"/>
      <c r="B175" s="331" t="s">
        <v>267</v>
      </c>
      <c r="C175" s="332"/>
      <c r="D175" s="332"/>
      <c r="E175" s="332"/>
      <c r="F175" s="332"/>
      <c r="G175" s="332"/>
      <c r="H175" s="332"/>
      <c r="I175" s="333"/>
      <c r="J175" s="153"/>
      <c r="K175" s="409">
        <v>889</v>
      </c>
      <c r="L175" s="410"/>
      <c r="M175" s="118"/>
      <c r="N175" s="221">
        <v>889</v>
      </c>
      <c r="O175" s="223"/>
      <c r="P175" s="118"/>
      <c r="Q175" s="118"/>
      <c r="R175" s="100"/>
      <c r="S175" s="100"/>
      <c r="T175" s="100"/>
      <c r="U175" s="101"/>
      <c r="V175" s="102"/>
      <c r="W175" s="103"/>
      <c r="X175" s="102"/>
    </row>
    <row r="176" spans="1:24" s="80" customFormat="1" ht="15" customHeight="1" thickBot="1">
      <c r="A176" s="134"/>
      <c r="B176" s="414" t="s">
        <v>18</v>
      </c>
      <c r="C176" s="414"/>
      <c r="D176" s="414"/>
      <c r="E176" s="328"/>
      <c r="F176" s="328"/>
      <c r="G176" s="328"/>
      <c r="H176" s="328"/>
      <c r="I176" s="328"/>
      <c r="J176" s="153"/>
      <c r="K176" s="415">
        <v>176476</v>
      </c>
      <c r="L176" s="416"/>
      <c r="M176" s="118"/>
      <c r="N176" s="241">
        <v>176476</v>
      </c>
      <c r="O176" s="223"/>
      <c r="P176" s="118"/>
      <c r="Q176" s="118"/>
      <c r="R176" s="100"/>
      <c r="S176" s="100"/>
      <c r="T176" s="100"/>
      <c r="U176" s="101"/>
      <c r="V176" s="102"/>
      <c r="W176" s="103"/>
      <c r="X176" s="102"/>
    </row>
    <row r="177" spans="1:24" s="80" customFormat="1" ht="15" customHeight="1" thickTop="1">
      <c r="A177" s="134"/>
      <c r="B177" s="222"/>
      <c r="C177" s="222"/>
      <c r="D177" s="222"/>
      <c r="E177" s="220"/>
      <c r="F177" s="220"/>
      <c r="G177" s="220"/>
      <c r="H177" s="220"/>
      <c r="I177" s="220"/>
      <c r="J177" s="153"/>
      <c r="K177" s="221"/>
      <c r="L177" s="148"/>
      <c r="M177" s="118"/>
      <c r="N177" s="221"/>
      <c r="O177" s="223"/>
      <c r="P177" s="118"/>
      <c r="Q177" s="118"/>
      <c r="R177" s="100"/>
      <c r="S177" s="100"/>
      <c r="T177" s="100"/>
      <c r="U177" s="101"/>
      <c r="V177" s="102"/>
      <c r="W177" s="103"/>
      <c r="X177" s="102"/>
    </row>
    <row r="178" spans="1:24" s="80" customFormat="1" ht="13.5" customHeight="1" thickBot="1">
      <c r="A178" s="134"/>
      <c r="B178" s="414" t="s">
        <v>98</v>
      </c>
      <c r="C178" s="414"/>
      <c r="D178" s="414"/>
      <c r="E178" s="153"/>
      <c r="F178" s="153"/>
      <c r="G178" s="153"/>
      <c r="H178" s="153"/>
      <c r="I178" s="153"/>
      <c r="J178" s="153"/>
      <c r="K178" s="336">
        <v>4.571726467055011</v>
      </c>
      <c r="L178" s="259"/>
      <c r="M178" s="204"/>
      <c r="N178" s="336">
        <v>14.217230671592738</v>
      </c>
      <c r="O178" s="259"/>
      <c r="P178" s="118"/>
      <c r="Q178" s="118"/>
      <c r="R178" s="100"/>
      <c r="S178" s="100"/>
      <c r="T178" s="100"/>
      <c r="U178" s="101"/>
      <c r="V178" s="102"/>
      <c r="W178" s="103"/>
      <c r="X178" s="102"/>
    </row>
    <row r="179" spans="1:24" s="80" customFormat="1" ht="15.75" thickTop="1">
      <c r="A179" s="134"/>
      <c r="B179" s="118"/>
      <c r="C179" s="118"/>
      <c r="D179" s="118"/>
      <c r="E179" s="118"/>
      <c r="F179" s="118"/>
      <c r="G179" s="118"/>
      <c r="H179" s="118"/>
      <c r="I179" s="118"/>
      <c r="J179" s="118"/>
      <c r="K179" s="118"/>
      <c r="L179" s="201"/>
      <c r="M179" s="118"/>
      <c r="N179" s="202"/>
      <c r="O179" s="118"/>
      <c r="P179" s="118"/>
      <c r="Q179" s="118"/>
      <c r="R179" s="100"/>
      <c r="S179" s="100"/>
      <c r="T179" s="100"/>
      <c r="U179" s="101"/>
      <c r="V179" s="102"/>
      <c r="W179" s="103"/>
      <c r="X179" s="102"/>
    </row>
    <row r="180" spans="1:24" s="80" customFormat="1" ht="18" customHeight="1">
      <c r="A180" s="134"/>
      <c r="B180" s="417" t="s">
        <v>14</v>
      </c>
      <c r="C180" s="418"/>
      <c r="D180" s="418"/>
      <c r="E180" s="418"/>
      <c r="F180" s="418"/>
      <c r="G180" s="418"/>
      <c r="H180" s="418"/>
      <c r="I180" s="418"/>
      <c r="J180" s="418"/>
      <c r="K180" s="418"/>
      <c r="L180" s="418"/>
      <c r="M180" s="418"/>
      <c r="N180" s="418"/>
      <c r="O180" s="418"/>
      <c r="P180" s="418"/>
      <c r="Q180" s="418"/>
      <c r="R180" s="100"/>
      <c r="S180" s="100"/>
      <c r="T180" s="100"/>
      <c r="U180" s="101"/>
      <c r="V180" s="102"/>
      <c r="W180" s="103"/>
      <c r="X180" s="102"/>
    </row>
    <row r="181" spans="1:24" s="80" customFormat="1" ht="15.75" customHeight="1">
      <c r="A181" s="134"/>
      <c r="B181" s="145"/>
      <c r="C181" s="146"/>
      <c r="D181" s="146"/>
      <c r="E181" s="146"/>
      <c r="F181" s="146"/>
      <c r="G181" s="146"/>
      <c r="H181" s="146"/>
      <c r="I181" s="146"/>
      <c r="J181" s="146"/>
      <c r="K181" s="146"/>
      <c r="L181" s="146"/>
      <c r="M181" s="146"/>
      <c r="N181" s="146"/>
      <c r="O181" s="146"/>
      <c r="P181" s="146"/>
      <c r="Q181" s="146"/>
      <c r="R181" s="100"/>
      <c r="S181" s="100"/>
      <c r="T181" s="100"/>
      <c r="U181" s="101"/>
      <c r="V181" s="102"/>
      <c r="W181" s="103"/>
      <c r="X181" s="102"/>
    </row>
    <row r="182" spans="1:24" s="80" customFormat="1" ht="15.75" customHeight="1" thickBot="1">
      <c r="A182" s="134"/>
      <c r="B182" s="362" t="s">
        <v>26</v>
      </c>
      <c r="C182" s="363"/>
      <c r="D182" s="363"/>
      <c r="E182" s="364"/>
      <c r="F182" s="364"/>
      <c r="G182" s="364"/>
      <c r="H182" s="364"/>
      <c r="I182" s="364"/>
      <c r="J182" s="200"/>
      <c r="K182" s="365">
        <f>+K171</f>
        <v>8068</v>
      </c>
      <c r="L182" s="259"/>
      <c r="M182" s="118"/>
      <c r="N182" s="242">
        <f>+N171</f>
        <v>25090</v>
      </c>
      <c r="O182" s="146"/>
      <c r="P182" s="146"/>
      <c r="Q182" s="146"/>
      <c r="R182" s="100"/>
      <c r="S182" s="100"/>
      <c r="T182" s="100"/>
      <c r="U182" s="101"/>
      <c r="V182" s="102"/>
      <c r="W182" s="103"/>
      <c r="X182" s="102"/>
    </row>
    <row r="183" spans="1:24" s="80" customFormat="1" ht="15.75" customHeight="1" thickTop="1">
      <c r="A183" s="134"/>
      <c r="B183" s="145"/>
      <c r="C183" s="146"/>
      <c r="D183" s="146"/>
      <c r="E183" s="146"/>
      <c r="F183" s="146"/>
      <c r="G183" s="146"/>
      <c r="H183" s="146"/>
      <c r="I183" s="146"/>
      <c r="J183" s="146"/>
      <c r="K183" s="146"/>
      <c r="L183" s="146"/>
      <c r="M183" s="146"/>
      <c r="N183" s="243"/>
      <c r="O183" s="146"/>
      <c r="P183" s="146"/>
      <c r="Q183" s="146"/>
      <c r="R183" s="100"/>
      <c r="S183" s="100"/>
      <c r="T183" s="100"/>
      <c r="U183" s="101"/>
      <c r="V183" s="102"/>
      <c r="W183" s="103"/>
      <c r="X183" s="102"/>
    </row>
    <row r="184" spans="1:24" s="80" customFormat="1" ht="15.75" customHeight="1">
      <c r="A184" s="134"/>
      <c r="B184" s="180" t="s">
        <v>17</v>
      </c>
      <c r="C184" s="146"/>
      <c r="D184" s="146"/>
      <c r="E184" s="146"/>
      <c r="F184" s="146"/>
      <c r="G184" s="146"/>
      <c r="H184" s="146"/>
      <c r="I184" s="146"/>
      <c r="J184" s="146"/>
      <c r="K184" s="146"/>
      <c r="L184" s="146"/>
      <c r="M184" s="146"/>
      <c r="N184" s="146"/>
      <c r="O184" s="146"/>
      <c r="P184" s="146"/>
      <c r="Q184" s="146"/>
      <c r="R184" s="100"/>
      <c r="S184" s="100"/>
      <c r="T184" s="100"/>
      <c r="U184" s="101"/>
      <c r="V184" s="102"/>
      <c r="W184" s="103"/>
      <c r="X184" s="102"/>
    </row>
    <row r="185" spans="1:24" s="80" customFormat="1" ht="15.75" customHeight="1">
      <c r="A185" s="134"/>
      <c r="B185" s="406" t="s">
        <v>22</v>
      </c>
      <c r="C185" s="407"/>
      <c r="D185" s="407"/>
      <c r="E185" s="407"/>
      <c r="F185" s="407"/>
      <c r="G185" s="407"/>
      <c r="H185" s="407"/>
      <c r="I185" s="408"/>
      <c r="J185" s="153"/>
      <c r="K185" s="409">
        <v>175587</v>
      </c>
      <c r="L185" s="410"/>
      <c r="M185" s="118"/>
      <c r="N185" s="203">
        <v>175587</v>
      </c>
      <c r="O185" s="146"/>
      <c r="P185" s="146"/>
      <c r="Q185" s="146"/>
      <c r="R185" s="100"/>
      <c r="S185" s="100"/>
      <c r="T185" s="100"/>
      <c r="U185" s="101"/>
      <c r="V185" s="102"/>
      <c r="W185" s="103"/>
      <c r="X185" s="102"/>
    </row>
    <row r="186" spans="1:24" s="80" customFormat="1" ht="15.75" customHeight="1">
      <c r="A186" s="134"/>
      <c r="B186" s="331" t="s">
        <v>260</v>
      </c>
      <c r="C186" s="332"/>
      <c r="D186" s="332"/>
      <c r="E186" s="332"/>
      <c r="F186" s="332"/>
      <c r="G186" s="332"/>
      <c r="H186" s="332"/>
      <c r="I186" s="333"/>
      <c r="J186" s="153"/>
      <c r="K186" s="409">
        <v>889</v>
      </c>
      <c r="L186" s="410"/>
      <c r="M186" s="118"/>
      <c r="N186" s="203">
        <v>889</v>
      </c>
      <c r="O186" s="146"/>
      <c r="P186" s="146"/>
      <c r="Q186" s="146"/>
      <c r="R186" s="100"/>
      <c r="S186" s="100"/>
      <c r="T186" s="100"/>
      <c r="U186" s="101"/>
      <c r="V186" s="102"/>
      <c r="W186" s="103"/>
      <c r="X186" s="102"/>
    </row>
    <row r="187" spans="1:24" s="80" customFormat="1" ht="15.75" customHeight="1">
      <c r="A187" s="134"/>
      <c r="B187" s="237" t="s">
        <v>15</v>
      </c>
      <c r="C187" s="238"/>
      <c r="D187" s="238"/>
      <c r="E187" s="238"/>
      <c r="F187" s="238"/>
      <c r="G187" s="238"/>
      <c r="H187" s="238"/>
      <c r="I187" s="239"/>
      <c r="J187" s="153"/>
      <c r="K187" s="240"/>
      <c r="L187" s="223">
        <v>383</v>
      </c>
      <c r="M187" s="118"/>
      <c r="N187" s="203">
        <v>383</v>
      </c>
      <c r="O187" s="146"/>
      <c r="P187" s="146"/>
      <c r="Q187" s="146"/>
      <c r="R187" s="100"/>
      <c r="S187" s="100"/>
      <c r="T187" s="100"/>
      <c r="U187" s="101"/>
      <c r="V187" s="102"/>
      <c r="W187" s="103"/>
      <c r="X187" s="102"/>
    </row>
    <row r="188" spans="1:24" s="80" customFormat="1" ht="15.75" customHeight="1" thickBot="1">
      <c r="A188" s="134"/>
      <c r="B188" s="414" t="s">
        <v>18</v>
      </c>
      <c r="C188" s="414"/>
      <c r="D188" s="414"/>
      <c r="E188" s="328"/>
      <c r="F188" s="328"/>
      <c r="G188" s="328"/>
      <c r="H188" s="328"/>
      <c r="I188" s="328"/>
      <c r="J188" s="220"/>
      <c r="K188" s="421">
        <v>176859</v>
      </c>
      <c r="L188" s="416"/>
      <c r="M188" s="118"/>
      <c r="N188" s="244">
        <v>176859</v>
      </c>
      <c r="O188" s="146"/>
      <c r="P188" s="146"/>
      <c r="Q188" s="146"/>
      <c r="R188" s="100"/>
      <c r="S188" s="100"/>
      <c r="T188" s="100"/>
      <c r="U188" s="101"/>
      <c r="V188" s="102"/>
      <c r="W188" s="103"/>
      <c r="X188" s="102"/>
    </row>
    <row r="189" spans="1:24" s="80" customFormat="1" ht="15.75" customHeight="1" thickTop="1">
      <c r="A189" s="134"/>
      <c r="B189" s="414"/>
      <c r="C189" s="414"/>
      <c r="D189" s="414"/>
      <c r="E189" s="153"/>
      <c r="F189" s="153"/>
      <c r="G189" s="153"/>
      <c r="H189" s="153"/>
      <c r="I189" s="153"/>
      <c r="J189" s="153"/>
      <c r="K189" s="201"/>
      <c r="L189" s="197"/>
      <c r="M189" s="118"/>
      <c r="N189" s="203"/>
      <c r="O189" s="146"/>
      <c r="P189" s="146"/>
      <c r="Q189" s="146"/>
      <c r="R189" s="100"/>
      <c r="S189" s="100"/>
      <c r="T189" s="100"/>
      <c r="U189" s="101"/>
      <c r="V189" s="102"/>
      <c r="W189" s="103"/>
      <c r="X189" s="102"/>
    </row>
    <row r="190" spans="1:24" s="80" customFormat="1" ht="15.75" customHeight="1" thickBot="1">
      <c r="A190" s="134"/>
      <c r="B190" s="414" t="s">
        <v>16</v>
      </c>
      <c r="C190" s="414"/>
      <c r="D190" s="414"/>
      <c r="E190" s="153"/>
      <c r="F190" s="153"/>
      <c r="G190" s="153"/>
      <c r="H190" s="153"/>
      <c r="I190" s="153"/>
      <c r="J190" s="153"/>
      <c r="K190" s="336">
        <v>4.5618260874481935</v>
      </c>
      <c r="L190" s="259"/>
      <c r="M190" s="204"/>
      <c r="N190" s="336">
        <v>14.186442307148633</v>
      </c>
      <c r="O190" s="259"/>
      <c r="P190" s="146"/>
      <c r="Q190" s="146"/>
      <c r="R190" s="100"/>
      <c r="S190" s="100"/>
      <c r="T190" s="100"/>
      <c r="U190" s="101"/>
      <c r="V190" s="102"/>
      <c r="W190" s="103"/>
      <c r="X190" s="102"/>
    </row>
    <row r="191" spans="1:24" s="80" customFormat="1" ht="15.75" customHeight="1" thickTop="1">
      <c r="A191" s="134"/>
      <c r="B191" s="145"/>
      <c r="C191" s="146"/>
      <c r="D191" s="146"/>
      <c r="E191" s="146"/>
      <c r="F191" s="146"/>
      <c r="G191" s="146"/>
      <c r="H191" s="146"/>
      <c r="I191" s="146"/>
      <c r="J191" s="146"/>
      <c r="K191" s="146"/>
      <c r="L191" s="146"/>
      <c r="M191" s="146"/>
      <c r="N191" s="146"/>
      <c r="O191" s="146"/>
      <c r="P191" s="146"/>
      <c r="Q191" s="146"/>
      <c r="R191" s="100"/>
      <c r="S191" s="100"/>
      <c r="T191" s="100"/>
      <c r="U191" s="101"/>
      <c r="V191" s="102"/>
      <c r="W191" s="103"/>
      <c r="X191" s="102"/>
    </row>
    <row r="192" spans="1:24" s="80" customFormat="1" ht="15.75">
      <c r="A192" s="114" t="s">
        <v>184</v>
      </c>
      <c r="B192" s="111" t="s">
        <v>130</v>
      </c>
      <c r="C192" s="100"/>
      <c r="D192" s="100"/>
      <c r="E192" s="100"/>
      <c r="F192" s="100"/>
      <c r="G192" s="100"/>
      <c r="H192" s="100"/>
      <c r="I192" s="100"/>
      <c r="J192" s="100"/>
      <c r="K192" s="100"/>
      <c r="L192" s="100"/>
      <c r="M192" s="100"/>
      <c r="N192" s="100"/>
      <c r="O192" s="100"/>
      <c r="P192" s="100"/>
      <c r="Q192" s="100"/>
      <c r="R192" s="100"/>
      <c r="S192" s="100"/>
      <c r="T192" s="100"/>
      <c r="U192" s="101"/>
      <c r="V192" s="102"/>
      <c r="W192" s="103"/>
      <c r="X192" s="102"/>
    </row>
    <row r="193" spans="1:24" s="80" customFormat="1" ht="15" customHeight="1">
      <c r="A193" s="134"/>
      <c r="B193" s="118"/>
      <c r="C193" s="118"/>
      <c r="D193" s="118"/>
      <c r="E193" s="118"/>
      <c r="F193" s="118"/>
      <c r="G193" s="118"/>
      <c r="H193" s="118"/>
      <c r="I193" s="118"/>
      <c r="J193" s="118"/>
      <c r="K193" s="326" t="s">
        <v>70</v>
      </c>
      <c r="L193" s="305"/>
      <c r="M193" s="118"/>
      <c r="N193" s="326" t="s">
        <v>70</v>
      </c>
      <c r="O193" s="100"/>
      <c r="P193" s="100"/>
      <c r="Q193" s="100"/>
      <c r="R193" s="100"/>
      <c r="S193" s="100"/>
      <c r="T193" s="100"/>
      <c r="U193" s="101"/>
      <c r="V193" s="102"/>
      <c r="W193" s="103"/>
      <c r="X193" s="102"/>
    </row>
    <row r="194" spans="1:24" s="80" customFormat="1" ht="15" customHeight="1">
      <c r="A194" s="134"/>
      <c r="B194" s="118"/>
      <c r="C194" s="118"/>
      <c r="D194" s="118"/>
      <c r="E194" s="118"/>
      <c r="F194" s="118"/>
      <c r="G194" s="118"/>
      <c r="H194" s="118"/>
      <c r="I194" s="118"/>
      <c r="J194" s="118"/>
      <c r="K194" s="326"/>
      <c r="L194" s="305"/>
      <c r="M194" s="118"/>
      <c r="N194" s="326"/>
      <c r="O194" s="100"/>
      <c r="P194" s="100"/>
      <c r="Q194" s="100"/>
      <c r="R194" s="100"/>
      <c r="S194" s="100"/>
      <c r="T194" s="100"/>
      <c r="U194" s="101"/>
      <c r="V194" s="102"/>
      <c r="W194" s="103"/>
      <c r="X194" s="102"/>
    </row>
    <row r="195" spans="1:14" ht="15.75">
      <c r="A195" s="134"/>
      <c r="B195" s="118"/>
      <c r="C195" s="118"/>
      <c r="D195" s="118"/>
      <c r="E195" s="118"/>
      <c r="F195" s="118"/>
      <c r="G195" s="118"/>
      <c r="H195" s="118"/>
      <c r="I195" s="118"/>
      <c r="J195" s="118"/>
      <c r="K195" s="327">
        <v>41547</v>
      </c>
      <c r="L195" s="328"/>
      <c r="M195" s="118"/>
      <c r="N195" s="149">
        <v>41274</v>
      </c>
    </row>
    <row r="196" spans="1:14" ht="15.75">
      <c r="A196" s="134"/>
      <c r="B196" s="118"/>
      <c r="C196" s="118"/>
      <c r="D196" s="118"/>
      <c r="E196" s="118"/>
      <c r="F196" s="118"/>
      <c r="G196" s="118"/>
      <c r="H196" s="118"/>
      <c r="I196" s="118"/>
      <c r="J196" s="118"/>
      <c r="K196" s="326" t="s">
        <v>40</v>
      </c>
      <c r="L196" s="305"/>
      <c r="M196" s="118"/>
      <c r="N196" s="150" t="s">
        <v>40</v>
      </c>
    </row>
    <row r="197" spans="1:14" ht="15.75">
      <c r="A197" s="134"/>
      <c r="B197" s="118"/>
      <c r="C197" s="118"/>
      <c r="D197" s="118"/>
      <c r="E197" s="118"/>
      <c r="F197" s="118"/>
      <c r="G197" s="118"/>
      <c r="H197" s="118"/>
      <c r="I197" s="118"/>
      <c r="J197" s="118"/>
      <c r="K197" s="147"/>
      <c r="L197" s="148"/>
      <c r="M197" s="118"/>
      <c r="N197" s="150"/>
    </row>
    <row r="198" spans="1:14" ht="15">
      <c r="A198" s="134"/>
      <c r="B198" s="118" t="s">
        <v>127</v>
      </c>
      <c r="C198" s="118"/>
      <c r="D198" s="118"/>
      <c r="E198" s="118"/>
      <c r="F198" s="118"/>
      <c r="G198" s="118"/>
      <c r="H198" s="118"/>
      <c r="I198" s="118"/>
      <c r="J198" s="118"/>
      <c r="K198" s="136"/>
      <c r="L198" s="118"/>
      <c r="M198" s="118"/>
      <c r="N198" s="136"/>
    </row>
    <row r="199" spans="1:14" ht="15">
      <c r="A199" s="134"/>
      <c r="B199" s="151" t="s">
        <v>41</v>
      </c>
      <c r="C199" s="118" t="s">
        <v>125</v>
      </c>
      <c r="D199" s="118"/>
      <c r="E199" s="118"/>
      <c r="F199" s="118"/>
      <c r="G199" s="118"/>
      <c r="H199" s="118"/>
      <c r="I199" s="118"/>
      <c r="J199" s="118"/>
      <c r="K199" s="308">
        <v>155629</v>
      </c>
      <c r="L199" s="355"/>
      <c r="M199" s="118"/>
      <c r="N199" s="136">
        <v>136291</v>
      </c>
    </row>
    <row r="200" spans="1:14" ht="15">
      <c r="A200" s="134"/>
      <c r="B200" s="151" t="s">
        <v>41</v>
      </c>
      <c r="C200" s="118" t="s">
        <v>126</v>
      </c>
      <c r="D200" s="118"/>
      <c r="E200" s="118"/>
      <c r="F200" s="118"/>
      <c r="G200" s="118"/>
      <c r="H200" s="118"/>
      <c r="I200" s="118"/>
      <c r="J200" s="118"/>
      <c r="K200" s="340">
        <v>-8227</v>
      </c>
      <c r="L200" s="341"/>
      <c r="M200" s="118"/>
      <c r="N200" s="152">
        <v>-8115</v>
      </c>
    </row>
    <row r="201" spans="1:14" ht="15">
      <c r="A201" s="134"/>
      <c r="B201" s="118"/>
      <c r="C201" s="118"/>
      <c r="D201" s="118"/>
      <c r="E201" s="118"/>
      <c r="F201" s="118"/>
      <c r="G201" s="118"/>
      <c r="H201" s="118"/>
      <c r="I201" s="118"/>
      <c r="J201" s="118"/>
      <c r="K201" s="308">
        <f>SUM(K199:K200)</f>
        <v>147402</v>
      </c>
      <c r="L201" s="337"/>
      <c r="M201" s="118"/>
      <c r="N201" s="136">
        <f>SUM(N199:N200)</f>
        <v>128176</v>
      </c>
    </row>
    <row r="202" spans="1:14" ht="15">
      <c r="A202" s="134"/>
      <c r="B202" s="118"/>
      <c r="C202" s="118"/>
      <c r="D202" s="118"/>
      <c r="E202" s="118"/>
      <c r="F202" s="118"/>
      <c r="G202" s="118"/>
      <c r="H202" s="118"/>
      <c r="I202" s="118"/>
      <c r="J202" s="118"/>
      <c r="K202" s="136"/>
      <c r="L202" s="118"/>
      <c r="M202" s="118"/>
      <c r="N202" s="136"/>
    </row>
    <row r="203" spans="1:14" ht="15">
      <c r="A203" s="134"/>
      <c r="B203" s="118" t="s">
        <v>128</v>
      </c>
      <c r="C203" s="118"/>
      <c r="D203" s="118"/>
      <c r="E203" s="118"/>
      <c r="F203" s="118"/>
      <c r="G203" s="118"/>
      <c r="H203" s="118"/>
      <c r="I203" s="118"/>
      <c r="J203" s="118"/>
      <c r="K203" s="136"/>
      <c r="L203" s="118"/>
      <c r="M203" s="118"/>
      <c r="N203" s="136"/>
    </row>
    <row r="204" spans="1:14" ht="15">
      <c r="A204" s="134"/>
      <c r="B204" s="151" t="s">
        <v>41</v>
      </c>
      <c r="C204" s="118" t="s">
        <v>125</v>
      </c>
      <c r="D204" s="118"/>
      <c r="E204" s="118"/>
      <c r="F204" s="118"/>
      <c r="G204" s="118"/>
      <c r="H204" s="118"/>
      <c r="I204" s="118"/>
      <c r="J204" s="118"/>
      <c r="K204" s="340">
        <v>21843</v>
      </c>
      <c r="L204" s="341"/>
      <c r="M204" s="118"/>
      <c r="N204" s="152">
        <v>16874</v>
      </c>
    </row>
    <row r="205" spans="1:14" ht="15">
      <c r="A205" s="134"/>
      <c r="B205" s="118"/>
      <c r="C205" s="118"/>
      <c r="D205" s="118"/>
      <c r="E205" s="118"/>
      <c r="F205" s="118"/>
      <c r="G205" s="118"/>
      <c r="H205" s="118"/>
      <c r="I205" s="118"/>
      <c r="J205" s="118"/>
      <c r="K205" s="308">
        <f>SUM(K201:L204)</f>
        <v>169245</v>
      </c>
      <c r="L205" s="337"/>
      <c r="M205" s="118"/>
      <c r="N205" s="136">
        <f>SUM(N201:N204)</f>
        <v>145050</v>
      </c>
    </row>
    <row r="206" spans="1:14" ht="15">
      <c r="A206" s="134"/>
      <c r="B206" s="118"/>
      <c r="C206" s="118"/>
      <c r="D206" s="118"/>
      <c r="E206" s="118"/>
      <c r="F206" s="118"/>
      <c r="G206" s="118"/>
      <c r="H206" s="118"/>
      <c r="I206" s="118"/>
      <c r="J206" s="118"/>
      <c r="K206" s="136"/>
      <c r="L206" s="118"/>
      <c r="M206" s="118"/>
      <c r="N206" s="136"/>
    </row>
    <row r="207" spans="1:14" ht="15">
      <c r="A207" s="134"/>
      <c r="B207" s="118" t="s">
        <v>132</v>
      </c>
      <c r="C207" s="118"/>
      <c r="D207" s="118"/>
      <c r="E207" s="118"/>
      <c r="F207" s="118"/>
      <c r="G207" s="118"/>
      <c r="H207" s="118"/>
      <c r="I207" s="118"/>
      <c r="J207" s="118"/>
      <c r="K207" s="308">
        <v>240</v>
      </c>
      <c r="L207" s="337"/>
      <c r="M207" s="118"/>
      <c r="N207" s="136">
        <v>2353</v>
      </c>
    </row>
    <row r="208" spans="1:14" ht="29.25" customHeight="1" thickBot="1">
      <c r="A208" s="134"/>
      <c r="B208" s="414" t="s">
        <v>129</v>
      </c>
      <c r="C208" s="414"/>
      <c r="D208" s="414"/>
      <c r="E208" s="414"/>
      <c r="F208" s="414"/>
      <c r="G208" s="414"/>
      <c r="H208" s="414"/>
      <c r="I208" s="414"/>
      <c r="J208" s="153"/>
      <c r="K208" s="338">
        <f>SUM(K205:L207)</f>
        <v>169485</v>
      </c>
      <c r="L208" s="339"/>
      <c r="M208" s="118"/>
      <c r="N208" s="184">
        <f>SUM(N205:N207)</f>
        <v>147403</v>
      </c>
    </row>
    <row r="209" spans="11:14" ht="15.75" thickTop="1">
      <c r="K209" s="118"/>
      <c r="L209" s="118"/>
      <c r="M209" s="118"/>
      <c r="N209" s="136"/>
    </row>
    <row r="210" spans="1:14" ht="16.5">
      <c r="A210" s="154" t="s">
        <v>185</v>
      </c>
      <c r="B210" s="88" t="s">
        <v>28</v>
      </c>
      <c r="C210" s="89"/>
      <c r="D210" s="89"/>
      <c r="E210" s="89"/>
      <c r="F210" s="89"/>
      <c r="G210" s="89"/>
      <c r="H210" s="89"/>
      <c r="I210" s="89"/>
      <c r="N210" s="121"/>
    </row>
    <row r="211" spans="2:14" ht="15">
      <c r="B211" s="90"/>
      <c r="C211" s="89"/>
      <c r="D211" s="89"/>
      <c r="E211" s="89"/>
      <c r="F211" s="89"/>
      <c r="G211" s="89"/>
      <c r="H211" s="89"/>
      <c r="I211" s="89"/>
      <c r="N211" s="121"/>
    </row>
    <row r="212" spans="2:17" ht="35.25" customHeight="1">
      <c r="B212" s="419" t="s">
        <v>286</v>
      </c>
      <c r="C212" s="420"/>
      <c r="D212" s="420"/>
      <c r="E212" s="420"/>
      <c r="F212" s="420"/>
      <c r="G212" s="420"/>
      <c r="H212" s="420"/>
      <c r="I212" s="420"/>
      <c r="J212" s="420"/>
      <c r="K212" s="420"/>
      <c r="L212" s="420"/>
      <c r="M212" s="420"/>
      <c r="N212" s="420"/>
      <c r="O212" s="420"/>
      <c r="P212" s="420"/>
      <c r="Q212" s="420"/>
    </row>
    <row r="213" ht="15">
      <c r="N213" s="121"/>
    </row>
  </sheetData>
  <mergeCells count="166">
    <mergeCell ref="B212:Q212"/>
    <mergeCell ref="B188:I188"/>
    <mergeCell ref="K188:L188"/>
    <mergeCell ref="K186:L186"/>
    <mergeCell ref="B190:D190"/>
    <mergeCell ref="K190:L190"/>
    <mergeCell ref="K199:L199"/>
    <mergeCell ref="K205:L205"/>
    <mergeCell ref="B208:I208"/>
    <mergeCell ref="B189:D189"/>
    <mergeCell ref="B172:D172"/>
    <mergeCell ref="N193:N194"/>
    <mergeCell ref="B154:D154"/>
    <mergeCell ref="K151:L151"/>
    <mergeCell ref="K152:L152"/>
    <mergeCell ref="K153:L153"/>
    <mergeCell ref="B180:Q180"/>
    <mergeCell ref="K166:L168"/>
    <mergeCell ref="B178:D178"/>
    <mergeCell ref="N174:O174"/>
    <mergeCell ref="B185:I185"/>
    <mergeCell ref="K185:L185"/>
    <mergeCell ref="N178:O178"/>
    <mergeCell ref="B173:I173"/>
    <mergeCell ref="K174:L174"/>
    <mergeCell ref="B174:I174"/>
    <mergeCell ref="B175:I175"/>
    <mergeCell ref="B176:I176"/>
    <mergeCell ref="K175:L175"/>
    <mergeCell ref="K176:L176"/>
    <mergeCell ref="K171:L171"/>
    <mergeCell ref="K154:L154"/>
    <mergeCell ref="B161:Q161"/>
    <mergeCell ref="B165:Q165"/>
    <mergeCell ref="N166:N168"/>
    <mergeCell ref="B169:D169"/>
    <mergeCell ref="B170:D170"/>
    <mergeCell ref="K159:L159"/>
    <mergeCell ref="P67:Q67"/>
    <mergeCell ref="P71:Q71"/>
    <mergeCell ref="P73:Q73"/>
    <mergeCell ref="P74:Q74"/>
    <mergeCell ref="P69:Q69"/>
    <mergeCell ref="P70:Q70"/>
    <mergeCell ref="P54:Q54"/>
    <mergeCell ref="P55:Q55"/>
    <mergeCell ref="P57:Q57"/>
    <mergeCell ref="A4:Q4"/>
    <mergeCell ref="A5:Q5"/>
    <mergeCell ref="A6:Q6"/>
    <mergeCell ref="B13:Q13"/>
    <mergeCell ref="B38:Q38"/>
    <mergeCell ref="B17:Q17"/>
    <mergeCell ref="B33:Q33"/>
    <mergeCell ref="B37:Q37"/>
    <mergeCell ref="B27:D27"/>
    <mergeCell ref="E27:N27"/>
    <mergeCell ref="B50:Q50"/>
    <mergeCell ref="B52:Q52"/>
    <mergeCell ref="K66:L66"/>
    <mergeCell ref="K57:L57"/>
    <mergeCell ref="K58:L58"/>
    <mergeCell ref="K59:L59"/>
    <mergeCell ref="K54:L54"/>
    <mergeCell ref="P59:Q59"/>
    <mergeCell ref="K55:L55"/>
    <mergeCell ref="P62:Q62"/>
    <mergeCell ref="K61:L61"/>
    <mergeCell ref="I113:J113"/>
    <mergeCell ref="A85:Q85"/>
    <mergeCell ref="K112:L112"/>
    <mergeCell ref="B92:Q92"/>
    <mergeCell ref="B104:Q104"/>
    <mergeCell ref="I112:J112"/>
    <mergeCell ref="N112:O112"/>
    <mergeCell ref="K113:L113"/>
    <mergeCell ref="B94:Q94"/>
    <mergeCell ref="B98:Q98"/>
    <mergeCell ref="N190:O190"/>
    <mergeCell ref="K71:L71"/>
    <mergeCell ref="B40:Q40"/>
    <mergeCell ref="B42:Q42"/>
    <mergeCell ref="B44:Q44"/>
    <mergeCell ref="B48:Q48"/>
    <mergeCell ref="B46:Q46"/>
    <mergeCell ref="K67:L67"/>
    <mergeCell ref="K69:L69"/>
    <mergeCell ref="K115:L115"/>
    <mergeCell ref="B182:I182"/>
    <mergeCell ref="K182:L182"/>
    <mergeCell ref="B146:D146"/>
    <mergeCell ref="B147:D147"/>
    <mergeCell ref="B148:D148"/>
    <mergeCell ref="B163:Q163"/>
    <mergeCell ref="B151:D151"/>
    <mergeCell ref="B152:D152"/>
    <mergeCell ref="B153:D153"/>
    <mergeCell ref="B171:I171"/>
    <mergeCell ref="K118:L118"/>
    <mergeCell ref="K117:L117"/>
    <mergeCell ref="B149:D149"/>
    <mergeCell ref="K124:L124"/>
    <mergeCell ref="K120:L120"/>
    <mergeCell ref="I134:J134"/>
    <mergeCell ref="I135:J135"/>
    <mergeCell ref="K136:L136"/>
    <mergeCell ref="K122:L122"/>
    <mergeCell ref="K123:L123"/>
    <mergeCell ref="B144:Q144"/>
    <mergeCell ref="K145:L145"/>
    <mergeCell ref="B120:G120"/>
    <mergeCell ref="B126:Q126"/>
    <mergeCell ref="K134:L134"/>
    <mergeCell ref="I136:J136"/>
    <mergeCell ref="I132:J132"/>
    <mergeCell ref="B128:Q128"/>
    <mergeCell ref="K130:L130"/>
    <mergeCell ref="K129:L129"/>
    <mergeCell ref="K135:L135"/>
    <mergeCell ref="N129:O129"/>
    <mergeCell ref="K132:L132"/>
    <mergeCell ref="I129:J129"/>
    <mergeCell ref="I130:J130"/>
    <mergeCell ref="K207:L207"/>
    <mergeCell ref="K208:L208"/>
    <mergeCell ref="K200:L200"/>
    <mergeCell ref="K201:L201"/>
    <mergeCell ref="K204:L204"/>
    <mergeCell ref="K193:L194"/>
    <mergeCell ref="K195:L195"/>
    <mergeCell ref="K196:L196"/>
    <mergeCell ref="B82:Q82"/>
    <mergeCell ref="K121:L121"/>
    <mergeCell ref="B87:Q87"/>
    <mergeCell ref="B186:I186"/>
    <mergeCell ref="K158:L158"/>
    <mergeCell ref="K157:L157"/>
    <mergeCell ref="K178:L178"/>
    <mergeCell ref="P58:Q58"/>
    <mergeCell ref="P61:Q61"/>
    <mergeCell ref="P64:Q64"/>
    <mergeCell ref="P66:Q66"/>
    <mergeCell ref="P63:Q63"/>
    <mergeCell ref="B100:Q100"/>
    <mergeCell ref="B102:Q102"/>
    <mergeCell ref="N111:P111"/>
    <mergeCell ref="I111:L111"/>
    <mergeCell ref="B150:D150"/>
    <mergeCell ref="B106:Q106"/>
    <mergeCell ref="K148:L148"/>
    <mergeCell ref="K149:L149"/>
    <mergeCell ref="K147:L147"/>
    <mergeCell ref="K116:L116"/>
    <mergeCell ref="K119:L119"/>
    <mergeCell ref="B138:Q138"/>
    <mergeCell ref="B142:Q142"/>
    <mergeCell ref="B140:Q140"/>
    <mergeCell ref="K70:L70"/>
    <mergeCell ref="P75:Q75"/>
    <mergeCell ref="B96:Q96"/>
    <mergeCell ref="B78:Q78"/>
    <mergeCell ref="K73:L73"/>
    <mergeCell ref="B80:Q80"/>
    <mergeCell ref="B88:Q88"/>
    <mergeCell ref="B90:Q90"/>
    <mergeCell ref="P76:Q76"/>
  </mergeCells>
  <printOptions/>
  <pageMargins left="0.6" right="0.5" top="0.25" bottom="0.25" header="0" footer="0"/>
  <pageSetup horizontalDpi="600" verticalDpi="600" orientation="portrait" paperSize="9" scale="75" r:id="rId2"/>
  <rowBreaks count="3" manualBreakCount="3">
    <brk id="76" max="16" man="1"/>
    <brk id="124" max="16" man="1"/>
    <brk id="163"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