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15" windowHeight="8955" activeTab="0"/>
  </bookViews>
  <sheets>
    <sheet name="PL1" sheetId="1" r:id="rId1"/>
    <sheet name="PL2" sheetId="2" r:id="rId2"/>
    <sheet name="BSHEET" sheetId="3" r:id="rId3"/>
    <sheet name="EQUITY " sheetId="4" r:id="rId4"/>
    <sheet name="CASHFLOW" sheetId="5" r:id="rId5"/>
    <sheet name="Notes" sheetId="6" r:id="rId6"/>
  </sheets>
  <definedNames>
    <definedName name="_xlnm.Print_Area" localSheetId="2">'BSHEET'!$A$1:$E$62</definedName>
    <definedName name="_xlnm.Print_Area" localSheetId="3">'EQUITY '!$A$1:$I$37</definedName>
    <definedName name="_xlnm.Print_Area" localSheetId="5">'Notes'!$A$1:$K$147</definedName>
    <definedName name="_xlnm.Print_Area" localSheetId="0">'PL1'!$A$1:$J$46</definedName>
    <definedName name="_xlnm.Print_Area" localSheetId="1">'PL2'!$A$1:$J$49</definedName>
    <definedName name="_xlnm.Print_Area">'Notes'!$A$1:$M$129</definedName>
  </definedNames>
  <calcPr fullCalcOnLoad="1"/>
</workbook>
</file>

<file path=xl/sharedStrings.xml><?xml version="1.0" encoding="utf-8"?>
<sst xmlns="http://schemas.openxmlformats.org/spreadsheetml/2006/main" count="317" uniqueCount="230">
  <si>
    <t>NET INCREASE/(DECREASE) IN CASH AND CASH EQUIVALENTS</t>
  </si>
  <si>
    <r>
      <t xml:space="preserve">MATERIAL CHANGES IN THE QUARTERLY RESULTS COMPARED TO THE RESULTS OF THE PRECEDING QUARTER
</t>
    </r>
    <r>
      <rPr>
        <sz val="12"/>
        <rFont val="Arial"/>
        <family val="2"/>
      </rPr>
      <t xml:space="preserve">
T</t>
    </r>
    <r>
      <rPr>
        <sz val="12"/>
        <rFont val="Arial"/>
        <family val="0"/>
      </rPr>
      <t xml:space="preserve">he Group's performance in this quarter was quite comparable to the preceding quarter with slight increase in profit before tax by RM0.18 million from RM5.28 million in the preceding quarter to RM5.46 million in this quarter. </t>
    </r>
  </si>
  <si>
    <t>Net value loss on available-for-sale
  financial assets</t>
  </si>
  <si>
    <t>All of these contracts mature within three months.
The Group does not foresee any significant credit and market risks associated with the above foreign exchange currency contracts as they are entered into with licensed banks.</t>
  </si>
  <si>
    <t>Fair value
RM'000</t>
  </si>
  <si>
    <t>Notional value
RM'000</t>
  </si>
  <si>
    <t xml:space="preserve">Foreign currency forward contracts </t>
  </si>
  <si>
    <t>CONDENSED CONSOLIDATED STATEMENT OF CASH FLOWS</t>
  </si>
  <si>
    <t>Profits attributable to:</t>
  </si>
  <si>
    <t>Effects of applying FRS 139</t>
  </si>
  <si>
    <t>Balance at 1st January 2010</t>
  </si>
  <si>
    <t>Restated balance at 1st January 2010</t>
  </si>
  <si>
    <t>Tax expense</t>
  </si>
  <si>
    <t>At cost</t>
  </si>
  <si>
    <t>At book value/market value</t>
  </si>
  <si>
    <t>Revenue</t>
  </si>
  <si>
    <t>Operating expenses</t>
  </si>
  <si>
    <t>Finance costs</t>
  </si>
  <si>
    <t>Share of profits of an associated company</t>
  </si>
  <si>
    <t xml:space="preserve">Profit before tax  </t>
  </si>
  <si>
    <t>Earnings per share:</t>
  </si>
  <si>
    <t>(a)  Basic (sen)</t>
  </si>
  <si>
    <t>(b)  Fully diluted (sen)</t>
  </si>
  <si>
    <t>N/A - Not applicable</t>
  </si>
  <si>
    <t xml:space="preserve"> </t>
  </si>
  <si>
    <t>RM'000</t>
  </si>
  <si>
    <t>-</t>
  </si>
  <si>
    <t>N/A</t>
  </si>
  <si>
    <t>CURRENT</t>
  </si>
  <si>
    <t xml:space="preserve">YEAR </t>
  </si>
  <si>
    <t>QUARTER</t>
  </si>
  <si>
    <t>PRECEDING YEAR</t>
  </si>
  <si>
    <t>CORRESPONDING</t>
  </si>
  <si>
    <t>TO DATE</t>
  </si>
  <si>
    <t>PERIOD</t>
  </si>
  <si>
    <t>ASSETS</t>
  </si>
  <si>
    <t>Non-current assets</t>
  </si>
  <si>
    <t>Property, plant and equipment</t>
  </si>
  <si>
    <t>Investment properties</t>
  </si>
  <si>
    <t>Investment in associated company</t>
  </si>
  <si>
    <t>Goodwill on consolidation</t>
  </si>
  <si>
    <t>Current assets</t>
  </si>
  <si>
    <t>Inventories</t>
  </si>
  <si>
    <t>Cash on hand and at banks</t>
  </si>
  <si>
    <t>TOTAL ASSETS</t>
  </si>
  <si>
    <t>EQUITY AND LIABILITIES</t>
  </si>
  <si>
    <t>Equity attributable to equity holders of the parent</t>
  </si>
  <si>
    <t>Share capital</t>
  </si>
  <si>
    <t>Translation reserve</t>
  </si>
  <si>
    <t>TOTAL EQUITY</t>
  </si>
  <si>
    <t>Non-current liabilities</t>
  </si>
  <si>
    <t>Long term borrowings</t>
  </si>
  <si>
    <t>Deferred taxation</t>
  </si>
  <si>
    <t>Current liabilities</t>
  </si>
  <si>
    <t>Short term borrowings</t>
  </si>
  <si>
    <t>TOTAL LIABILITIES</t>
  </si>
  <si>
    <t>TOTAL EQUITY AND LIABILITIES</t>
  </si>
  <si>
    <t>As at</t>
  </si>
  <si>
    <t>Share</t>
  </si>
  <si>
    <t>Capital</t>
  </si>
  <si>
    <t xml:space="preserve">Share </t>
  </si>
  <si>
    <t>Premium</t>
  </si>
  <si>
    <t>Revaluation</t>
  </si>
  <si>
    <t>Reserve</t>
  </si>
  <si>
    <t>Translation</t>
  </si>
  <si>
    <t>Distributable</t>
  </si>
  <si>
    <t>Retained</t>
  </si>
  <si>
    <t>Total</t>
  </si>
  <si>
    <t>CASH FLOWS FROM/(USED IN) OPERATING ACTIVITIES</t>
  </si>
  <si>
    <t>CASH FLOWS FROM/(USED IN) INVESTING ACTIVITIES</t>
  </si>
  <si>
    <t>CASH FLOWS FROM/(USED IN) FINANCING ACTIVITIES</t>
  </si>
  <si>
    <t>Cash and cash equivalents comprise the following:</t>
  </si>
  <si>
    <t>Fixed deposits</t>
  </si>
  <si>
    <t>Cash and bank balances</t>
  </si>
  <si>
    <t>Bank overdrafts</t>
  </si>
  <si>
    <t>Less: Fixed deposits pledged to a bank</t>
  </si>
  <si>
    <t>Profit before tax</t>
  </si>
  <si>
    <t>Adjustments</t>
  </si>
  <si>
    <t xml:space="preserve">Operating profit before working capital changes </t>
  </si>
  <si>
    <t>Cash from operating activities</t>
  </si>
  <si>
    <t>NOTES TO THE INTERIM FINANCIAL REPORT</t>
  </si>
  <si>
    <t>A1.</t>
  </si>
  <si>
    <t>A2.</t>
  </si>
  <si>
    <t>A3.</t>
  </si>
  <si>
    <t>A4.</t>
  </si>
  <si>
    <t>A5.</t>
  </si>
  <si>
    <t>A6.</t>
  </si>
  <si>
    <t>A7.</t>
  </si>
  <si>
    <t>A8.</t>
  </si>
  <si>
    <t>A9.</t>
  </si>
  <si>
    <t>A10.</t>
  </si>
  <si>
    <t>A11.</t>
  </si>
  <si>
    <t>A12.</t>
  </si>
  <si>
    <t>B1.</t>
  </si>
  <si>
    <t>B2.</t>
  </si>
  <si>
    <t>B3.</t>
  </si>
  <si>
    <t>B4.</t>
  </si>
  <si>
    <t>B5.</t>
  </si>
  <si>
    <t>B6.</t>
  </si>
  <si>
    <t>B7.</t>
  </si>
  <si>
    <t>B8(i).</t>
  </si>
  <si>
    <t>B8(ii).</t>
  </si>
  <si>
    <t>B9.</t>
  </si>
  <si>
    <t>B10.</t>
  </si>
  <si>
    <t>B11.</t>
  </si>
  <si>
    <t>B12.</t>
  </si>
  <si>
    <t>B13.</t>
  </si>
  <si>
    <t>Manufacturing</t>
  </si>
  <si>
    <t>Trading</t>
  </si>
  <si>
    <t>Plantation</t>
  </si>
  <si>
    <t>Non-segment items</t>
  </si>
  <si>
    <t>Associated company</t>
  </si>
  <si>
    <t>Current tax</t>
  </si>
  <si>
    <t>Deferred tax</t>
  </si>
  <si>
    <t xml:space="preserve">Long term borrowings </t>
  </si>
  <si>
    <t>- unsecured</t>
  </si>
  <si>
    <t>- secured</t>
  </si>
  <si>
    <t xml:space="preserve">Short term borrowings </t>
  </si>
  <si>
    <t>EARNINGS PER SHARE (EPS)</t>
  </si>
  <si>
    <t>Basic EPS</t>
  </si>
  <si>
    <t>Basic EPS (sen)</t>
  </si>
  <si>
    <t>YEE LEE CORPORATION BHD.</t>
  </si>
  <si>
    <t>(Company No. 13585-A)</t>
  </si>
  <si>
    <r>
      <t xml:space="preserve">SEASONAL OR CYCLICAL FACTORS
</t>
    </r>
    <r>
      <rPr>
        <sz val="12"/>
        <rFont val="Arial"/>
        <family val="2"/>
      </rPr>
      <t>Apart from the traditional variations in the level of business activities, the operations of the Group were not materially affected by any seasonal nor cyclical factors.</t>
    </r>
  </si>
  <si>
    <r>
      <t xml:space="preserve">VARIANCE BETWEEN FORECAST AND ACTUAL PROFIT
</t>
    </r>
    <r>
      <rPr>
        <sz val="12"/>
        <rFont val="Arial"/>
        <family val="2"/>
      </rPr>
      <t>Not applicable.</t>
    </r>
  </si>
  <si>
    <t>Current Quarter</t>
  </si>
  <si>
    <t>Cumulative Current Year To Date</t>
  </si>
  <si>
    <r>
      <t xml:space="preserve">STATUS OF UTILISATION OF PROCEEDS RAISED FROM ANY CORPORATE PROPOSAL
</t>
    </r>
    <r>
      <rPr>
        <sz val="12"/>
        <rFont val="Arial"/>
        <family val="2"/>
      </rPr>
      <t>Not applicable.</t>
    </r>
  </si>
  <si>
    <t>Current Year Quarter</t>
  </si>
  <si>
    <t>Net cash used in investing activities</t>
  </si>
  <si>
    <r>
      <t xml:space="preserve">AUDIT QUALIFICATION
</t>
    </r>
    <r>
      <rPr>
        <sz val="12"/>
        <rFont val="Arial"/>
        <family val="2"/>
      </rPr>
      <t>The preceding year's annual audited financial statements of the Group were not subject to any qualification.</t>
    </r>
  </si>
  <si>
    <t>Trade and other receivables</t>
  </si>
  <si>
    <t>Trade and other payables</t>
  </si>
  <si>
    <t>Current tax liabilities</t>
  </si>
  <si>
    <t>Current tax assets</t>
  </si>
  <si>
    <t>Retained earnings</t>
  </si>
  <si>
    <r>
      <t xml:space="preserve">Fully Diluted EPS
</t>
    </r>
    <r>
      <rPr>
        <sz val="12"/>
        <rFont val="Arial"/>
        <family val="2"/>
      </rPr>
      <t>Not applicable.</t>
    </r>
  </si>
  <si>
    <t xml:space="preserve">  Non-distributable</t>
  </si>
  <si>
    <t>Cumulative Current Year Todate</t>
  </si>
  <si>
    <t>Other assets</t>
  </si>
  <si>
    <t>Other liabilities</t>
  </si>
  <si>
    <t>Capital reserve</t>
  </si>
  <si>
    <t>TAX EXPENSE</t>
  </si>
  <si>
    <t>Tax paid</t>
  </si>
  <si>
    <t>Translation of foreign operations</t>
  </si>
  <si>
    <t>Owners of the Company</t>
  </si>
  <si>
    <t>Other comprehensive income:</t>
  </si>
  <si>
    <t>Total comprehensive income attributed to:</t>
  </si>
  <si>
    <t>Net assets per share (RM)</t>
  </si>
  <si>
    <t xml:space="preserve">CONDENSED CONSOLIDATED STATEMENT OF CHANGES IN EQUITY </t>
  </si>
  <si>
    <t xml:space="preserve">CONDENSED CONSOLIDATED STATEMENT OF FINANCIAL POSITION </t>
  </si>
  <si>
    <t>CONDENSED CONSOLIDATED STATEMENT OF COMPREHENSIVE INCOME</t>
  </si>
  <si>
    <t>Increase in working capital</t>
  </si>
  <si>
    <t>Earnings</t>
  </si>
  <si>
    <t>Other income</t>
  </si>
  <si>
    <t>INDIVIDUAL QUARTER</t>
  </si>
  <si>
    <t>CUMULATIVE QUARTER</t>
  </si>
  <si>
    <t>Other investments</t>
  </si>
  <si>
    <t>Net cash used in operating activities</t>
  </si>
  <si>
    <t>Net profit attributable to ordinary shareholders (RM'000)</t>
  </si>
  <si>
    <t>Number of ordinary shares issued ('000)</t>
  </si>
  <si>
    <t>Financial instruments</t>
  </si>
  <si>
    <t>Contract value
USD'000</t>
  </si>
  <si>
    <t>(THE FIGURES HAVE NOT BEEN AUDITED)</t>
  </si>
  <si>
    <t>ADDITIONAL INFORMATION REQUIRED BY THE MAIN MARKET LISTING REQUIREMENTS OF BURSA MALAYSIA SECURITIES BERHAD</t>
  </si>
  <si>
    <t>Tax refunded</t>
  </si>
  <si>
    <r>
      <t xml:space="preserve">ISSUANCES, CANCELLATIONS, REPURCHASES, RESALE AND REPAYMENTS OF DEBT AND EQUITY SECURITIES
</t>
    </r>
    <r>
      <rPr>
        <sz val="12"/>
        <rFont val="Arial"/>
        <family val="2"/>
      </rPr>
      <t>There were no issuance and repayment of debt and equity securities, share buy-backs, share cancellations, shares held as treasury shares and resale of treasury shares in the current quarter.</t>
    </r>
  </si>
  <si>
    <t>B14.</t>
  </si>
  <si>
    <t>Realised</t>
  </si>
  <si>
    <t>Unrealised</t>
  </si>
  <si>
    <t>Total retained earnings of the Group:</t>
  </si>
  <si>
    <t>Total retained earnings from associate:</t>
  </si>
  <si>
    <t>Total retained earnings as per statement of financial position</t>
  </si>
  <si>
    <t xml:space="preserve">DISCLOSURE OF REALISED AND UNREALISED PROFITS </t>
  </si>
  <si>
    <t>(The Condensed Consolidated Statement of Financial Position should be read in conjunction with the Audited Financial Statements for the year ended 31st December 2010)</t>
  </si>
  <si>
    <t xml:space="preserve">(The Condensed Consolidated Statement of Comprehensive Income should be read in conjunction with the Audited Financial Statements for the year ended 31st December 2010) </t>
  </si>
  <si>
    <t>FRS 1</t>
  </si>
  <si>
    <t xml:space="preserve">CONDENSED CONSOLIDATED INCOME STATEMENT </t>
  </si>
  <si>
    <t>Total comprehensive income for the period</t>
  </si>
  <si>
    <t>(The Condensed Consolidated Statement of Changes in Equity should be read in conjunction with the Audited Financial Statements for the year ended 31st December 2010)</t>
  </si>
  <si>
    <t>Balance at 1st January 2011</t>
  </si>
  <si>
    <t>Investments revaluation reserve</t>
  </si>
  <si>
    <t>Properties revaluation reserve</t>
  </si>
  <si>
    <t>Properties</t>
  </si>
  <si>
    <t>Investments</t>
  </si>
  <si>
    <t>(The Condensed Consolidated Statement of Cash Flows should be read in conjunction with the Audited Financial Statements for the year ended 31st December 2010)</t>
  </si>
  <si>
    <r>
      <t xml:space="preserve">UNUSUAL ITEMS AFFECTING ASSETS, LIABILITIES, EQUITY, NET INCOME OR CASH FLOWS
</t>
    </r>
    <r>
      <rPr>
        <sz val="12"/>
        <rFont val="Arial"/>
        <family val="2"/>
      </rPr>
      <t>There were no material items of an unusual nature and amount for the current quarter and financial period todate.</t>
    </r>
  </si>
  <si>
    <r>
      <t xml:space="preserve">MATERIAL CHANGES IN ESTIMATES
</t>
    </r>
    <r>
      <rPr>
        <sz val="12"/>
        <rFont val="Arial"/>
        <family val="2"/>
      </rPr>
      <t xml:space="preserve">There were no material changes in the estimates used in the current quarter compared to the estimates used in the previous financial year, which have a material effect in the current quarter or the financial period todate. </t>
    </r>
    <r>
      <rPr>
        <b/>
        <sz val="12"/>
        <rFont val="Arial"/>
        <family val="0"/>
      </rPr>
      <t xml:space="preserve"> </t>
    </r>
  </si>
  <si>
    <r>
      <t xml:space="preserve">DIVIDEND PAID
</t>
    </r>
    <r>
      <rPr>
        <sz val="12"/>
        <rFont val="Arial"/>
        <family val="2"/>
      </rPr>
      <t>There was no dividend paid in the current financial period todate.</t>
    </r>
  </si>
  <si>
    <r>
      <t xml:space="preserve">SEGMENTAL REPORTING
</t>
    </r>
    <r>
      <rPr>
        <sz val="12"/>
        <rFont val="Arial"/>
        <family val="0"/>
      </rPr>
      <t>The analysis of the Group business segments for the current financial period todate are as follows:-</t>
    </r>
  </si>
  <si>
    <r>
      <t xml:space="preserve">VALUATION OF PROPERTY, PLANT AND EQUIPMENT 
</t>
    </r>
    <r>
      <rPr>
        <sz val="12"/>
        <rFont val="Arial"/>
        <family val="2"/>
      </rPr>
      <t>The Group did not carry out any revaluations on its property, plant and equipment in the current financial period todate. The values of property, plant and equipment have been brought forward, without amendment from the previous annual financial statements.</t>
    </r>
  </si>
  <si>
    <r>
      <t xml:space="preserve">CHANGES IN THE COMPOSITION OF THE GROUP
</t>
    </r>
    <r>
      <rPr>
        <sz val="12"/>
        <rFont val="Arial"/>
        <family val="2"/>
      </rPr>
      <t xml:space="preserve">There were no changes in the composition of the Group for the current financial period todate. </t>
    </r>
  </si>
  <si>
    <r>
      <t xml:space="preserve">PROFIT/(LOSS) ON SALE OF UNQUOTED INVESTMENTS AND/OR PROPERTIES
</t>
    </r>
    <r>
      <rPr>
        <sz val="12"/>
        <rFont val="Arial"/>
        <family val="2"/>
      </rPr>
      <t>There were no sale of unquoted investments and/or properties in the current quarter and financial period todate.</t>
    </r>
  </si>
  <si>
    <r>
      <t xml:space="preserve">DIVIDEND
</t>
    </r>
    <r>
      <rPr>
        <sz val="12"/>
        <rFont val="Arial"/>
        <family val="2"/>
      </rPr>
      <t>No interim dividend has been declared for the current financial period todate.</t>
    </r>
  </si>
  <si>
    <t>FRS 3</t>
  </si>
  <si>
    <t>FRS 127</t>
  </si>
  <si>
    <t>Amendments to FRS 7</t>
  </si>
  <si>
    <t>Financial Instruments: Improving Disclosures about Financial Instruments</t>
  </si>
  <si>
    <t>IC Interpretation 4</t>
  </si>
  <si>
    <t>Determining whether an Arrangement contains a lease</t>
  </si>
  <si>
    <t>Improvements to FRSs (2010)</t>
  </si>
  <si>
    <t>Add : Consolidation adjustments</t>
  </si>
  <si>
    <t>Profit for the period</t>
  </si>
  <si>
    <t>Total comprehensive income for the 
  period</t>
  </si>
  <si>
    <t>Net cash from financing activities</t>
  </si>
  <si>
    <t>CASH AND CASH EQUIVALENTS AT BEGINNING OF PERIOD</t>
  </si>
  <si>
    <t>CASH AND CASH EQUIVALENTS AT END OF PERIOD</t>
  </si>
  <si>
    <t xml:space="preserve">Profit/(Loss) before tax </t>
  </si>
  <si>
    <r>
      <t>BASIS OF PREPARATION</t>
    </r>
    <r>
      <rPr>
        <sz val="12"/>
        <rFont val="Arial"/>
        <family val="2"/>
      </rPr>
      <t xml:space="preserve">
The interim</t>
    </r>
    <r>
      <rPr>
        <sz val="12"/>
        <rFont val="Arial"/>
        <family val="0"/>
      </rPr>
      <t xml:space="preserve"> financial report has been prepared in accordance with Financial Reporting Standard (FRS) 134, Interim Financial Reporting and Paragraph 9.22 of the Main Market Listing Requirements of Bursa Malaysia Securities Berhad. The interim financial report should be read in conjunction with the financial statements of the Group for the financial year ended 31st December 2010. The accounting policies and methods of computation adopted by the Group in this interim financial report are consistent with those adopted in the audited financial statements for the financial year ended 31st December 2010 except for the adoption of the following FRSs, IC Interpretations and Amendments which are applicable for the Group's financial period beginning 1st January 2011 as disclosed below:-
</t>
    </r>
  </si>
  <si>
    <t>IC Interpretation 16</t>
  </si>
  <si>
    <t>Hedges of a Net Investment in a Foreign Operation</t>
  </si>
  <si>
    <t xml:space="preserve">First-time Adoption of Financial Reporting Standards </t>
  </si>
  <si>
    <t xml:space="preserve">Business Combinations </t>
  </si>
  <si>
    <t xml:space="preserve">Consolidation and Separate Financial Statements </t>
  </si>
  <si>
    <t>The adoption of these FRSs, IC interpretations and Amendments do not have material impact on the financial position or performance of the Group for the current period under review.</t>
  </si>
  <si>
    <t xml:space="preserve">The effective tax rate for the current quarter and cumulative current year todate is lower than the statutory income tax rate mainly due to utilisation of reinvestment allowances. </t>
  </si>
  <si>
    <t>FOR THE SECOND QUARTER ENDED 30TH JUNE 2011</t>
  </si>
  <si>
    <t>Balance at 30th June 2010</t>
  </si>
  <si>
    <t>Balance at 30th June 2011</t>
  </si>
  <si>
    <t>AT 30TH JUNE 2011</t>
  </si>
  <si>
    <t>FOR THE PERIOD ENDED 30TH JUNE 2011</t>
  </si>
  <si>
    <r>
      <t xml:space="preserve">MATERIAL SUBSEQUENT EVENTS
</t>
    </r>
    <r>
      <rPr>
        <sz val="12"/>
        <rFont val="Arial"/>
        <family val="2"/>
      </rPr>
      <t>Th</t>
    </r>
    <r>
      <rPr>
        <sz val="12"/>
        <rFont val="Arial"/>
        <family val="0"/>
      </rPr>
      <t>ere were no material events subsequent to the end of the financial period ended 30th June 2011 up to the date of issuance of this report which have not been reflected in the financial statements for the said period.</t>
    </r>
  </si>
  <si>
    <r>
      <t xml:space="preserve">CONTINGENT LIABILITIES AND CONTINGENT ASSETS
</t>
    </r>
    <r>
      <rPr>
        <sz val="12"/>
        <rFont val="Arial"/>
        <family val="2"/>
      </rPr>
      <t xml:space="preserve">
There were no contingent liabilities and assets as at 18th August 2011.</t>
    </r>
    <r>
      <rPr>
        <b/>
        <sz val="12"/>
        <rFont val="Arial"/>
        <family val="0"/>
      </rPr>
      <t xml:space="preserve">
</t>
    </r>
  </si>
  <si>
    <r>
      <t xml:space="preserve">QUOTED SECURITIES
</t>
    </r>
    <r>
      <rPr>
        <sz val="12"/>
        <rFont val="Arial"/>
        <family val="2"/>
      </rPr>
      <t>There were no purchases or disposals of quoted securities for the current quarter and financial period todate.
Investments in quoted shares as at 30th June 2011 are as follows:-</t>
    </r>
  </si>
  <si>
    <r>
      <t xml:space="preserve">GROUP BORROWINGS
</t>
    </r>
    <r>
      <rPr>
        <sz val="12"/>
        <rFont val="Arial"/>
        <family val="0"/>
      </rPr>
      <t>The Group borrowings as at 30th June 2011 are as follows:-</t>
    </r>
  </si>
  <si>
    <r>
      <t xml:space="preserve">STATUS OF CORPORATE PROPOSALS
</t>
    </r>
    <r>
      <rPr>
        <sz val="12"/>
        <rFont val="Arial"/>
        <family val="2"/>
      </rPr>
      <t>There were no corporate proposals announced but not completed as at 18th August 2011.</t>
    </r>
  </si>
  <si>
    <r>
      <t xml:space="preserve">FINANCIAL INSTRUMENTS
</t>
    </r>
    <r>
      <rPr>
        <sz val="12"/>
        <color indexed="8"/>
        <rFont val="Arial"/>
        <family val="2"/>
      </rPr>
      <t>The outstanding financial instruments of the Group as at 30th June 2011 are as follows:-</t>
    </r>
  </si>
  <si>
    <r>
      <t xml:space="preserve">MATERIAL LITIGATION
</t>
    </r>
    <r>
      <rPr>
        <sz val="12"/>
        <rFont val="Arial"/>
        <family val="2"/>
      </rPr>
      <t>There were no material litigation involving the Group as at 18th August 2011.</t>
    </r>
  </si>
  <si>
    <r>
      <t xml:space="preserve">REVIEW OF PERFORMANCE OF THE COMPANY AND ITS PRINCIPAL SUBSIDIARIES
</t>
    </r>
    <r>
      <rPr>
        <sz val="12"/>
        <rFont val="Arial"/>
        <family val="0"/>
      </rPr>
      <t>The Group recorded a higher revenue of RM426.69 million for the period ended 30th June 2011, representing an increase of 12.2% over the preceding year corresponding period. The increase in revenue was contributed from higher sales of palm based products arising from increase in crude palm oil price. The higher sales from aerosol can and other agency products such as Campbell, Procter and Gamble and Red Bull also contributed to the increase in revenue. 
Despite the increase in revenue, the Group recorded a lower profit before tax of RM10.74 million in this current period as compared to RM13.63 million in the preceding year corresponding period. Due to the increase in raw materials prices coupled with stiff competitions and the devaluation in Dong currency in Vietnam, the performance of the aerosol can division in Vietnam was lower in this current period as compared to preceding year corresponding period. The contribution from associated company, Spritzer Bhd was also lower in this current period.</t>
    </r>
  </si>
  <si>
    <r>
      <t xml:space="preserve">CURRENT YEAR PROSPECTS
</t>
    </r>
    <r>
      <rPr>
        <sz val="12"/>
        <rFont val="Arial"/>
        <family val="2"/>
      </rPr>
      <t xml:space="preserve">In view of the current uncertainties in the global economy which show sign of slowing down coupled with concern in the global debts, the Directors  foresee that the Group's operating environment to be challenging and competitive in the remaining quarters. As such, the Group will remain focus on internal processes to improve on production and delivery efficiency while measures in minimising production waste and reducing cost are being carried out. The Group will continue to expand its products range and distributorships to further enhance on its revenue and profitability. The initiative taken by the Malaysian Palm Oil Board to improve the industry's crude palm oil extraction rate ("OER") was encouraging as our Mill's OER has improved. This has eventually translated into better profit for the Group. 
</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</si>
</sst>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d\-mmm\-yy"/>
    <numFmt numFmtId="167" formatCode="0.00_);\(0.00\)"/>
    <numFmt numFmtId="168" formatCode="#,##0.0_);\(#,##0.0\)"/>
    <numFmt numFmtId="169" formatCode="#,##0.000_);\(#,##0.000\)"/>
    <numFmt numFmtId="170" formatCode="[$-409]h:mm:ss\ AM/PM"/>
    <numFmt numFmtId="171" formatCode="[$-409]dddd\,\ mmmm\ dd\,\ yyyy"/>
    <numFmt numFmtId="172" formatCode="#,##0.0000_);\(#,##0.0000\)"/>
    <numFmt numFmtId="173" formatCode="mm/dd/yy;@"/>
    <numFmt numFmtId="174" formatCode="_(* #,##0.0_);_(* \(#,##0.0\);_(* &quot;-&quot;_);_(@_)"/>
    <numFmt numFmtId="175" formatCode="_(* #,##0.00_);_(* \(#,##0.00\);_(* &quot;-&quot;_);_(@_)"/>
    <numFmt numFmtId="176" formatCode="_(* #,##0.000_);_(* \(#,##0.000\);_(* &quot;-&quot;_);_(@_)"/>
    <numFmt numFmtId="177" formatCode="_(* #,##0.0000_);_(* \(#,##0.0000\);_(* &quot;-&quot;_);_(@_)"/>
    <numFmt numFmtId="178" formatCode="dd/mm/yy;@"/>
    <numFmt numFmtId="179" formatCode="0.0"/>
    <numFmt numFmtId="180" formatCode="0.000"/>
    <numFmt numFmtId="181" formatCode="0.0000"/>
  </numFmts>
  <fonts count="14">
    <font>
      <sz val="12"/>
      <name val="Arial"/>
      <family val="0"/>
    </font>
    <font>
      <b/>
      <sz val="10"/>
      <name val="Arial"/>
      <family val="0"/>
    </font>
    <font>
      <i/>
      <sz val="10"/>
      <name val="Arial"/>
      <family val="0"/>
    </font>
    <font>
      <b/>
      <i/>
      <sz val="10"/>
      <name val="Arial"/>
      <family val="0"/>
    </font>
    <font>
      <b/>
      <sz val="12"/>
      <name val="Arial"/>
      <family val="0"/>
    </font>
    <font>
      <b/>
      <sz val="16"/>
      <name val="Arial"/>
      <family val="0"/>
    </font>
    <font>
      <sz val="12"/>
      <color indexed="8"/>
      <name val="Arial"/>
      <family val="0"/>
    </font>
    <font>
      <b/>
      <sz val="12"/>
      <color indexed="8"/>
      <name val="Arial"/>
      <family val="0"/>
    </font>
    <font>
      <b/>
      <u val="single"/>
      <sz val="12"/>
      <name val="Arial"/>
      <family val="0"/>
    </font>
    <font>
      <b/>
      <sz val="12"/>
      <color indexed="12"/>
      <name val="Arial"/>
      <family val="0"/>
    </font>
    <font>
      <sz val="12"/>
      <color indexed="10"/>
      <name val="Arial"/>
      <family val="0"/>
    </font>
    <font>
      <i/>
      <sz val="12"/>
      <name val="Arial"/>
      <family val="0"/>
    </font>
    <font>
      <b/>
      <sz val="9"/>
      <name val="Arial"/>
      <family val="0"/>
    </font>
    <font>
      <sz val="8"/>
      <name val="Arial"/>
      <family val="0"/>
    </font>
  </fonts>
  <fills count="2">
    <fill>
      <patternFill/>
    </fill>
    <fill>
      <patternFill patternType="gray125"/>
    </fill>
  </fills>
  <borders count="18">
    <border>
      <left/>
      <right/>
      <top/>
      <bottom/>
      <diagonal/>
    </border>
    <border>
      <left>
        <color indexed="63"/>
      </left>
      <right>
        <color indexed="63"/>
      </right>
      <top style="thin">
        <color indexed="8"/>
      </top>
      <bottom>
        <color indexed="63"/>
      </bottom>
    </border>
    <border>
      <left>
        <color indexed="63"/>
      </left>
      <right>
        <color indexed="63"/>
      </right>
      <top style="double">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color indexed="8"/>
      </top>
      <bottom style="double"/>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medium">
        <color indexed="10"/>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20">
    <xf numFmtId="0" fontId="0" fillId="0" borderId="0" xfId="0" applyAlignment="1">
      <alignment/>
    </xf>
    <xf numFmtId="37" fontId="0" fillId="0" borderId="0" xfId="0" applyNumberFormat="1" applyFont="1" applyAlignment="1">
      <alignment/>
    </xf>
    <xf numFmtId="37" fontId="0" fillId="0" borderId="0" xfId="0" applyNumberFormat="1" applyFont="1" applyAlignment="1">
      <alignment/>
    </xf>
    <xf numFmtId="37" fontId="4" fillId="0" borderId="0" xfId="0" applyNumberFormat="1" applyFont="1" applyAlignment="1">
      <alignment/>
    </xf>
    <xf numFmtId="37" fontId="4" fillId="0" borderId="0" xfId="0" applyNumberFormat="1" applyFont="1" applyAlignment="1">
      <alignment horizontal="left"/>
    </xf>
    <xf numFmtId="37" fontId="9" fillId="0" borderId="0" xfId="0" applyNumberFormat="1" applyFont="1" applyAlignment="1">
      <alignment horizontal="center"/>
    </xf>
    <xf numFmtId="37" fontId="4" fillId="0" borderId="0" xfId="0" applyNumberFormat="1" applyFont="1" applyAlignment="1">
      <alignment horizontal="center"/>
    </xf>
    <xf numFmtId="37" fontId="10" fillId="0" borderId="0" xfId="0" applyNumberFormat="1" applyFont="1" applyAlignment="1">
      <alignment horizontal="center"/>
    </xf>
    <xf numFmtId="37" fontId="11" fillId="0" borderId="0" xfId="0" applyNumberFormat="1" applyFont="1" applyAlignment="1">
      <alignment horizontal="center"/>
    </xf>
    <xf numFmtId="37" fontId="0" fillId="0" borderId="0" xfId="0" applyNumberFormat="1" applyFont="1" applyAlignment="1">
      <alignment/>
    </xf>
    <xf numFmtId="37" fontId="0" fillId="0" borderId="0" xfId="0" applyNumberFormat="1" applyFont="1" applyAlignment="1">
      <alignment/>
    </xf>
    <xf numFmtId="37" fontId="0" fillId="0" borderId="0" xfId="0" applyNumberFormat="1" applyFont="1" applyAlignment="1">
      <alignment horizontal="right"/>
    </xf>
    <xf numFmtId="37" fontId="0" fillId="0" borderId="0" xfId="0" applyNumberFormat="1" applyFont="1" applyAlignment="1">
      <alignment horizontal="right"/>
    </xf>
    <xf numFmtId="37" fontId="4" fillId="0" borderId="0" xfId="0" applyNumberFormat="1" applyFont="1" applyAlignment="1">
      <alignment horizontal="right"/>
    </xf>
    <xf numFmtId="37" fontId="0" fillId="0" borderId="1" xfId="0" applyNumberFormat="1" applyFont="1" applyAlignment="1">
      <alignment horizontal="right"/>
    </xf>
    <xf numFmtId="37" fontId="0" fillId="0" borderId="2" xfId="0" applyNumberFormat="1" applyFont="1" applyAlignment="1">
      <alignment/>
    </xf>
    <xf numFmtId="37" fontId="0" fillId="0" borderId="0" xfId="0" applyNumberFormat="1" applyFont="1" applyAlignment="1">
      <alignment/>
    </xf>
    <xf numFmtId="37" fontId="0" fillId="0" borderId="0" xfId="0" applyNumberFormat="1" applyFont="1" applyAlignment="1">
      <alignment/>
    </xf>
    <xf numFmtId="37" fontId="11" fillId="0" borderId="0" xfId="0" applyNumberFormat="1" applyFont="1" applyAlignment="1">
      <alignment/>
    </xf>
    <xf numFmtId="37" fontId="0" fillId="0" borderId="0" xfId="0" applyNumberFormat="1" applyFont="1" applyAlignment="1">
      <alignment horizontal="left"/>
    </xf>
    <xf numFmtId="37" fontId="0" fillId="0" borderId="0" xfId="0" applyNumberFormat="1" applyFont="1" applyAlignment="1">
      <alignment horizontal="center"/>
    </xf>
    <xf numFmtId="37" fontId="6" fillId="0" borderId="0" xfId="0" applyNumberFormat="1" applyFont="1" applyAlignment="1">
      <alignment/>
    </xf>
    <xf numFmtId="37" fontId="7" fillId="0" borderId="0" xfId="0" applyNumberFormat="1" applyFont="1" applyAlignment="1">
      <alignment/>
    </xf>
    <xf numFmtId="37" fontId="0" fillId="0" borderId="1" xfId="0" applyNumberFormat="1" applyFont="1" applyAlignment="1">
      <alignment/>
    </xf>
    <xf numFmtId="37" fontId="0" fillId="0" borderId="3" xfId="0" applyNumberFormat="1" applyFont="1" applyAlignment="1">
      <alignment horizontal="center"/>
    </xf>
    <xf numFmtId="37" fontId="0" fillId="0" borderId="4" xfId="0" applyNumberFormat="1" applyFont="1" applyAlignment="1">
      <alignment/>
    </xf>
    <xf numFmtId="37" fontId="4" fillId="0" borderId="0" xfId="0" applyNumberFormat="1" applyFont="1" applyFill="1" applyAlignment="1">
      <alignment horizontal="left"/>
    </xf>
    <xf numFmtId="37" fontId="4" fillId="0" borderId="0" xfId="0" applyNumberFormat="1" applyFont="1" applyFill="1" applyAlignment="1">
      <alignment horizontal="center"/>
    </xf>
    <xf numFmtId="37" fontId="0" fillId="0" borderId="0" xfId="0" applyNumberFormat="1" applyFont="1" applyFill="1" applyAlignment="1">
      <alignment horizontal="left"/>
    </xf>
    <xf numFmtId="37" fontId="7" fillId="0" borderId="0" xfId="0" applyNumberFormat="1" applyFont="1" applyFill="1" applyAlignment="1">
      <alignment horizontal="center"/>
    </xf>
    <xf numFmtId="37" fontId="0" fillId="0" borderId="0" xfId="0" applyNumberFormat="1" applyFont="1" applyFill="1" applyAlignment="1">
      <alignment horizontal="left"/>
    </xf>
    <xf numFmtId="37" fontId="4" fillId="0" borderId="0" xfId="0" applyNumberFormat="1" applyFont="1" applyFill="1" applyAlignment="1">
      <alignment horizontal="right"/>
    </xf>
    <xf numFmtId="37" fontId="0" fillId="0" borderId="2" xfId="0" applyNumberFormat="1" applyFont="1" applyFill="1" applyAlignment="1">
      <alignment/>
    </xf>
    <xf numFmtId="37" fontId="0" fillId="0" borderId="0" xfId="0" applyNumberFormat="1" applyFont="1" applyAlignment="1">
      <alignment horizontal="left"/>
    </xf>
    <xf numFmtId="39" fontId="0" fillId="0" borderId="0" xfId="0" applyNumberFormat="1" applyFont="1" applyAlignment="1">
      <alignment horizontal="right"/>
    </xf>
    <xf numFmtId="39" fontId="4" fillId="0" borderId="0" xfId="0" applyNumberFormat="1" applyFont="1" applyAlignment="1">
      <alignment/>
    </xf>
    <xf numFmtId="39" fontId="4" fillId="0" borderId="0" xfId="0" applyNumberFormat="1" applyFont="1" applyAlignment="1">
      <alignment horizontal="right"/>
    </xf>
    <xf numFmtId="39" fontId="0" fillId="0" borderId="0" xfId="0" applyNumberFormat="1" applyFont="1" applyAlignment="1">
      <alignment/>
    </xf>
    <xf numFmtId="41" fontId="0" fillId="0" borderId="0" xfId="0" applyNumberFormat="1" applyFont="1" applyAlignment="1">
      <alignment horizontal="right"/>
    </xf>
    <xf numFmtId="37" fontId="0" fillId="0" borderId="0" xfId="0" applyNumberFormat="1" applyFont="1" applyBorder="1" applyAlignment="1">
      <alignment/>
    </xf>
    <xf numFmtId="37" fontId="4" fillId="0" borderId="0" xfId="0" applyNumberFormat="1" applyFont="1" applyAlignment="1">
      <alignment horizontal="center" wrapText="1"/>
    </xf>
    <xf numFmtId="37" fontId="12" fillId="0" borderId="0" xfId="0" applyNumberFormat="1" applyFont="1" applyAlignment="1">
      <alignment horizontal="center" wrapText="1"/>
    </xf>
    <xf numFmtId="0" fontId="0" fillId="0" borderId="0" xfId="0" applyAlignment="1">
      <alignment horizontal="justify" vertical="top" wrapText="1"/>
    </xf>
    <xf numFmtId="0" fontId="0" fillId="0" borderId="0" xfId="0" applyBorder="1" applyAlignment="1">
      <alignment horizontal="center" wrapText="1"/>
    </xf>
    <xf numFmtId="37" fontId="4" fillId="0" borderId="0" xfId="0" applyNumberFormat="1" applyFont="1" applyAlignment="1">
      <alignment horizontal="justify" vertical="top" wrapText="1"/>
    </xf>
    <xf numFmtId="37" fontId="0" fillId="0" borderId="0" xfId="0" applyNumberFormat="1" applyFont="1" applyAlignment="1">
      <alignment horizontal="left" vertical="top"/>
    </xf>
    <xf numFmtId="37" fontId="4" fillId="0" borderId="0" xfId="0" applyNumberFormat="1" applyFont="1" applyAlignment="1">
      <alignment horizontal="left" vertical="top" wrapText="1"/>
    </xf>
    <xf numFmtId="37" fontId="4" fillId="0" borderId="0" xfId="0" applyNumberFormat="1" applyFont="1" applyAlignment="1">
      <alignment horizontal="left" vertical="top"/>
    </xf>
    <xf numFmtId="37" fontId="0" fillId="0" borderId="0" xfId="0" applyNumberFormat="1" applyFont="1" applyAlignment="1">
      <alignment horizontal="left" vertical="top"/>
    </xf>
    <xf numFmtId="0" fontId="0" fillId="0" borderId="0" xfId="0" applyAlignment="1">
      <alignment wrapText="1"/>
    </xf>
    <xf numFmtId="37" fontId="0" fillId="0" borderId="0" xfId="0" applyNumberFormat="1" applyFont="1" applyAlignment="1">
      <alignment wrapText="1"/>
    </xf>
    <xf numFmtId="37" fontId="7" fillId="0" borderId="0" xfId="0" applyNumberFormat="1" applyFont="1" applyAlignment="1">
      <alignment horizontal="justify" vertical="top" wrapText="1"/>
    </xf>
    <xf numFmtId="0" fontId="0" fillId="0" borderId="1" xfId="0" applyBorder="1" applyAlignment="1">
      <alignment/>
    </xf>
    <xf numFmtId="41" fontId="0" fillId="0" borderId="0" xfId="0" applyNumberFormat="1" applyFont="1" applyAlignment="1">
      <alignment/>
    </xf>
    <xf numFmtId="41" fontId="0" fillId="0" borderId="0" xfId="0" applyNumberFormat="1" applyFont="1" applyBorder="1" applyAlignment="1">
      <alignment/>
    </xf>
    <xf numFmtId="41" fontId="0" fillId="0" borderId="0" xfId="0" applyNumberFormat="1" applyFont="1" applyAlignment="1">
      <alignment/>
    </xf>
    <xf numFmtId="41" fontId="0" fillId="0" borderId="0" xfId="0" applyNumberFormat="1" applyFont="1" applyBorder="1" applyAlignment="1">
      <alignment/>
    </xf>
    <xf numFmtId="41" fontId="4" fillId="0" borderId="0" xfId="0" applyNumberFormat="1" applyFont="1" applyAlignment="1">
      <alignment horizontal="center"/>
    </xf>
    <xf numFmtId="41" fontId="4" fillId="0" borderId="0" xfId="0" applyNumberFormat="1" applyFont="1" applyBorder="1" applyAlignment="1">
      <alignment horizontal="center"/>
    </xf>
    <xf numFmtId="41" fontId="0" fillId="0" borderId="0" xfId="0" applyNumberFormat="1" applyFont="1" applyBorder="1" applyAlignment="1">
      <alignment horizontal="right"/>
    </xf>
    <xf numFmtId="41" fontId="0" fillId="0" borderId="0" xfId="0" applyNumberFormat="1" applyFont="1" applyAlignment="1">
      <alignment horizontal="right"/>
    </xf>
    <xf numFmtId="41" fontId="0" fillId="0" borderId="0" xfId="0" applyNumberFormat="1" applyFont="1" applyBorder="1" applyAlignment="1">
      <alignment horizontal="right"/>
    </xf>
    <xf numFmtId="41" fontId="0" fillId="0" borderId="1" xfId="0" applyNumberFormat="1" applyFont="1" applyAlignment="1">
      <alignment horizontal="right"/>
    </xf>
    <xf numFmtId="41" fontId="0" fillId="0" borderId="1" xfId="0" applyNumberFormat="1" applyFont="1" applyAlignment="1">
      <alignment/>
    </xf>
    <xf numFmtId="41" fontId="0" fillId="0" borderId="2" xfId="0" applyNumberFormat="1" applyFont="1" applyAlignment="1">
      <alignment/>
    </xf>
    <xf numFmtId="177" fontId="0" fillId="0" borderId="0" xfId="0" applyNumberFormat="1" applyFont="1" applyAlignment="1">
      <alignment horizontal="right"/>
    </xf>
    <xf numFmtId="172" fontId="0" fillId="0" borderId="0" xfId="0" applyNumberFormat="1" applyFont="1" applyAlignment="1">
      <alignment/>
    </xf>
    <xf numFmtId="172" fontId="0" fillId="0" borderId="0" xfId="0" applyNumberFormat="1" applyFont="1" applyAlignment="1">
      <alignment/>
    </xf>
    <xf numFmtId="37" fontId="4" fillId="0" borderId="0" xfId="0" applyNumberFormat="1" applyFont="1" applyAlignment="1">
      <alignment horizontal="left" vertical="top"/>
    </xf>
    <xf numFmtId="172" fontId="0" fillId="0" borderId="0" xfId="0" applyNumberFormat="1" applyFont="1" applyAlignment="1">
      <alignment/>
    </xf>
    <xf numFmtId="172" fontId="0" fillId="0" borderId="0" xfId="0" applyNumberFormat="1" applyFont="1" applyAlignment="1">
      <alignment/>
    </xf>
    <xf numFmtId="39" fontId="0" fillId="0" borderId="0" xfId="0" applyNumberFormat="1" applyFont="1" applyAlignment="1">
      <alignment/>
    </xf>
    <xf numFmtId="39" fontId="0" fillId="0" borderId="0" xfId="0" applyNumberFormat="1" applyFont="1" applyAlignment="1">
      <alignment/>
    </xf>
    <xf numFmtId="37" fontId="0" fillId="0" borderId="0" xfId="0" applyNumberFormat="1" applyFont="1" applyBorder="1" applyAlignment="1">
      <alignment/>
    </xf>
    <xf numFmtId="37" fontId="4" fillId="0" borderId="0" xfId="0" applyNumberFormat="1" applyFont="1" applyBorder="1" applyAlignment="1">
      <alignment/>
    </xf>
    <xf numFmtId="37" fontId="0" fillId="0" borderId="0" xfId="0" applyNumberFormat="1" applyFont="1" applyBorder="1" applyAlignment="1">
      <alignment/>
    </xf>
    <xf numFmtId="41" fontId="0" fillId="0" borderId="0" xfId="0" applyNumberFormat="1" applyFont="1" applyFill="1" applyAlignment="1">
      <alignment horizontal="right"/>
    </xf>
    <xf numFmtId="41" fontId="0" fillId="0" borderId="5" xfId="0" applyNumberFormat="1" applyFont="1" applyBorder="1" applyAlignment="1">
      <alignment horizontal="right"/>
    </xf>
    <xf numFmtId="37" fontId="0" fillId="0" borderId="0" xfId="0" applyNumberFormat="1" applyFont="1" applyFill="1" applyAlignment="1">
      <alignment horizontal="right"/>
    </xf>
    <xf numFmtId="37" fontId="0" fillId="0" borderId="6" xfId="0" applyNumberFormat="1" applyFont="1" applyFill="1" applyBorder="1" applyAlignment="1">
      <alignment horizontal="right"/>
    </xf>
    <xf numFmtId="41" fontId="0" fillId="0" borderId="6" xfId="0" applyNumberFormat="1" applyFont="1" applyBorder="1" applyAlignment="1">
      <alignment/>
    </xf>
    <xf numFmtId="41" fontId="0" fillId="0" borderId="0" xfId="0" applyNumberFormat="1" applyFont="1" applyFill="1" applyAlignment="1">
      <alignment/>
    </xf>
    <xf numFmtId="41" fontId="0" fillId="0" borderId="1" xfId="0" applyNumberFormat="1" applyFont="1" applyFill="1" applyAlignment="1">
      <alignment/>
    </xf>
    <xf numFmtId="37" fontId="0" fillId="0" borderId="0" xfId="0" applyNumberFormat="1" applyFont="1" applyBorder="1" applyAlignment="1">
      <alignment horizontal="right"/>
    </xf>
    <xf numFmtId="37" fontId="4" fillId="0" borderId="0" xfId="0" applyNumberFormat="1" applyFont="1" applyBorder="1" applyAlignment="1">
      <alignment horizontal="right"/>
    </xf>
    <xf numFmtId="37" fontId="4" fillId="0" borderId="0" xfId="0" applyNumberFormat="1" applyFont="1" applyAlignment="1">
      <alignment/>
    </xf>
    <xf numFmtId="178" fontId="4" fillId="0" borderId="0" xfId="0" applyNumberFormat="1" applyFont="1" applyAlignment="1" quotePrefix="1">
      <alignment horizontal="center"/>
    </xf>
    <xf numFmtId="178" fontId="4" fillId="0" borderId="0" xfId="0" applyNumberFormat="1" applyFont="1" applyAlignment="1">
      <alignment horizontal="center"/>
    </xf>
    <xf numFmtId="37" fontId="0" fillId="0" borderId="0" xfId="0" applyNumberFormat="1" applyFont="1" applyBorder="1" applyAlignment="1">
      <alignment/>
    </xf>
    <xf numFmtId="37" fontId="0" fillId="0" borderId="0" xfId="0" applyNumberFormat="1" applyFont="1" applyBorder="1" applyAlignment="1">
      <alignment/>
    </xf>
    <xf numFmtId="0" fontId="0" fillId="0" borderId="0" xfId="0" applyBorder="1" applyAlignment="1">
      <alignment horizontal="justify" vertical="top" wrapText="1"/>
    </xf>
    <xf numFmtId="37" fontId="4" fillId="0" borderId="0" xfId="0" applyNumberFormat="1" applyFont="1" applyAlignment="1">
      <alignment horizontal="justify" vertical="top" wrapText="1"/>
    </xf>
    <xf numFmtId="0" fontId="0" fillId="0" borderId="0" xfId="0" applyBorder="1" applyAlignment="1">
      <alignment horizontal="justify" vertical="top"/>
    </xf>
    <xf numFmtId="0" fontId="0" fillId="0" borderId="0" xfId="0" applyNumberFormat="1" applyBorder="1" applyAlignment="1">
      <alignment horizontal="justify" vertical="top" wrapText="1"/>
    </xf>
    <xf numFmtId="37" fontId="0" fillId="0" borderId="0" xfId="0" applyNumberFormat="1" applyFont="1" applyAlignment="1">
      <alignment/>
    </xf>
    <xf numFmtId="41" fontId="0" fillId="0" borderId="7" xfId="0" applyNumberFormat="1" applyFont="1" applyBorder="1" applyAlignment="1">
      <alignment horizontal="right"/>
    </xf>
    <xf numFmtId="41" fontId="0" fillId="0" borderId="7" xfId="0" applyNumberFormat="1" applyFont="1" applyBorder="1" applyAlignment="1">
      <alignment/>
    </xf>
    <xf numFmtId="41" fontId="6" fillId="0" borderId="0" xfId="0" applyNumberFormat="1" applyFont="1" applyAlignment="1">
      <alignment/>
    </xf>
    <xf numFmtId="41" fontId="4" fillId="0" borderId="0" xfId="0" applyNumberFormat="1" applyFont="1" applyAlignment="1">
      <alignment/>
    </xf>
    <xf numFmtId="41" fontId="4" fillId="0" borderId="0" xfId="0" applyNumberFormat="1" applyFont="1" applyAlignment="1">
      <alignment/>
    </xf>
    <xf numFmtId="41" fontId="4" fillId="0" borderId="0" xfId="0" applyNumberFormat="1" applyFont="1" applyAlignment="1">
      <alignment horizontal="right"/>
    </xf>
    <xf numFmtId="41" fontId="0" fillId="0" borderId="8" xfId="0" applyNumberFormat="1" applyFont="1" applyBorder="1" applyAlignment="1">
      <alignment horizontal="right"/>
    </xf>
    <xf numFmtId="41" fontId="0" fillId="0" borderId="6" xfId="0" applyNumberFormat="1" applyFont="1" applyBorder="1" applyAlignment="1">
      <alignment horizontal="right"/>
    </xf>
    <xf numFmtId="41" fontId="4" fillId="0" borderId="0" xfId="0" applyNumberFormat="1" applyFont="1" applyBorder="1" applyAlignment="1">
      <alignment/>
    </xf>
    <xf numFmtId="41" fontId="4" fillId="0" borderId="0" xfId="0" applyNumberFormat="1" applyFont="1" applyBorder="1" applyAlignment="1">
      <alignment horizontal="right"/>
    </xf>
    <xf numFmtId="41" fontId="0" fillId="0" borderId="9" xfId="0" applyNumberFormat="1" applyFont="1" applyBorder="1" applyAlignment="1">
      <alignment horizontal="right"/>
    </xf>
    <xf numFmtId="41" fontId="0" fillId="0" borderId="10" xfId="0" applyNumberFormat="1" applyFont="1" applyBorder="1" applyAlignment="1">
      <alignment horizontal="right"/>
    </xf>
    <xf numFmtId="0" fontId="10" fillId="0" borderId="0" xfId="0" applyFont="1" applyAlignment="1">
      <alignment horizontal="justify" vertical="top" wrapText="1"/>
    </xf>
    <xf numFmtId="37" fontId="7" fillId="0" borderId="0" xfId="0" applyNumberFormat="1" applyFont="1" applyFill="1" applyAlignment="1">
      <alignment horizontal="justify" vertical="top" wrapText="1"/>
    </xf>
    <xf numFmtId="37" fontId="6" fillId="0" borderId="0" xfId="0" applyNumberFormat="1" applyFont="1" applyBorder="1" applyAlignment="1">
      <alignment horizontal="center" vertical="top" wrapText="1"/>
    </xf>
    <xf numFmtId="0" fontId="0" fillId="0" borderId="0" xfId="0" applyFont="1" applyBorder="1" applyAlignment="1">
      <alignment horizontal="center" vertical="top" wrapText="1"/>
    </xf>
    <xf numFmtId="0" fontId="0" fillId="0" borderId="0" xfId="0" applyBorder="1" applyAlignment="1">
      <alignment horizontal="center" vertical="top" wrapText="1"/>
    </xf>
    <xf numFmtId="37" fontId="7" fillId="0" borderId="0" xfId="0" applyNumberFormat="1" applyFont="1" applyFill="1" applyBorder="1" applyAlignment="1">
      <alignment horizontal="justify" vertical="top" wrapText="1"/>
    </xf>
    <xf numFmtId="0" fontId="0" fillId="0" borderId="0" xfId="0" applyBorder="1" applyAlignment="1">
      <alignment horizontal="justify" vertical="top" wrapText="1"/>
    </xf>
    <xf numFmtId="0" fontId="0" fillId="0" borderId="11" xfId="0" applyBorder="1" applyAlignment="1">
      <alignment horizontal="center" wrapText="1"/>
    </xf>
    <xf numFmtId="41" fontId="0" fillId="0" borderId="9" xfId="0" applyNumberFormat="1" applyFont="1" applyFill="1" applyBorder="1" applyAlignment="1">
      <alignment horizontal="right"/>
    </xf>
    <xf numFmtId="41" fontId="0" fillId="0" borderId="0" xfId="0" applyNumberFormat="1" applyFont="1" applyFill="1" applyBorder="1" applyAlignment="1">
      <alignment horizontal="right"/>
    </xf>
    <xf numFmtId="3" fontId="0" fillId="0" borderId="11" xfId="0" applyNumberFormat="1" applyFont="1" applyFill="1" applyBorder="1" applyAlignment="1">
      <alignment horizontal="right" vertical="top" wrapText="1"/>
    </xf>
    <xf numFmtId="3" fontId="0" fillId="0" borderId="11" xfId="0" applyNumberFormat="1" applyFont="1" applyFill="1" applyBorder="1" applyAlignment="1">
      <alignment horizontal="center" vertical="top" wrapText="1"/>
    </xf>
    <xf numFmtId="39" fontId="0" fillId="0" borderId="0" xfId="0" applyNumberFormat="1" applyFont="1" applyFill="1" applyAlignment="1">
      <alignment horizontal="right"/>
    </xf>
    <xf numFmtId="0" fontId="0" fillId="0" borderId="0" xfId="0" applyBorder="1" applyAlignment="1">
      <alignment horizontal="justify" vertical="top" wrapText="1"/>
    </xf>
    <xf numFmtId="0" fontId="0" fillId="0" borderId="11" xfId="0" applyBorder="1" applyAlignment="1">
      <alignment wrapText="1"/>
    </xf>
    <xf numFmtId="37" fontId="0" fillId="0" borderId="1" xfId="0" applyNumberFormat="1" applyFont="1" applyFill="1" applyBorder="1" applyAlignment="1">
      <alignment/>
    </xf>
    <xf numFmtId="0" fontId="0" fillId="0" borderId="12" xfId="0" applyBorder="1" applyAlignment="1">
      <alignment wrapText="1"/>
    </xf>
    <xf numFmtId="181" fontId="0" fillId="0" borderId="0" xfId="0" applyNumberFormat="1" applyBorder="1" applyAlignment="1">
      <alignment horizontal="justify" vertical="top" wrapText="1"/>
    </xf>
    <xf numFmtId="37" fontId="0" fillId="0" borderId="3" xfId="0" applyNumberFormat="1" applyFont="1" applyFill="1" applyAlignment="1">
      <alignment/>
    </xf>
    <xf numFmtId="37" fontId="0" fillId="0" borderId="4" xfId="0" applyNumberFormat="1" applyFont="1" applyFill="1" applyAlignment="1">
      <alignment/>
    </xf>
    <xf numFmtId="37" fontId="0" fillId="0" borderId="1" xfId="0" applyNumberFormat="1" applyFont="1" applyFill="1" applyAlignment="1">
      <alignment/>
    </xf>
    <xf numFmtId="37" fontId="0" fillId="0" borderId="0" xfId="0" applyNumberFormat="1" applyFont="1" applyFill="1" applyAlignment="1">
      <alignment/>
    </xf>
    <xf numFmtId="41" fontId="0" fillId="0" borderId="10" xfId="0" applyNumberFormat="1" applyFont="1" applyFill="1" applyBorder="1" applyAlignment="1">
      <alignment horizontal="right"/>
    </xf>
    <xf numFmtId="41" fontId="0" fillId="0" borderId="6" xfId="0" applyNumberFormat="1" applyFont="1" applyFill="1" applyBorder="1" applyAlignment="1">
      <alignment horizontal="right"/>
    </xf>
    <xf numFmtId="41" fontId="0" fillId="0" borderId="5" xfId="0" applyNumberFormat="1" applyFont="1" applyFill="1" applyBorder="1" applyAlignment="1">
      <alignment horizontal="right"/>
    </xf>
    <xf numFmtId="0" fontId="4" fillId="0" borderId="0" xfId="0" applyFont="1" applyBorder="1" applyAlignment="1">
      <alignment horizontal="center" wrapText="1"/>
    </xf>
    <xf numFmtId="41" fontId="0" fillId="0" borderId="0" xfId="0" applyNumberFormat="1" applyFont="1" applyFill="1" applyAlignment="1">
      <alignment/>
    </xf>
    <xf numFmtId="41" fontId="0" fillId="0" borderId="7" xfId="0" applyNumberFormat="1" applyFont="1" applyFill="1" applyBorder="1" applyAlignment="1">
      <alignment/>
    </xf>
    <xf numFmtId="41" fontId="0" fillId="0" borderId="6" xfId="0" applyNumberFormat="1" applyFont="1" applyFill="1" applyBorder="1" applyAlignment="1">
      <alignment/>
    </xf>
    <xf numFmtId="41" fontId="0" fillId="0" borderId="1" xfId="0" applyNumberFormat="1" applyFont="1" applyAlignment="1">
      <alignment/>
    </xf>
    <xf numFmtId="41" fontId="0" fillId="0" borderId="2" xfId="0" applyNumberFormat="1" applyFont="1" applyFill="1" applyAlignment="1">
      <alignment/>
    </xf>
    <xf numFmtId="37" fontId="0" fillId="0" borderId="0" xfId="0" applyNumberFormat="1" applyFont="1" applyBorder="1" applyAlignment="1">
      <alignment/>
    </xf>
    <xf numFmtId="37" fontId="0" fillId="0" borderId="13" xfId="0" applyNumberFormat="1" applyFont="1" applyBorder="1" applyAlignment="1">
      <alignment/>
    </xf>
    <xf numFmtId="41" fontId="0" fillId="0" borderId="13" xfId="0" applyNumberFormat="1" applyFont="1" applyBorder="1" applyAlignment="1">
      <alignment/>
    </xf>
    <xf numFmtId="37" fontId="0" fillId="0" borderId="0" xfId="0" applyNumberFormat="1" applyFont="1" applyFill="1" applyAlignment="1">
      <alignment/>
    </xf>
    <xf numFmtId="37" fontId="0" fillId="0" borderId="1" xfId="0" applyNumberFormat="1" applyFont="1" applyFill="1" applyAlignment="1">
      <alignment/>
    </xf>
    <xf numFmtId="37" fontId="6" fillId="0" borderId="14" xfId="0" applyNumberFormat="1" applyFont="1" applyBorder="1" applyAlignment="1">
      <alignment horizontal="right" wrapText="1"/>
    </xf>
    <xf numFmtId="0" fontId="0" fillId="0" borderId="15" xfId="0" applyFont="1" applyBorder="1" applyAlignment="1">
      <alignment horizontal="right" wrapText="1"/>
    </xf>
    <xf numFmtId="0" fontId="0" fillId="0" borderId="15" xfId="0" applyBorder="1" applyAlignment="1">
      <alignment horizontal="right" wrapText="1"/>
    </xf>
    <xf numFmtId="37" fontId="6" fillId="0" borderId="14" xfId="0" applyNumberFormat="1"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5" xfId="0" applyFill="1" applyBorder="1" applyAlignment="1">
      <alignment vertical="top" wrapText="1"/>
    </xf>
    <xf numFmtId="0" fontId="0" fillId="0" borderId="14" xfId="0" applyBorder="1" applyAlignment="1">
      <alignment horizontal="center" wrapText="1"/>
    </xf>
    <xf numFmtId="0" fontId="0" fillId="0" borderId="0" xfId="0" applyBorder="1" applyAlignment="1">
      <alignment horizontal="center"/>
    </xf>
    <xf numFmtId="37" fontId="4" fillId="0" borderId="0" xfId="0" applyNumberFormat="1" applyFont="1" applyFill="1" applyAlignment="1">
      <alignment horizontal="center" wrapText="1"/>
    </xf>
    <xf numFmtId="37" fontId="4" fillId="0" borderId="0" xfId="0" applyNumberFormat="1" applyFont="1" applyAlignment="1">
      <alignment horizontal="justify" vertical="top" wrapText="1"/>
    </xf>
    <xf numFmtId="37" fontId="6" fillId="0" borderId="0" xfId="0" applyNumberFormat="1" applyFont="1" applyAlignment="1">
      <alignment horizontal="justify" vertical="top" wrapText="1"/>
    </xf>
    <xf numFmtId="37" fontId="0" fillId="0" borderId="0" xfId="0" applyNumberFormat="1" applyFont="1" applyAlignment="1">
      <alignment horizontal="justify" vertical="top" wrapText="1"/>
    </xf>
    <xf numFmtId="37" fontId="0" fillId="0" borderId="0" xfId="0" applyNumberFormat="1" applyAlignment="1">
      <alignment horizontal="justify" vertical="top" wrapText="1"/>
    </xf>
    <xf numFmtId="37" fontId="1" fillId="0" borderId="0" xfId="0" applyNumberFormat="1" applyFont="1" applyAlignment="1">
      <alignment horizontal="center" wrapText="1"/>
    </xf>
    <xf numFmtId="0" fontId="1" fillId="0" borderId="0" xfId="0" applyFont="1" applyBorder="1" applyAlignment="1">
      <alignment horizontal="center" wrapText="1"/>
    </xf>
    <xf numFmtId="0" fontId="1" fillId="0" borderId="0" xfId="0" applyFont="1" applyBorder="1" applyAlignment="1">
      <alignment horizontal="center" wrapText="1"/>
    </xf>
    <xf numFmtId="37" fontId="4" fillId="0" borderId="0" xfId="0" applyNumberFormat="1" applyFont="1" applyAlignment="1">
      <alignment horizontal="center" wrapText="1"/>
    </xf>
    <xf numFmtId="0" fontId="0" fillId="0" borderId="0" xfId="0" applyAlignment="1">
      <alignment horizontal="center" wrapText="1"/>
    </xf>
    <xf numFmtId="37" fontId="5" fillId="0" borderId="0" xfId="0" applyNumberFormat="1" applyFont="1" applyAlignment="1">
      <alignment horizontal="center" wrapText="1"/>
    </xf>
    <xf numFmtId="37" fontId="0" fillId="0" borderId="0" xfId="0" applyNumberFormat="1" applyBorder="1" applyAlignment="1">
      <alignment horizontal="center" wrapText="1"/>
    </xf>
    <xf numFmtId="37" fontId="12" fillId="0" borderId="0" xfId="0" applyNumberFormat="1" applyFont="1" applyAlignment="1">
      <alignment horizontal="center" wrapText="1"/>
    </xf>
    <xf numFmtId="0" fontId="0" fillId="0" borderId="0" xfId="0" applyBorder="1" applyAlignment="1">
      <alignment horizontal="center" wrapText="1"/>
    </xf>
    <xf numFmtId="0" fontId="0" fillId="0" borderId="0" xfId="0" applyAlignment="1">
      <alignment wrapText="1"/>
    </xf>
    <xf numFmtId="37" fontId="0" fillId="0" borderId="0" xfId="0" applyNumberFormat="1" applyFont="1" applyAlignment="1">
      <alignment wrapText="1"/>
    </xf>
    <xf numFmtId="37" fontId="0" fillId="0" borderId="0" xfId="0" applyNumberFormat="1" applyFont="1" applyAlignment="1">
      <alignment vertical="top" wrapText="1"/>
    </xf>
    <xf numFmtId="0" fontId="0" fillId="0" borderId="0" xfId="0" applyFont="1" applyAlignment="1">
      <alignment vertical="top" wrapText="1"/>
    </xf>
    <xf numFmtId="37" fontId="0" fillId="0" borderId="0" xfId="0" applyNumberFormat="1" applyFont="1" applyAlignment="1">
      <alignment horizontal="justify" vertical="top" wrapText="1"/>
    </xf>
    <xf numFmtId="0" fontId="0" fillId="0" borderId="0" xfId="0" applyAlignment="1">
      <alignment horizontal="justify" vertical="top" wrapText="1"/>
    </xf>
    <xf numFmtId="0" fontId="0" fillId="0" borderId="0" xfId="0" applyBorder="1" applyAlignment="1">
      <alignment horizontal="center" wrapText="1"/>
    </xf>
    <xf numFmtId="0" fontId="0" fillId="0" borderId="0" xfId="0" applyBorder="1" applyAlignment="1">
      <alignment horizontal="center"/>
    </xf>
    <xf numFmtId="0" fontId="0" fillId="0" borderId="0" xfId="0" applyBorder="1" applyAlignment="1">
      <alignment wrapText="1"/>
    </xf>
    <xf numFmtId="0" fontId="0" fillId="0" borderId="0" xfId="0" applyBorder="1" applyAlignment="1">
      <alignment wrapText="1"/>
    </xf>
    <xf numFmtId="0" fontId="0" fillId="0" borderId="0" xfId="0" applyBorder="1" applyAlignment="1">
      <alignment horizontal="justify" vertical="top" wrapText="1"/>
    </xf>
    <xf numFmtId="0" fontId="0" fillId="0" borderId="0" xfId="0" applyBorder="1" applyAlignment="1">
      <alignment horizontal="justify" vertical="top" wrapText="1"/>
    </xf>
    <xf numFmtId="0" fontId="0" fillId="0" borderId="11" xfId="0" applyBorder="1" applyAlignment="1">
      <alignment wrapText="1"/>
    </xf>
    <xf numFmtId="3" fontId="0" fillId="0" borderId="14" xfId="0" applyNumberFormat="1" applyBorder="1" applyAlignment="1">
      <alignment horizontal="right" vertical="top" wrapText="1"/>
    </xf>
    <xf numFmtId="3" fontId="0" fillId="0" borderId="11" xfId="0" applyNumberFormat="1" applyBorder="1" applyAlignment="1">
      <alignment vertical="top" wrapText="1"/>
    </xf>
    <xf numFmtId="0" fontId="0" fillId="0" borderId="0" xfId="0" applyNumberFormat="1" applyFont="1" applyBorder="1" applyAlignment="1">
      <alignment horizontal="justify" vertical="top" wrapText="1"/>
    </xf>
    <xf numFmtId="37" fontId="0" fillId="0" borderId="16" xfId="0" applyNumberFormat="1" applyFont="1" applyBorder="1" applyAlignment="1">
      <alignment horizontal="justify" vertical="top" wrapText="1"/>
    </xf>
    <xf numFmtId="0" fontId="0" fillId="0" borderId="16" xfId="0" applyFont="1" applyBorder="1" applyAlignment="1">
      <alignment horizontal="justify" vertical="top" wrapText="1"/>
    </xf>
    <xf numFmtId="0" fontId="0" fillId="0" borderId="16" xfId="0" applyBorder="1" applyAlignment="1">
      <alignment horizontal="justify" vertical="top" wrapText="1"/>
    </xf>
    <xf numFmtId="37" fontId="0" fillId="0" borderId="14" xfId="0" applyNumberFormat="1" applyFont="1" applyBorder="1" applyAlignment="1">
      <alignment horizontal="justify" vertical="top" wrapText="1"/>
    </xf>
    <xf numFmtId="0" fontId="0" fillId="0" borderId="15" xfId="0" applyFont="1" applyBorder="1" applyAlignment="1">
      <alignment horizontal="justify" vertical="top" wrapText="1"/>
    </xf>
    <xf numFmtId="0" fontId="0" fillId="0" borderId="15" xfId="0" applyBorder="1" applyAlignment="1">
      <alignment horizontal="justify" vertical="top" wrapText="1"/>
    </xf>
    <xf numFmtId="0" fontId="0" fillId="0" borderId="11" xfId="0" applyBorder="1" applyAlignment="1">
      <alignment horizontal="justify" vertical="top" wrapText="1"/>
    </xf>
    <xf numFmtId="37" fontId="4" fillId="0" borderId="0" xfId="0" applyNumberFormat="1" applyFont="1" applyBorder="1" applyAlignment="1">
      <alignment horizontal="justify" vertical="top" wrapText="1"/>
    </xf>
    <xf numFmtId="37" fontId="0" fillId="0" borderId="0" xfId="0" applyNumberFormat="1" applyFont="1" applyAlignment="1">
      <alignment/>
    </xf>
    <xf numFmtId="37" fontId="0" fillId="0" borderId="0" xfId="0" applyNumberFormat="1" applyFont="1" applyBorder="1" applyAlignment="1">
      <alignment/>
    </xf>
    <xf numFmtId="37" fontId="7" fillId="0" borderId="0" xfId="0" applyNumberFormat="1" applyFont="1" applyFill="1" applyBorder="1" applyAlignment="1">
      <alignment horizontal="justify" vertical="top" wrapText="1"/>
    </xf>
    <xf numFmtId="0" fontId="0" fillId="0" borderId="0" xfId="0" applyFill="1" applyBorder="1" applyAlignment="1">
      <alignment horizontal="justify" vertical="top" wrapText="1"/>
    </xf>
    <xf numFmtId="0" fontId="0" fillId="0" borderId="11" xfId="0" applyBorder="1" applyAlignment="1">
      <alignment horizontal="center" wrapText="1"/>
    </xf>
    <xf numFmtId="37" fontId="4"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37" fontId="4" fillId="0" borderId="0" xfId="0" applyNumberFormat="1" applyFont="1" applyFill="1" applyBorder="1" applyAlignment="1">
      <alignment horizontal="justify" vertical="top" wrapText="1"/>
    </xf>
    <xf numFmtId="37" fontId="8" fillId="0" borderId="0" xfId="0" applyNumberFormat="1" applyFont="1" applyAlignment="1">
      <alignment horizontal="justify" vertical="top" wrapText="1"/>
    </xf>
    <xf numFmtId="37" fontId="8" fillId="0" borderId="0" xfId="0" applyNumberFormat="1" applyFont="1" applyAlignment="1">
      <alignment wrapText="1"/>
    </xf>
    <xf numFmtId="37" fontId="0" fillId="0" borderId="0" xfId="0" applyNumberFormat="1" applyFont="1" applyAlignment="1" quotePrefix="1">
      <alignment horizontal="left" wrapText="1"/>
    </xf>
    <xf numFmtId="0" fontId="0" fillId="0" borderId="0" xfId="0" applyBorder="1" applyAlignment="1">
      <alignment horizontal="left" wrapText="1"/>
    </xf>
    <xf numFmtId="0" fontId="0" fillId="0" borderId="0" xfId="0" applyBorder="1" applyAlignment="1">
      <alignment horizontal="left" wrapText="1"/>
    </xf>
    <xf numFmtId="37" fontId="0" fillId="0" borderId="17" xfId="0" applyNumberFormat="1" applyFont="1" applyBorder="1" applyAlignment="1">
      <alignment wrapText="1"/>
    </xf>
    <xf numFmtId="0" fontId="0" fillId="0" borderId="7" xfId="0" applyBorder="1" applyAlignment="1">
      <alignment wrapText="1"/>
    </xf>
    <xf numFmtId="37" fontId="0" fillId="0" borderId="3" xfId="0" applyNumberFormat="1" applyFont="1" applyBorder="1" applyAlignment="1">
      <alignment/>
    </xf>
    <xf numFmtId="0" fontId="0" fillId="0" borderId="1" xfId="0" applyBorder="1" applyAlignment="1">
      <alignment/>
    </xf>
    <xf numFmtId="37" fontId="0" fillId="0" borderId="14" xfId="0" applyNumberFormat="1" applyFont="1" applyBorder="1" applyAlignment="1">
      <alignment wrapText="1"/>
    </xf>
    <xf numFmtId="0" fontId="0" fillId="0" borderId="15" xfId="0" applyBorder="1" applyAlignment="1">
      <alignment wrapText="1"/>
    </xf>
    <xf numFmtId="37" fontId="4"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37" fontId="4" fillId="0" borderId="0" xfId="0" applyNumberFormat="1" applyFont="1" applyFill="1" applyAlignment="1">
      <alignment wrapText="1"/>
    </xf>
    <xf numFmtId="0" fontId="0" fillId="0" borderId="0" xfId="0" applyFont="1" applyFill="1" applyAlignment="1">
      <alignment wrapText="1"/>
    </xf>
    <xf numFmtId="37" fontId="0" fillId="0" borderId="0" xfId="0" applyNumberFormat="1" applyFont="1" applyFill="1" applyBorder="1" applyAlignment="1">
      <alignment horizontal="justify" vertical="top" wrapText="1"/>
    </xf>
    <xf numFmtId="37" fontId="4" fillId="0" borderId="0" xfId="0" applyNumberFormat="1" applyFont="1" applyAlignment="1">
      <alignment vertical="top" wrapText="1"/>
    </xf>
    <xf numFmtId="0" fontId="0" fillId="0" borderId="0" xfId="0" applyBorder="1" applyAlignment="1">
      <alignment vertical="top" wrapText="1"/>
    </xf>
    <xf numFmtId="0" fontId="0" fillId="0" borderId="0" xfId="0" applyBorder="1" applyAlignment="1">
      <alignment vertical="top" wrapText="1"/>
    </xf>
    <xf numFmtId="37" fontId="4" fillId="0" borderId="0" xfId="0" applyNumberFormat="1" applyFont="1" applyFill="1" applyBorder="1" applyAlignment="1">
      <alignment horizontal="justify" vertical="top" wrapText="1"/>
    </xf>
    <xf numFmtId="0" fontId="0" fillId="0" borderId="0" xfId="0" applyFill="1" applyAlignment="1">
      <alignment horizontal="justify" vertical="top" wrapText="1"/>
    </xf>
    <xf numFmtId="0" fontId="0" fillId="0" borderId="0" xfId="0" applyFill="1" applyBorder="1" applyAlignment="1">
      <alignment horizontal="justify" vertical="top"/>
    </xf>
    <xf numFmtId="0" fontId="0" fillId="0" borderId="0" xfId="0" applyFill="1" applyBorder="1" applyAlignment="1">
      <alignment horizontal="justify" vertical="top"/>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1057275</xdr:colOff>
      <xdr:row>0</xdr:row>
      <xdr:rowOff>104775</xdr:rowOff>
    </xdr:from>
    <xdr:to>
      <xdr:col>1</xdr:col>
      <xdr:colOff>2219325</xdr:colOff>
      <xdr:row>5</xdr:row>
      <xdr:rowOff>161925</xdr:rowOff>
    </xdr:to>
    <xdr:pic>
      <xdr:nvPicPr>
        <xdr:cNvPr id="1" name="Picture 1"/>
        <xdr:cNvPicPr preferRelativeResize="1">
          <a:picLocks noChangeAspect="1"/>
        </xdr:cNvPicPr>
      </xdr:nvPicPr>
      <xdr:blipFill>
        <a:blip r:embed="rId1"/>
        <a:stretch>
          <a:fillRect/>
        </a:stretch>
      </xdr:blipFill>
      <xdr:spPr>
        <a:xfrm>
          <a:off x="1304925" y="104775"/>
          <a:ext cx="1162050"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1057275</xdr:colOff>
      <xdr:row>0</xdr:row>
      <xdr:rowOff>104775</xdr:rowOff>
    </xdr:from>
    <xdr:to>
      <xdr:col>1</xdr:col>
      <xdr:colOff>2219325</xdr:colOff>
      <xdr:row>5</xdr:row>
      <xdr:rowOff>152400</xdr:rowOff>
    </xdr:to>
    <xdr:pic>
      <xdr:nvPicPr>
        <xdr:cNvPr id="1" name="Picture 1"/>
        <xdr:cNvPicPr preferRelativeResize="1">
          <a:picLocks noChangeAspect="1"/>
        </xdr:cNvPicPr>
      </xdr:nvPicPr>
      <xdr:blipFill>
        <a:blip r:embed="rId1"/>
        <a:stretch>
          <a:fillRect/>
        </a:stretch>
      </xdr:blipFill>
      <xdr:spPr>
        <a:xfrm>
          <a:off x="1304925" y="104775"/>
          <a:ext cx="1162050" cy="1076325"/>
        </a:xfrm>
        <a:prstGeom prst="rect">
          <a:avLst/>
        </a:prstGeom>
        <a:noFill/>
        <a:ln w="9525" cmpd="sng">
          <a:noFill/>
        </a:ln>
      </xdr:spPr>
    </xdr:pic>
    <xdr:clientData/>
  </xdr:twoCellAnchor>
  <xdr:twoCellAnchor editAs="oneCell">
    <xdr:from>
      <xdr:col>1</xdr:col>
      <xdr:colOff>1057275</xdr:colOff>
      <xdr:row>0</xdr:row>
      <xdr:rowOff>104775</xdr:rowOff>
    </xdr:from>
    <xdr:to>
      <xdr:col>1</xdr:col>
      <xdr:colOff>2219325</xdr:colOff>
      <xdr:row>5</xdr:row>
      <xdr:rowOff>152400</xdr:rowOff>
    </xdr:to>
    <xdr:pic>
      <xdr:nvPicPr>
        <xdr:cNvPr id="2" name="Picture 2"/>
        <xdr:cNvPicPr preferRelativeResize="1">
          <a:picLocks noChangeAspect="1"/>
        </xdr:cNvPicPr>
      </xdr:nvPicPr>
      <xdr:blipFill>
        <a:blip r:embed="rId1"/>
        <a:stretch>
          <a:fillRect/>
        </a:stretch>
      </xdr:blipFill>
      <xdr:spPr>
        <a:xfrm>
          <a:off x="1304925" y="104775"/>
          <a:ext cx="1162050" cy="1076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104775</xdr:rowOff>
    </xdr:from>
    <xdr:to>
      <xdr:col>0</xdr:col>
      <xdr:colOff>1552575</xdr:colOff>
      <xdr:row>5</xdr:row>
      <xdr:rowOff>133350</xdr:rowOff>
    </xdr:to>
    <xdr:pic>
      <xdr:nvPicPr>
        <xdr:cNvPr id="1" name="Picture 1"/>
        <xdr:cNvPicPr preferRelativeResize="1">
          <a:picLocks noChangeAspect="1"/>
        </xdr:cNvPicPr>
      </xdr:nvPicPr>
      <xdr:blipFill>
        <a:blip r:embed="rId1"/>
        <a:stretch>
          <a:fillRect/>
        </a:stretch>
      </xdr:blipFill>
      <xdr:spPr>
        <a:xfrm>
          <a:off x="381000" y="104775"/>
          <a:ext cx="1171575" cy="1076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2743200</xdr:colOff>
      <xdr:row>0</xdr:row>
      <xdr:rowOff>95250</xdr:rowOff>
    </xdr:from>
    <xdr:to>
      <xdr:col>0</xdr:col>
      <xdr:colOff>3914775</xdr:colOff>
      <xdr:row>5</xdr:row>
      <xdr:rowOff>152400</xdr:rowOff>
    </xdr:to>
    <xdr:pic>
      <xdr:nvPicPr>
        <xdr:cNvPr id="1" name="Picture 3"/>
        <xdr:cNvPicPr preferRelativeResize="1">
          <a:picLocks noChangeAspect="1"/>
        </xdr:cNvPicPr>
      </xdr:nvPicPr>
      <xdr:blipFill>
        <a:blip r:embed="rId1"/>
        <a:stretch>
          <a:fillRect/>
        </a:stretch>
      </xdr:blipFill>
      <xdr:spPr>
        <a:xfrm>
          <a:off x="2743200" y="95250"/>
          <a:ext cx="1171575" cy="1085850"/>
        </a:xfrm>
        <a:prstGeom prst="rect">
          <a:avLst/>
        </a:prstGeom>
        <a:noFill/>
        <a:ln w="9525" cmpd="sng">
          <a:noFill/>
        </a:ln>
      </xdr:spPr>
    </xdr:pic>
    <xdr:clientData/>
  </xdr:twoCellAnchor>
  <xdr:twoCellAnchor>
    <xdr:from>
      <xdr:col>5</xdr:col>
      <xdr:colOff>238125</xdr:colOff>
      <xdr:row>10</xdr:row>
      <xdr:rowOff>104775</xdr:rowOff>
    </xdr:from>
    <xdr:to>
      <xdr:col>7</xdr:col>
      <xdr:colOff>9525</xdr:colOff>
      <xdr:row>10</xdr:row>
      <xdr:rowOff>104775</xdr:rowOff>
    </xdr:to>
    <xdr:sp>
      <xdr:nvSpPr>
        <xdr:cNvPr id="2" name="Line 4"/>
        <xdr:cNvSpPr>
          <a:spLocks/>
        </xdr:cNvSpPr>
      </xdr:nvSpPr>
      <xdr:spPr>
        <a:xfrm>
          <a:off x="8277225" y="2114550"/>
          <a:ext cx="1714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10</xdr:row>
      <xdr:rowOff>104775</xdr:rowOff>
    </xdr:from>
    <xdr:to>
      <xdr:col>3</xdr:col>
      <xdr:colOff>828675</xdr:colOff>
      <xdr:row>10</xdr:row>
      <xdr:rowOff>104775</xdr:rowOff>
    </xdr:to>
    <xdr:sp>
      <xdr:nvSpPr>
        <xdr:cNvPr id="3" name="Line 5"/>
        <xdr:cNvSpPr>
          <a:spLocks/>
        </xdr:cNvSpPr>
      </xdr:nvSpPr>
      <xdr:spPr>
        <a:xfrm flipH="1">
          <a:off x="5210175" y="2114550"/>
          <a:ext cx="1714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838200</xdr:colOff>
      <xdr:row>0</xdr:row>
      <xdr:rowOff>95250</xdr:rowOff>
    </xdr:from>
    <xdr:to>
      <xdr:col>0</xdr:col>
      <xdr:colOff>2000250</xdr:colOff>
      <xdr:row>5</xdr:row>
      <xdr:rowOff>161925</xdr:rowOff>
    </xdr:to>
    <xdr:pic>
      <xdr:nvPicPr>
        <xdr:cNvPr id="1" name="Picture 1"/>
        <xdr:cNvPicPr preferRelativeResize="1">
          <a:picLocks noChangeAspect="1"/>
        </xdr:cNvPicPr>
      </xdr:nvPicPr>
      <xdr:blipFill>
        <a:blip r:embed="rId1"/>
        <a:stretch>
          <a:fillRect/>
        </a:stretch>
      </xdr:blipFill>
      <xdr:spPr>
        <a:xfrm>
          <a:off x="838200" y="95250"/>
          <a:ext cx="1162050" cy="1085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428625</xdr:colOff>
      <xdr:row>0</xdr:row>
      <xdr:rowOff>85725</xdr:rowOff>
    </xdr:from>
    <xdr:to>
      <xdr:col>3</xdr:col>
      <xdr:colOff>981075</xdr:colOff>
      <xdr:row>6</xdr:row>
      <xdr:rowOff>47625</xdr:rowOff>
    </xdr:to>
    <xdr:pic>
      <xdr:nvPicPr>
        <xdr:cNvPr id="1" name="Picture 1"/>
        <xdr:cNvPicPr preferRelativeResize="1">
          <a:picLocks noChangeAspect="1"/>
        </xdr:cNvPicPr>
      </xdr:nvPicPr>
      <xdr:blipFill>
        <a:blip r:embed="rId1"/>
        <a:stretch>
          <a:fillRect/>
        </a:stretch>
      </xdr:blipFill>
      <xdr:spPr>
        <a:xfrm>
          <a:off x="1143000" y="85725"/>
          <a:ext cx="116205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IR96"/>
  <sheetViews>
    <sheetView showGridLines="0" tabSelected="1" showOutlineSymbols="0" workbookViewId="0" topLeftCell="A1">
      <selection activeCell="A1" sqref="A1"/>
    </sheetView>
  </sheetViews>
  <sheetFormatPr defaultColWidth="8.88671875" defaultRowHeight="15"/>
  <cols>
    <col min="1" max="1" width="2.88671875" style="9" customWidth="1"/>
    <col min="2" max="2" width="35.10546875" style="9" customWidth="1"/>
    <col min="3" max="3" width="10.77734375" style="9" customWidth="1"/>
    <col min="4" max="4" width="1.2265625" style="9" customWidth="1"/>
    <col min="5" max="5" width="15.3359375" style="9" customWidth="1"/>
    <col min="6" max="6" width="2.77734375" style="9" customWidth="1"/>
    <col min="7" max="7" width="10.77734375" style="9" customWidth="1"/>
    <col min="8" max="8" width="1.2265625" style="9" customWidth="1"/>
    <col min="9" max="9" width="16.21484375" style="9" customWidth="1"/>
    <col min="10" max="10" width="1.2265625" style="9" customWidth="1"/>
    <col min="11" max="16384" width="9.6640625" style="9" customWidth="1"/>
  </cols>
  <sheetData>
    <row r="1" ht="15"/>
    <row r="2" spans="1:25" s="2" customFormat="1" ht="15">
      <c r="A2" s="1"/>
      <c r="B2" s="1" t="s">
        <v>24</v>
      </c>
      <c r="C2" s="1"/>
      <c r="D2" s="1"/>
      <c r="E2" s="1"/>
      <c r="F2" s="1"/>
      <c r="G2" s="1"/>
      <c r="H2" s="1"/>
      <c r="I2" s="1"/>
      <c r="J2" s="1"/>
      <c r="K2" s="1"/>
      <c r="L2" s="1"/>
      <c r="M2" s="1"/>
      <c r="N2" s="1"/>
      <c r="O2" s="1"/>
      <c r="P2" s="1"/>
      <c r="Q2" s="1"/>
      <c r="R2" s="1"/>
      <c r="S2" s="1"/>
      <c r="T2" s="1"/>
      <c r="U2" s="1"/>
      <c r="V2" s="1"/>
      <c r="W2" s="1"/>
      <c r="X2" s="1"/>
      <c r="Y2" s="1"/>
    </row>
    <row r="3" spans="1:25" s="2" customFormat="1" ht="15">
      <c r="A3" s="1"/>
      <c r="B3" s="1"/>
      <c r="C3" s="1"/>
      <c r="D3" s="1"/>
      <c r="E3" s="1"/>
      <c r="F3" s="1"/>
      <c r="G3" s="1"/>
      <c r="H3" s="1"/>
      <c r="I3" s="1"/>
      <c r="J3" s="1"/>
      <c r="K3" s="1"/>
      <c r="L3" s="1"/>
      <c r="M3" s="1"/>
      <c r="N3" s="1"/>
      <c r="O3" s="1"/>
      <c r="P3" s="1"/>
      <c r="Q3" s="1"/>
      <c r="R3" s="1"/>
      <c r="S3" s="1"/>
      <c r="T3" s="1"/>
      <c r="U3" s="1"/>
      <c r="V3" s="1"/>
      <c r="W3" s="1"/>
      <c r="X3" s="1"/>
      <c r="Y3" s="1"/>
    </row>
    <row r="4" spans="1:25" s="2" customFormat="1" ht="21" customHeight="1">
      <c r="A4" s="161" t="s">
        <v>121</v>
      </c>
      <c r="B4" s="162"/>
      <c r="C4" s="162"/>
      <c r="D4" s="162"/>
      <c r="E4" s="162"/>
      <c r="F4" s="162"/>
      <c r="G4" s="162"/>
      <c r="H4" s="162"/>
      <c r="I4" s="162"/>
      <c r="J4" s="1"/>
      <c r="K4" s="1"/>
      <c r="L4" s="1"/>
      <c r="M4" s="1"/>
      <c r="N4" s="1"/>
      <c r="O4" s="1"/>
      <c r="P4" s="1"/>
      <c r="Q4" s="1"/>
      <c r="R4" s="1"/>
      <c r="S4" s="1"/>
      <c r="T4" s="1"/>
      <c r="U4" s="1"/>
      <c r="V4" s="1"/>
      <c r="W4" s="1"/>
      <c r="X4" s="1"/>
      <c r="Y4" s="1"/>
    </row>
    <row r="5" spans="1:25" s="2" customFormat="1" ht="15">
      <c r="A5" s="163" t="s">
        <v>122</v>
      </c>
      <c r="B5" s="162"/>
      <c r="C5" s="162"/>
      <c r="D5" s="162"/>
      <c r="E5" s="162"/>
      <c r="F5" s="162"/>
      <c r="G5" s="162"/>
      <c r="H5" s="162"/>
      <c r="I5" s="162"/>
      <c r="J5" s="1"/>
      <c r="K5" s="1"/>
      <c r="L5" s="1"/>
      <c r="M5" s="1"/>
      <c r="N5" s="1"/>
      <c r="O5" s="1"/>
      <c r="P5" s="1"/>
      <c r="Q5" s="1"/>
      <c r="R5" s="1"/>
      <c r="S5" s="1"/>
      <c r="T5" s="1"/>
      <c r="U5" s="1"/>
      <c r="V5" s="1"/>
      <c r="W5" s="1"/>
      <c r="X5" s="1"/>
      <c r="Y5" s="1"/>
    </row>
    <row r="6" spans="1:25" s="2" customFormat="1" ht="15">
      <c r="A6" s="163"/>
      <c r="B6" s="162"/>
      <c r="C6" s="162"/>
      <c r="D6" s="162"/>
      <c r="E6" s="162"/>
      <c r="F6" s="162"/>
      <c r="G6" s="162"/>
      <c r="H6" s="162"/>
      <c r="I6" s="162"/>
      <c r="J6" s="1"/>
      <c r="K6" s="1"/>
      <c r="L6" s="1"/>
      <c r="M6" s="1"/>
      <c r="N6" s="1"/>
      <c r="O6" s="1"/>
      <c r="P6" s="1"/>
      <c r="Q6" s="1"/>
      <c r="R6" s="1"/>
      <c r="S6" s="1"/>
      <c r="T6" s="1"/>
      <c r="U6" s="1"/>
      <c r="V6" s="1"/>
      <c r="W6" s="1"/>
      <c r="X6" s="1"/>
      <c r="Y6" s="1"/>
    </row>
    <row r="7" spans="1:25" s="2" customFormat="1" ht="15.75" customHeight="1">
      <c r="A7" s="159" t="s">
        <v>177</v>
      </c>
      <c r="B7" s="164"/>
      <c r="C7" s="164"/>
      <c r="D7" s="164"/>
      <c r="E7" s="164"/>
      <c r="F7" s="164"/>
      <c r="G7" s="164"/>
      <c r="H7" s="164"/>
      <c r="I7" s="164"/>
      <c r="J7" s="165"/>
      <c r="K7" s="1"/>
      <c r="L7" s="1"/>
      <c r="M7" s="1"/>
      <c r="N7" s="1"/>
      <c r="O7" s="1"/>
      <c r="P7" s="1"/>
      <c r="Q7" s="1"/>
      <c r="R7" s="1"/>
      <c r="S7" s="1"/>
      <c r="T7" s="1"/>
      <c r="U7" s="1"/>
      <c r="V7" s="1"/>
      <c r="W7" s="1"/>
      <c r="X7" s="1"/>
      <c r="Y7" s="1"/>
    </row>
    <row r="8" spans="1:25" s="2" customFormat="1" ht="15.75" customHeight="1">
      <c r="A8" s="159" t="s">
        <v>216</v>
      </c>
      <c r="B8" s="164"/>
      <c r="C8" s="164"/>
      <c r="D8" s="164"/>
      <c r="E8" s="164"/>
      <c r="F8" s="164"/>
      <c r="G8" s="164"/>
      <c r="H8" s="164"/>
      <c r="I8" s="164"/>
      <c r="J8" s="164"/>
      <c r="K8" s="1"/>
      <c r="L8" s="1"/>
      <c r="M8" s="1"/>
      <c r="N8" s="1"/>
      <c r="O8" s="1"/>
      <c r="P8" s="1"/>
      <c r="Q8" s="1"/>
      <c r="R8" s="1"/>
      <c r="S8" s="1"/>
      <c r="T8" s="1"/>
      <c r="U8" s="1"/>
      <c r="V8" s="1"/>
      <c r="W8" s="1"/>
      <c r="X8" s="1"/>
      <c r="Y8" s="1"/>
    </row>
    <row r="9" spans="1:25" s="2" customFormat="1" ht="15">
      <c r="A9" s="156" t="s">
        <v>163</v>
      </c>
      <c r="B9" s="157"/>
      <c r="C9" s="157"/>
      <c r="D9" s="157"/>
      <c r="E9" s="157"/>
      <c r="F9" s="157"/>
      <c r="G9" s="157"/>
      <c r="H9" s="157"/>
      <c r="I9" s="158"/>
      <c r="J9" s="1"/>
      <c r="K9" s="1"/>
      <c r="L9" s="1"/>
      <c r="M9" s="1"/>
      <c r="N9" s="1"/>
      <c r="O9" s="1"/>
      <c r="P9" s="1"/>
      <c r="Q9" s="1"/>
      <c r="R9" s="1"/>
      <c r="S9" s="1"/>
      <c r="T9" s="1"/>
      <c r="U9" s="1"/>
      <c r="V9" s="1"/>
      <c r="W9" s="1"/>
      <c r="X9" s="1"/>
      <c r="Y9" s="1"/>
    </row>
    <row r="10" spans="1:25" s="2" customFormat="1" ht="15.75">
      <c r="A10" s="3"/>
      <c r="B10" s="3"/>
      <c r="C10" s="1"/>
      <c r="D10" s="1"/>
      <c r="E10" s="1"/>
      <c r="F10" s="1"/>
      <c r="G10" s="1"/>
      <c r="H10" s="1"/>
      <c r="I10" s="1"/>
      <c r="J10" s="1"/>
      <c r="K10" s="1"/>
      <c r="L10" s="1"/>
      <c r="M10" s="1"/>
      <c r="N10" s="1"/>
      <c r="O10" s="1"/>
      <c r="P10" s="1"/>
      <c r="Q10" s="1"/>
      <c r="R10" s="1"/>
      <c r="S10" s="1"/>
      <c r="T10" s="1"/>
      <c r="U10" s="1"/>
      <c r="V10" s="1"/>
      <c r="W10" s="1"/>
      <c r="X10" s="1"/>
      <c r="Y10" s="1"/>
    </row>
    <row r="11" spans="1:25" s="2" customFormat="1" ht="15.75">
      <c r="A11" s="1"/>
      <c r="B11" s="1"/>
      <c r="C11" s="159" t="s">
        <v>155</v>
      </c>
      <c r="D11" s="160"/>
      <c r="E11" s="160"/>
      <c r="F11" s="5"/>
      <c r="G11" s="159" t="s">
        <v>156</v>
      </c>
      <c r="H11" s="159"/>
      <c r="I11" s="159"/>
      <c r="J11" s="3"/>
      <c r="K11" s="1"/>
      <c r="L11" s="1"/>
      <c r="M11" s="1"/>
      <c r="N11" s="1"/>
      <c r="O11" s="1"/>
      <c r="P11" s="1"/>
      <c r="Q11" s="1"/>
      <c r="R11" s="1"/>
      <c r="S11" s="1"/>
      <c r="T11" s="1"/>
      <c r="U11" s="1"/>
      <c r="V11" s="1"/>
      <c r="W11" s="1"/>
      <c r="X11" s="1"/>
      <c r="Y11" s="1"/>
    </row>
    <row r="12" spans="1:25" s="2" customFormat="1" ht="15.75">
      <c r="A12" s="1"/>
      <c r="B12" s="1"/>
      <c r="C12" s="6" t="s">
        <v>28</v>
      </c>
      <c r="D12" s="7"/>
      <c r="E12" s="6" t="s">
        <v>31</v>
      </c>
      <c r="F12" s="5"/>
      <c r="G12" s="6" t="s">
        <v>28</v>
      </c>
      <c r="H12" s="1"/>
      <c r="I12" s="6" t="s">
        <v>31</v>
      </c>
      <c r="J12" s="6"/>
      <c r="K12" s="1"/>
      <c r="L12" s="1"/>
      <c r="M12" s="1"/>
      <c r="N12" s="1"/>
      <c r="O12" s="1"/>
      <c r="P12" s="1"/>
      <c r="Q12" s="1"/>
      <c r="R12" s="1"/>
      <c r="S12" s="1"/>
      <c r="T12" s="1"/>
      <c r="U12" s="1"/>
      <c r="V12" s="1"/>
      <c r="W12" s="1"/>
      <c r="X12" s="1"/>
      <c r="Y12" s="1"/>
    </row>
    <row r="13" spans="1:25" s="2" customFormat="1" ht="15.75">
      <c r="A13" s="1"/>
      <c r="B13" s="1"/>
      <c r="C13" s="6" t="s">
        <v>29</v>
      </c>
      <c r="D13" s="7"/>
      <c r="E13" s="6" t="s">
        <v>32</v>
      </c>
      <c r="F13" s="5"/>
      <c r="G13" s="6" t="s">
        <v>29</v>
      </c>
      <c r="H13" s="1"/>
      <c r="I13" s="6" t="s">
        <v>32</v>
      </c>
      <c r="J13" s="6"/>
      <c r="K13" s="1"/>
      <c r="L13" s="1"/>
      <c r="M13" s="1"/>
      <c r="N13" s="1"/>
      <c r="O13" s="1"/>
      <c r="P13" s="1"/>
      <c r="Q13" s="1"/>
      <c r="R13" s="1"/>
      <c r="S13" s="1"/>
      <c r="T13" s="1"/>
      <c r="U13" s="1"/>
      <c r="V13" s="1"/>
      <c r="W13" s="1"/>
      <c r="X13" s="1"/>
      <c r="Y13" s="1"/>
    </row>
    <row r="14" spans="1:25" s="2" customFormat="1" ht="15.75">
      <c r="A14" s="1"/>
      <c r="B14" s="1"/>
      <c r="C14" s="6" t="s">
        <v>30</v>
      </c>
      <c r="D14" s="7"/>
      <c r="E14" s="6" t="s">
        <v>30</v>
      </c>
      <c r="F14" s="5"/>
      <c r="G14" s="6" t="s">
        <v>33</v>
      </c>
      <c r="H14" s="1"/>
      <c r="I14" s="6" t="s">
        <v>34</v>
      </c>
      <c r="J14" s="6"/>
      <c r="K14" s="1"/>
      <c r="L14" s="1"/>
      <c r="M14" s="1"/>
      <c r="N14" s="1"/>
      <c r="O14" s="1"/>
      <c r="P14" s="1"/>
      <c r="Q14" s="1"/>
      <c r="R14" s="1"/>
      <c r="S14" s="1"/>
      <c r="T14" s="1"/>
      <c r="U14" s="1"/>
      <c r="V14" s="1"/>
      <c r="W14" s="1"/>
      <c r="X14" s="1"/>
      <c r="Y14" s="1"/>
    </row>
    <row r="15" spans="1:25" s="2" customFormat="1" ht="15.75">
      <c r="A15" s="1"/>
      <c r="B15" s="1"/>
      <c r="C15" s="86">
        <v>40724</v>
      </c>
      <c r="D15" s="7"/>
      <c r="E15" s="86">
        <v>40359</v>
      </c>
      <c r="F15" s="5"/>
      <c r="G15" s="87">
        <f>+C15</f>
        <v>40724</v>
      </c>
      <c r="H15" s="6"/>
      <c r="I15" s="87">
        <f>+E15</f>
        <v>40359</v>
      </c>
      <c r="J15" s="6"/>
      <c r="K15" s="1"/>
      <c r="L15" s="1"/>
      <c r="M15" s="1"/>
      <c r="N15" s="1"/>
      <c r="O15" s="1"/>
      <c r="P15" s="1"/>
      <c r="Q15" s="1"/>
      <c r="R15" s="1"/>
      <c r="S15" s="1"/>
      <c r="T15" s="1"/>
      <c r="U15" s="1"/>
      <c r="V15" s="1"/>
      <c r="W15" s="1"/>
      <c r="X15" s="1"/>
      <c r="Y15" s="1"/>
    </row>
    <row r="16" spans="1:25" s="2" customFormat="1" ht="15.75">
      <c r="A16" s="1"/>
      <c r="B16" s="1"/>
      <c r="C16" s="6" t="s">
        <v>25</v>
      </c>
      <c r="D16" s="7"/>
      <c r="E16" s="6" t="s">
        <v>25</v>
      </c>
      <c r="F16" s="5"/>
      <c r="G16" s="6" t="s">
        <v>25</v>
      </c>
      <c r="H16" s="1"/>
      <c r="I16" s="6" t="s">
        <v>25</v>
      </c>
      <c r="J16" s="6"/>
      <c r="K16" s="1"/>
      <c r="L16" s="1"/>
      <c r="M16" s="1"/>
      <c r="N16" s="1"/>
      <c r="O16" s="1"/>
      <c r="P16" s="1"/>
      <c r="Q16" s="1"/>
      <c r="R16" s="1"/>
      <c r="S16" s="1"/>
      <c r="T16" s="1"/>
      <c r="U16" s="1"/>
      <c r="V16" s="1"/>
      <c r="W16" s="1"/>
      <c r="X16" s="1"/>
      <c r="Y16" s="1"/>
    </row>
    <row r="17" spans="1:25" s="10" customFormat="1" ht="15.75">
      <c r="A17" s="9"/>
      <c r="B17" s="9"/>
      <c r="C17" s="6"/>
      <c r="D17" s="1"/>
      <c r="E17" s="6"/>
      <c r="F17" s="1"/>
      <c r="G17" s="6"/>
      <c r="H17" s="1"/>
      <c r="I17" s="6"/>
      <c r="J17" s="8"/>
      <c r="K17" s="9"/>
      <c r="L17" s="9"/>
      <c r="M17" s="9"/>
      <c r="N17" s="9"/>
      <c r="O17" s="9"/>
      <c r="P17" s="9"/>
      <c r="Q17" s="9"/>
      <c r="R17" s="9"/>
      <c r="S17" s="9"/>
      <c r="T17" s="9"/>
      <c r="U17" s="9"/>
      <c r="V17" s="9"/>
      <c r="W17" s="9"/>
      <c r="X17" s="9"/>
      <c r="Y17" s="9"/>
    </row>
    <row r="18" spans="1:25" s="2" customFormat="1" ht="15.75">
      <c r="A18" s="9" t="s">
        <v>15</v>
      </c>
      <c r="B18" s="9"/>
      <c r="C18" s="60">
        <v>215256</v>
      </c>
      <c r="D18" s="99"/>
      <c r="E18" s="38">
        <v>188866</v>
      </c>
      <c r="F18" s="100"/>
      <c r="G18" s="60">
        <v>426688</v>
      </c>
      <c r="H18" s="55"/>
      <c r="I18" s="38">
        <v>380222</v>
      </c>
      <c r="J18" s="1"/>
      <c r="K18" s="13"/>
      <c r="L18" s="1"/>
      <c r="M18" s="1"/>
      <c r="N18" s="1"/>
      <c r="O18" s="1"/>
      <c r="P18" s="1"/>
      <c r="Q18" s="1"/>
      <c r="R18" s="1"/>
      <c r="S18" s="1"/>
      <c r="T18" s="1"/>
      <c r="U18" s="1"/>
      <c r="V18" s="1"/>
      <c r="W18" s="1"/>
      <c r="X18" s="1"/>
      <c r="Y18" s="1"/>
    </row>
    <row r="19" spans="1:25" s="2" customFormat="1" ht="15.75">
      <c r="A19" s="1"/>
      <c r="B19" s="1"/>
      <c r="C19" s="38"/>
      <c r="D19" s="99"/>
      <c r="E19" s="38"/>
      <c r="F19" s="100"/>
      <c r="G19" s="38"/>
      <c r="H19" s="55"/>
      <c r="I19" s="38"/>
      <c r="J19" s="1"/>
      <c r="K19" s="13"/>
      <c r="L19" s="1"/>
      <c r="M19" s="1"/>
      <c r="N19" s="1"/>
      <c r="O19" s="1"/>
      <c r="P19" s="1"/>
      <c r="Q19" s="1"/>
      <c r="R19" s="1"/>
      <c r="S19" s="1"/>
      <c r="T19" s="1"/>
      <c r="U19" s="1"/>
      <c r="V19" s="1"/>
      <c r="W19" s="1"/>
      <c r="X19" s="1"/>
      <c r="Y19" s="1"/>
    </row>
    <row r="20" spans="1:25" s="2" customFormat="1" ht="15.75">
      <c r="A20" s="1" t="s">
        <v>154</v>
      </c>
      <c r="B20" s="1"/>
      <c r="C20" s="116">
        <v>1750</v>
      </c>
      <c r="D20" s="99"/>
      <c r="E20" s="116">
        <v>1511</v>
      </c>
      <c r="F20" s="100"/>
      <c r="G20" s="116">
        <v>3303</v>
      </c>
      <c r="H20" s="55"/>
      <c r="I20" s="76">
        <v>3140</v>
      </c>
      <c r="J20" s="1"/>
      <c r="K20" s="13"/>
      <c r="L20" s="1"/>
      <c r="M20" s="1"/>
      <c r="N20" s="1"/>
      <c r="O20" s="1"/>
      <c r="P20" s="1"/>
      <c r="Q20" s="1"/>
      <c r="R20" s="1"/>
      <c r="S20" s="1"/>
      <c r="T20" s="1"/>
      <c r="U20" s="1"/>
      <c r="V20" s="1"/>
      <c r="W20" s="1"/>
      <c r="X20" s="1"/>
      <c r="Y20" s="1"/>
    </row>
    <row r="21" spans="1:25" s="2" customFormat="1" ht="15.75">
      <c r="A21" s="1"/>
      <c r="B21" s="1"/>
      <c r="C21" s="38"/>
      <c r="D21" s="99"/>
      <c r="E21" s="38"/>
      <c r="F21" s="100"/>
      <c r="G21" s="38"/>
      <c r="H21" s="55"/>
      <c r="I21" s="38"/>
      <c r="J21" s="1"/>
      <c r="K21" s="13"/>
      <c r="L21" s="1"/>
      <c r="M21" s="1"/>
      <c r="N21" s="1"/>
      <c r="O21" s="1"/>
      <c r="P21" s="1"/>
      <c r="Q21" s="1"/>
      <c r="R21" s="1"/>
      <c r="S21" s="1"/>
      <c r="T21" s="1"/>
      <c r="U21" s="1"/>
      <c r="V21" s="1"/>
      <c r="W21" s="1"/>
      <c r="X21" s="1"/>
      <c r="Y21" s="1"/>
    </row>
    <row r="22" spans="1:25" s="2" customFormat="1" ht="15.75">
      <c r="A22" s="1" t="s">
        <v>16</v>
      </c>
      <c r="B22" s="1"/>
      <c r="C22" s="38">
        <v>-209824</v>
      </c>
      <c r="D22" s="100"/>
      <c r="E22" s="38">
        <v>-183115</v>
      </c>
      <c r="F22" s="100"/>
      <c r="G22" s="38">
        <v>-416042</v>
      </c>
      <c r="H22" s="55"/>
      <c r="I22" s="38">
        <v>-368642</v>
      </c>
      <c r="J22" s="1"/>
      <c r="K22" s="13"/>
      <c r="L22" s="1"/>
      <c r="M22" s="1"/>
      <c r="N22" s="1"/>
      <c r="O22" s="1"/>
      <c r="P22" s="1"/>
      <c r="Q22" s="1"/>
      <c r="R22" s="1"/>
      <c r="S22" s="1"/>
      <c r="T22" s="1"/>
      <c r="U22" s="1"/>
      <c r="V22" s="1"/>
      <c r="W22" s="1"/>
      <c r="X22" s="1"/>
      <c r="Y22" s="1"/>
    </row>
    <row r="23" spans="1:25" s="2" customFormat="1" ht="15.75">
      <c r="A23" s="1"/>
      <c r="B23" s="1"/>
      <c r="C23" s="38"/>
      <c r="D23" s="99"/>
      <c r="E23" s="38"/>
      <c r="F23" s="100"/>
      <c r="G23" s="38"/>
      <c r="H23" s="55"/>
      <c r="I23" s="38"/>
      <c r="J23" s="1"/>
      <c r="K23" s="13"/>
      <c r="L23" s="1"/>
      <c r="M23" s="1"/>
      <c r="N23" s="1"/>
      <c r="O23" s="1"/>
      <c r="P23" s="1"/>
      <c r="Q23" s="1"/>
      <c r="R23" s="1"/>
      <c r="S23" s="1"/>
      <c r="T23" s="1"/>
      <c r="U23" s="1"/>
      <c r="V23" s="1"/>
      <c r="W23" s="1"/>
      <c r="X23" s="1"/>
      <c r="Y23" s="1"/>
    </row>
    <row r="24" spans="1:25" s="2" customFormat="1" ht="15.75">
      <c r="A24" s="1" t="s">
        <v>17</v>
      </c>
      <c r="B24" s="1"/>
      <c r="C24" s="38">
        <v>-2032</v>
      </c>
      <c r="D24" s="99"/>
      <c r="E24" s="38">
        <v>-1620</v>
      </c>
      <c r="F24" s="100"/>
      <c r="G24" s="38">
        <v>-3962</v>
      </c>
      <c r="H24" s="55"/>
      <c r="I24" s="38">
        <v>-3133</v>
      </c>
      <c r="J24" s="1"/>
      <c r="K24" s="13"/>
      <c r="L24" s="1"/>
      <c r="M24" s="1"/>
      <c r="N24" s="1"/>
      <c r="O24" s="1"/>
      <c r="P24" s="1"/>
      <c r="Q24" s="1"/>
      <c r="R24" s="1"/>
      <c r="S24" s="1"/>
      <c r="T24" s="1"/>
      <c r="U24" s="1"/>
      <c r="V24" s="1"/>
      <c r="W24" s="1"/>
      <c r="X24" s="1"/>
      <c r="Y24" s="1"/>
    </row>
    <row r="25" spans="1:25" s="2" customFormat="1" ht="15.75">
      <c r="A25" s="1"/>
      <c r="B25" s="1"/>
      <c r="C25" s="38"/>
      <c r="D25" s="99"/>
      <c r="E25" s="38"/>
      <c r="F25" s="100"/>
      <c r="G25" s="38"/>
      <c r="H25" s="55"/>
      <c r="I25" s="38"/>
      <c r="J25" s="1"/>
      <c r="K25" s="13"/>
      <c r="L25" s="1"/>
      <c r="M25" s="1"/>
      <c r="N25" s="1"/>
      <c r="O25" s="1"/>
      <c r="P25" s="1"/>
      <c r="Q25" s="1"/>
      <c r="R25" s="1"/>
      <c r="S25" s="1"/>
      <c r="T25" s="1"/>
      <c r="U25" s="1"/>
      <c r="V25" s="1"/>
      <c r="W25" s="1"/>
      <c r="X25" s="1"/>
      <c r="Y25" s="1"/>
    </row>
    <row r="26" spans="1:25" s="2" customFormat="1" ht="15.75">
      <c r="A26" s="1" t="s">
        <v>18</v>
      </c>
      <c r="B26" s="1"/>
      <c r="C26" s="38">
        <v>311</v>
      </c>
      <c r="D26" s="99"/>
      <c r="E26" s="38">
        <v>940</v>
      </c>
      <c r="F26" s="100"/>
      <c r="G26" s="38">
        <v>750</v>
      </c>
      <c r="H26" s="55"/>
      <c r="I26" s="38">
        <v>2038</v>
      </c>
      <c r="J26" s="1"/>
      <c r="K26" s="13"/>
      <c r="L26" s="1"/>
      <c r="M26" s="1"/>
      <c r="N26" s="1"/>
      <c r="O26" s="1"/>
      <c r="P26" s="1"/>
      <c r="Q26" s="1"/>
      <c r="R26" s="1"/>
      <c r="S26" s="1"/>
      <c r="T26" s="1"/>
      <c r="U26" s="1"/>
      <c r="V26" s="1"/>
      <c r="W26" s="1"/>
      <c r="X26" s="1"/>
      <c r="Y26" s="1"/>
    </row>
    <row r="27" spans="1:25" s="2" customFormat="1" ht="15.75">
      <c r="A27" s="1"/>
      <c r="B27" s="1"/>
      <c r="C27" s="38"/>
      <c r="D27" s="99"/>
      <c r="E27" s="38"/>
      <c r="F27" s="100"/>
      <c r="G27" s="38"/>
      <c r="H27" s="55"/>
      <c r="I27" s="38"/>
      <c r="J27" s="1"/>
      <c r="K27" s="13"/>
      <c r="L27" s="1"/>
      <c r="M27" s="1"/>
      <c r="N27" s="1"/>
      <c r="O27" s="1"/>
      <c r="P27" s="1"/>
      <c r="Q27" s="1"/>
      <c r="R27" s="1"/>
      <c r="S27" s="1"/>
      <c r="T27" s="1"/>
      <c r="U27" s="1"/>
      <c r="V27" s="1"/>
      <c r="W27" s="1"/>
      <c r="X27" s="1"/>
      <c r="Y27" s="1"/>
    </row>
    <row r="28" spans="1:25" s="2" customFormat="1" ht="15.75">
      <c r="A28" s="1" t="s">
        <v>19</v>
      </c>
      <c r="B28" s="1"/>
      <c r="C28" s="62">
        <v>5461</v>
      </c>
      <c r="D28" s="99"/>
      <c r="E28" s="62">
        <v>6582</v>
      </c>
      <c r="F28" s="100"/>
      <c r="G28" s="62">
        <v>10737</v>
      </c>
      <c r="H28" s="55"/>
      <c r="I28" s="62">
        <f>7043+6582</f>
        <v>13625</v>
      </c>
      <c r="J28" s="1"/>
      <c r="K28" s="13"/>
      <c r="L28" s="1"/>
      <c r="M28" s="1"/>
      <c r="N28" s="1"/>
      <c r="O28" s="1"/>
      <c r="P28" s="1"/>
      <c r="Q28" s="1"/>
      <c r="R28" s="1"/>
      <c r="S28" s="1"/>
      <c r="T28" s="1"/>
      <c r="U28" s="1"/>
      <c r="V28" s="1"/>
      <c r="W28" s="1"/>
      <c r="X28" s="1"/>
      <c r="Y28" s="1"/>
    </row>
    <row r="29" spans="1:25" s="2" customFormat="1" ht="15.75">
      <c r="A29" s="1"/>
      <c r="B29" s="1"/>
      <c r="C29" s="38"/>
      <c r="D29" s="38"/>
      <c r="E29" s="38"/>
      <c r="F29" s="38"/>
      <c r="G29" s="38"/>
      <c r="H29" s="38"/>
      <c r="I29" s="38"/>
      <c r="J29" s="1"/>
      <c r="K29" s="13"/>
      <c r="L29" s="1"/>
      <c r="M29" s="1"/>
      <c r="N29" s="1"/>
      <c r="O29" s="1"/>
      <c r="P29" s="1"/>
      <c r="Q29" s="1"/>
      <c r="R29" s="1"/>
      <c r="S29" s="1"/>
      <c r="T29" s="1"/>
      <c r="U29" s="1"/>
      <c r="V29" s="1"/>
      <c r="W29" s="1"/>
      <c r="X29" s="1"/>
      <c r="Y29" s="1"/>
    </row>
    <row r="30" spans="1:25" s="2" customFormat="1" ht="15.75">
      <c r="A30" s="1" t="s">
        <v>12</v>
      </c>
      <c r="B30" s="1"/>
      <c r="C30" s="38">
        <v>-1267</v>
      </c>
      <c r="D30" s="99"/>
      <c r="E30" s="38">
        <v>-1932</v>
      </c>
      <c r="F30" s="100"/>
      <c r="G30" s="38">
        <v>-2466</v>
      </c>
      <c r="H30" s="55"/>
      <c r="I30" s="38">
        <f>-1642-1932</f>
        <v>-3574</v>
      </c>
      <c r="J30" s="1"/>
      <c r="K30" s="13"/>
      <c r="L30" s="1"/>
      <c r="M30" s="1"/>
      <c r="N30" s="1"/>
      <c r="O30" s="1"/>
      <c r="P30" s="1"/>
      <c r="Q30" s="1"/>
      <c r="R30" s="1"/>
      <c r="S30" s="1"/>
      <c r="T30" s="1"/>
      <c r="U30" s="1"/>
      <c r="V30" s="1"/>
      <c r="W30" s="1"/>
      <c r="X30" s="1"/>
      <c r="Y30" s="1"/>
    </row>
    <row r="31" spans="1:25" s="2" customFormat="1" ht="15.75">
      <c r="A31" s="1"/>
      <c r="B31" s="1"/>
      <c r="C31" s="38"/>
      <c r="D31" s="99"/>
      <c r="E31" s="38"/>
      <c r="F31" s="100"/>
      <c r="G31" s="38"/>
      <c r="H31" s="55"/>
      <c r="I31" s="38"/>
      <c r="J31" s="1"/>
      <c r="K31" s="13"/>
      <c r="L31" s="1"/>
      <c r="M31" s="1"/>
      <c r="N31" s="1"/>
      <c r="O31" s="1"/>
      <c r="P31" s="1"/>
      <c r="Q31" s="1"/>
      <c r="R31" s="1"/>
      <c r="S31" s="1"/>
      <c r="T31" s="1"/>
      <c r="U31" s="1"/>
      <c r="V31" s="1"/>
      <c r="W31" s="1"/>
      <c r="X31" s="1"/>
      <c r="Y31" s="1"/>
    </row>
    <row r="32" spans="1:25" s="2" customFormat="1" ht="16.5" thickBot="1">
      <c r="A32" s="94" t="s">
        <v>202</v>
      </c>
      <c r="B32" s="1"/>
      <c r="C32" s="101">
        <f>SUM(C28:C31)</f>
        <v>4194</v>
      </c>
      <c r="D32" s="99"/>
      <c r="E32" s="101">
        <f>SUM(E28:E31)</f>
        <v>4650</v>
      </c>
      <c r="F32" s="100"/>
      <c r="G32" s="101">
        <f>SUM(G28:G31)</f>
        <v>8271</v>
      </c>
      <c r="H32" s="55"/>
      <c r="I32" s="101">
        <f>SUM(I28:I31)</f>
        <v>10051</v>
      </c>
      <c r="J32" s="1"/>
      <c r="K32" s="13"/>
      <c r="L32" s="1"/>
      <c r="M32" s="1"/>
      <c r="N32" s="1"/>
      <c r="O32" s="1"/>
      <c r="P32" s="1"/>
      <c r="Q32" s="1"/>
      <c r="R32" s="1"/>
      <c r="S32" s="1"/>
      <c r="T32" s="1"/>
      <c r="U32" s="1"/>
      <c r="V32" s="1"/>
      <c r="W32" s="1"/>
      <c r="X32" s="1"/>
      <c r="Y32" s="1"/>
    </row>
    <row r="33" spans="1:25" s="2" customFormat="1" ht="16.5" thickTop="1">
      <c r="A33" s="1"/>
      <c r="B33" s="1"/>
      <c r="C33" s="59"/>
      <c r="D33" s="103"/>
      <c r="E33" s="59"/>
      <c r="F33" s="104"/>
      <c r="G33" s="59"/>
      <c r="H33" s="56"/>
      <c r="I33" s="59"/>
      <c r="J33" s="1"/>
      <c r="K33" s="13"/>
      <c r="L33" s="1"/>
      <c r="M33" s="1"/>
      <c r="N33" s="1"/>
      <c r="O33" s="1"/>
      <c r="P33" s="1"/>
      <c r="Q33" s="1"/>
      <c r="R33" s="1"/>
      <c r="S33" s="1"/>
      <c r="T33" s="1"/>
      <c r="U33" s="1"/>
      <c r="V33" s="1"/>
      <c r="W33" s="1"/>
      <c r="X33" s="1"/>
      <c r="Y33" s="1"/>
    </row>
    <row r="34" spans="1:25" s="2" customFormat="1" ht="15.75">
      <c r="A34" s="1" t="s">
        <v>8</v>
      </c>
      <c r="B34" s="1"/>
      <c r="C34" s="38"/>
      <c r="D34" s="99"/>
      <c r="E34" s="38"/>
      <c r="F34" s="100"/>
      <c r="G34" s="38"/>
      <c r="H34" s="55"/>
      <c r="I34" s="38"/>
      <c r="J34" s="1"/>
      <c r="K34" s="13"/>
      <c r="L34" s="1"/>
      <c r="M34" s="1"/>
      <c r="N34" s="1"/>
      <c r="O34" s="1"/>
      <c r="P34" s="1"/>
      <c r="Q34" s="1"/>
      <c r="R34" s="1"/>
      <c r="S34" s="1"/>
      <c r="T34" s="1"/>
      <c r="U34" s="1"/>
      <c r="V34" s="1"/>
      <c r="W34" s="1"/>
      <c r="X34" s="1"/>
      <c r="Y34" s="1"/>
    </row>
    <row r="35" spans="1:25" s="2" customFormat="1" ht="16.5" thickBot="1">
      <c r="A35" s="1" t="s">
        <v>145</v>
      </c>
      <c r="B35" s="1"/>
      <c r="C35" s="77">
        <f>C32</f>
        <v>4194</v>
      </c>
      <c r="D35" s="99"/>
      <c r="E35" s="77">
        <f>E32</f>
        <v>4650</v>
      </c>
      <c r="F35" s="100"/>
      <c r="G35" s="77">
        <f>G32</f>
        <v>8271</v>
      </c>
      <c r="H35" s="55"/>
      <c r="I35" s="77">
        <f>I32</f>
        <v>10051</v>
      </c>
      <c r="J35" s="1"/>
      <c r="K35" s="13"/>
      <c r="L35" s="1"/>
      <c r="M35" s="1"/>
      <c r="N35" s="1"/>
      <c r="O35" s="1"/>
      <c r="P35" s="1"/>
      <c r="Q35" s="1"/>
      <c r="R35" s="1"/>
      <c r="S35" s="1"/>
      <c r="T35" s="1"/>
      <c r="U35" s="1"/>
      <c r="V35" s="1"/>
      <c r="W35" s="1"/>
      <c r="X35" s="1"/>
      <c r="Y35" s="1"/>
    </row>
    <row r="36" spans="1:25" s="2" customFormat="1" ht="16.5" thickTop="1">
      <c r="A36" s="1"/>
      <c r="B36" s="1"/>
      <c r="C36" s="59"/>
      <c r="D36" s="103"/>
      <c r="E36" s="59"/>
      <c r="F36" s="104"/>
      <c r="G36" s="59"/>
      <c r="H36" s="56"/>
      <c r="I36" s="59"/>
      <c r="J36" s="1"/>
      <c r="K36" s="13"/>
      <c r="L36" s="1"/>
      <c r="M36" s="1"/>
      <c r="N36" s="1"/>
      <c r="O36" s="1"/>
      <c r="P36" s="1"/>
      <c r="Q36" s="1"/>
      <c r="R36" s="1"/>
      <c r="S36" s="1"/>
      <c r="T36" s="1"/>
      <c r="U36" s="1"/>
      <c r="V36" s="1"/>
      <c r="W36" s="1"/>
      <c r="X36" s="1"/>
      <c r="Y36" s="1"/>
    </row>
    <row r="37" spans="1:25" s="2" customFormat="1" ht="15.75">
      <c r="A37" s="1"/>
      <c r="B37" s="1"/>
      <c r="C37" s="83"/>
      <c r="D37" s="74"/>
      <c r="E37" s="83"/>
      <c r="F37" s="84"/>
      <c r="G37" s="83"/>
      <c r="H37" s="39"/>
      <c r="I37" s="83"/>
      <c r="J37" s="1"/>
      <c r="K37" s="13"/>
      <c r="L37" s="1"/>
      <c r="M37" s="1"/>
      <c r="N37" s="1"/>
      <c r="O37" s="1"/>
      <c r="P37" s="1"/>
      <c r="Q37" s="1"/>
      <c r="R37" s="1"/>
      <c r="S37" s="1"/>
      <c r="T37" s="1"/>
      <c r="U37" s="1"/>
      <c r="V37" s="1"/>
      <c r="W37" s="1"/>
      <c r="X37" s="1"/>
      <c r="Y37" s="1"/>
    </row>
    <row r="38" spans="1:25" s="2" customFormat="1" ht="15.75">
      <c r="A38" s="1" t="s">
        <v>20</v>
      </c>
      <c r="B38" s="1"/>
      <c r="C38" s="1"/>
      <c r="D38" s="3"/>
      <c r="E38" s="1"/>
      <c r="F38" s="13"/>
      <c r="G38" s="1"/>
      <c r="H38" s="1"/>
      <c r="I38" s="1"/>
      <c r="J38" s="1"/>
      <c r="K38" s="13"/>
      <c r="L38" s="1"/>
      <c r="M38" s="1"/>
      <c r="N38" s="1"/>
      <c r="O38" s="1"/>
      <c r="P38" s="1"/>
      <c r="Q38" s="1"/>
      <c r="R38" s="1"/>
      <c r="S38" s="1"/>
      <c r="T38" s="1"/>
      <c r="U38" s="1"/>
      <c r="V38" s="1"/>
      <c r="W38" s="1"/>
      <c r="X38" s="1"/>
      <c r="Y38" s="1"/>
    </row>
    <row r="39" spans="1:25" s="2" customFormat="1" ht="16.5" thickBot="1">
      <c r="A39" s="1" t="s">
        <v>21</v>
      </c>
      <c r="B39" s="1"/>
      <c r="C39" s="119">
        <f>Notes!G126</f>
        <v>2.3887771898548165</v>
      </c>
      <c r="D39" s="35"/>
      <c r="E39" s="34">
        <v>2.65</v>
      </c>
      <c r="F39" s="36"/>
      <c r="G39" s="119">
        <f>+Notes!I126</f>
        <v>4.710914672696516</v>
      </c>
      <c r="H39" s="37"/>
      <c r="I39" s="34">
        <v>5.72</v>
      </c>
      <c r="J39" s="1"/>
      <c r="K39" s="13"/>
      <c r="L39" s="1"/>
      <c r="M39" s="1"/>
      <c r="N39" s="1"/>
      <c r="O39" s="1"/>
      <c r="P39" s="1"/>
      <c r="Q39" s="1"/>
      <c r="R39" s="1"/>
      <c r="S39" s="1"/>
      <c r="T39" s="1"/>
      <c r="U39" s="1"/>
      <c r="V39" s="1"/>
      <c r="W39" s="1"/>
      <c r="X39" s="1"/>
      <c r="Y39" s="1"/>
    </row>
    <row r="40" spans="1:25" s="2" customFormat="1" ht="16.5" thickTop="1">
      <c r="A40" s="1"/>
      <c r="B40" s="1"/>
      <c r="C40" s="15"/>
      <c r="D40" s="3"/>
      <c r="E40" s="15"/>
      <c r="F40" s="3"/>
      <c r="G40" s="15"/>
      <c r="H40" s="1"/>
      <c r="I40" s="15"/>
      <c r="J40" s="1"/>
      <c r="K40" s="3"/>
      <c r="L40" s="1"/>
      <c r="M40" s="1"/>
      <c r="N40" s="1"/>
      <c r="O40" s="1"/>
      <c r="P40" s="1"/>
      <c r="Q40" s="1"/>
      <c r="R40" s="1"/>
      <c r="S40" s="1"/>
      <c r="T40" s="1"/>
      <c r="U40" s="1"/>
      <c r="V40" s="1"/>
      <c r="W40" s="1"/>
      <c r="X40" s="1"/>
      <c r="Y40" s="1"/>
    </row>
    <row r="41" spans="1:25" s="2" customFormat="1" ht="16.5" thickBot="1">
      <c r="A41" s="1" t="s">
        <v>22</v>
      </c>
      <c r="B41" s="1"/>
      <c r="C41" s="12" t="s">
        <v>27</v>
      </c>
      <c r="D41" s="3"/>
      <c r="E41" s="12" t="s">
        <v>27</v>
      </c>
      <c r="F41" s="3"/>
      <c r="G41" s="12" t="s">
        <v>27</v>
      </c>
      <c r="H41" s="1"/>
      <c r="I41" s="12" t="s">
        <v>27</v>
      </c>
      <c r="J41" s="1"/>
      <c r="K41" s="3"/>
      <c r="L41" s="1"/>
      <c r="M41" s="1"/>
      <c r="N41" s="1"/>
      <c r="O41" s="1"/>
      <c r="P41" s="1"/>
      <c r="Q41" s="1"/>
      <c r="R41" s="1"/>
      <c r="S41" s="1"/>
      <c r="T41" s="1"/>
      <c r="U41" s="1"/>
      <c r="V41" s="1"/>
      <c r="W41" s="1"/>
      <c r="X41" s="1"/>
      <c r="Y41" s="1"/>
    </row>
    <row r="42" spans="1:25" s="73" customFormat="1" ht="16.5" thickTop="1">
      <c r="A42" s="1"/>
      <c r="B42" s="1"/>
      <c r="C42" s="15"/>
      <c r="D42" s="1"/>
      <c r="E42" s="15"/>
      <c r="F42" s="3"/>
      <c r="G42" s="15"/>
      <c r="H42" s="1"/>
      <c r="I42" s="15"/>
      <c r="J42" s="1"/>
      <c r="K42" s="3"/>
      <c r="L42" s="1"/>
      <c r="M42" s="1"/>
      <c r="N42" s="1"/>
      <c r="O42" s="1"/>
      <c r="P42" s="1"/>
      <c r="Q42" s="1"/>
      <c r="R42" s="1"/>
      <c r="S42" s="1"/>
      <c r="T42" s="1"/>
      <c r="U42" s="1"/>
      <c r="V42" s="1"/>
      <c r="W42" s="1"/>
      <c r="X42" s="1"/>
      <c r="Y42" s="1"/>
    </row>
    <row r="43" spans="1:25" s="75" customFormat="1" ht="15.75">
      <c r="A43" s="39"/>
      <c r="B43" s="39"/>
      <c r="C43" s="39"/>
      <c r="D43" s="39"/>
      <c r="E43" s="39"/>
      <c r="F43" s="74"/>
      <c r="G43" s="39"/>
      <c r="H43" s="39"/>
      <c r="I43" s="39"/>
      <c r="J43" s="39"/>
      <c r="K43" s="74"/>
      <c r="L43" s="39"/>
      <c r="M43" s="39"/>
      <c r="N43" s="39"/>
      <c r="O43" s="39"/>
      <c r="P43" s="39"/>
      <c r="Q43" s="39"/>
      <c r="R43" s="39"/>
      <c r="S43" s="39"/>
      <c r="T43" s="39"/>
      <c r="U43" s="39"/>
      <c r="V43" s="39"/>
      <c r="W43" s="39"/>
      <c r="X43" s="39"/>
      <c r="Y43" s="39"/>
    </row>
    <row r="44" spans="1:25" s="17" customFormat="1" ht="15">
      <c r="A44" s="16" t="s">
        <v>23</v>
      </c>
      <c r="B44" s="16"/>
      <c r="C44" s="16"/>
      <c r="D44" s="16"/>
      <c r="E44" s="16"/>
      <c r="F44" s="16"/>
      <c r="G44" s="16"/>
      <c r="H44" s="16"/>
      <c r="I44" s="16"/>
      <c r="J44" s="16"/>
      <c r="K44" s="16"/>
      <c r="L44" s="16"/>
      <c r="M44" s="16"/>
      <c r="N44" s="16"/>
      <c r="O44" s="16"/>
      <c r="P44" s="16"/>
      <c r="Q44" s="16"/>
      <c r="R44" s="16"/>
      <c r="S44" s="16"/>
      <c r="T44" s="16"/>
      <c r="U44" s="16"/>
      <c r="V44" s="16"/>
      <c r="W44" s="16"/>
      <c r="X44" s="16"/>
      <c r="Y44" s="16"/>
    </row>
    <row r="45" spans="1:252" ht="15">
      <c r="A45" s="18"/>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row>
    <row r="46" spans="1:252" ht="35.25" customHeight="1">
      <c r="A46" s="154" t="s">
        <v>175</v>
      </c>
      <c r="B46" s="155"/>
      <c r="C46" s="155"/>
      <c r="D46" s="155"/>
      <c r="E46" s="155"/>
      <c r="F46" s="155"/>
      <c r="G46" s="155"/>
      <c r="H46" s="155"/>
      <c r="I46" s="155"/>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row>
    <row r="47" spans="26:252" ht="15">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row>
    <row r="48" spans="26:252" ht="15">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row>
    <row r="49" spans="26:252" ht="15">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row>
    <row r="50" spans="26:252" ht="15">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row>
    <row r="51" spans="26:252" ht="15">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row>
    <row r="52" spans="26:252" ht="15">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row>
    <row r="53" spans="26:252" ht="15">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row>
    <row r="54" spans="26:252" ht="15">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row>
    <row r="55" spans="26:252" ht="15">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row>
    <row r="56" spans="26:252" ht="15">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row>
    <row r="57" spans="26:252" ht="15">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row>
    <row r="58" spans="26:252" ht="15">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row>
    <row r="59" spans="26:252" ht="15">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row>
    <row r="60" spans="3:25" s="10" customFormat="1" ht="15">
      <c r="C60" s="9"/>
      <c r="D60" s="9"/>
      <c r="E60" s="9"/>
      <c r="F60" s="9"/>
      <c r="G60" s="9"/>
      <c r="H60" s="9"/>
      <c r="I60" s="9"/>
      <c r="J60" s="9"/>
      <c r="K60" s="9"/>
      <c r="L60" s="9"/>
      <c r="M60" s="9"/>
      <c r="N60" s="9"/>
      <c r="O60" s="9"/>
      <c r="P60" s="9"/>
      <c r="Q60" s="9"/>
      <c r="R60" s="9"/>
      <c r="S60" s="9"/>
      <c r="T60" s="9"/>
      <c r="U60" s="9"/>
      <c r="V60" s="9"/>
      <c r="W60" s="9"/>
      <c r="X60" s="9"/>
      <c r="Y60" s="9"/>
    </row>
    <row r="61" spans="3:25" s="10" customFormat="1" ht="15">
      <c r="C61" s="9"/>
      <c r="D61" s="9"/>
      <c r="E61" s="9"/>
      <c r="F61" s="9"/>
      <c r="G61" s="9"/>
      <c r="H61" s="9"/>
      <c r="I61" s="9"/>
      <c r="J61" s="9"/>
      <c r="K61" s="9"/>
      <c r="L61" s="9"/>
      <c r="M61" s="9"/>
      <c r="N61" s="9"/>
      <c r="O61" s="9"/>
      <c r="P61" s="9"/>
      <c r="Q61" s="9"/>
      <c r="R61" s="9"/>
      <c r="S61" s="9"/>
      <c r="T61" s="9"/>
      <c r="U61" s="9"/>
      <c r="V61" s="9"/>
      <c r="W61" s="9"/>
      <c r="X61" s="9"/>
      <c r="Y61" s="9"/>
    </row>
    <row r="62" spans="3:25" s="10" customFormat="1" ht="15">
      <c r="C62" s="9"/>
      <c r="D62" s="9"/>
      <c r="E62" s="9"/>
      <c r="F62" s="9"/>
      <c r="G62" s="9"/>
      <c r="H62" s="9"/>
      <c r="I62" s="9"/>
      <c r="J62" s="9"/>
      <c r="K62" s="9"/>
      <c r="L62" s="9"/>
      <c r="M62" s="9"/>
      <c r="N62" s="9"/>
      <c r="O62" s="9"/>
      <c r="P62" s="9"/>
      <c r="Q62" s="9"/>
      <c r="R62" s="9"/>
      <c r="S62" s="9"/>
      <c r="T62" s="9"/>
      <c r="U62" s="9"/>
      <c r="V62" s="9"/>
      <c r="W62" s="9"/>
      <c r="X62" s="9"/>
      <c r="Y62" s="9"/>
    </row>
    <row r="63" spans="3:25" s="10" customFormat="1" ht="15">
      <c r="C63" s="9"/>
      <c r="D63" s="9"/>
      <c r="E63" s="9"/>
      <c r="F63" s="9"/>
      <c r="G63" s="9"/>
      <c r="H63" s="9"/>
      <c r="I63" s="9"/>
      <c r="J63" s="9"/>
      <c r="K63" s="9"/>
      <c r="L63" s="9"/>
      <c r="M63" s="9"/>
      <c r="N63" s="9"/>
      <c r="O63" s="9"/>
      <c r="P63" s="9"/>
      <c r="Q63" s="9"/>
      <c r="R63" s="9"/>
      <c r="S63" s="9"/>
      <c r="T63" s="9"/>
      <c r="U63" s="9"/>
      <c r="V63" s="9"/>
      <c r="W63" s="9"/>
      <c r="X63" s="9"/>
      <c r="Y63" s="9"/>
    </row>
    <row r="64" spans="3:25" s="10" customFormat="1" ht="15">
      <c r="C64" s="9"/>
      <c r="D64" s="9"/>
      <c r="E64" s="9"/>
      <c r="F64" s="9"/>
      <c r="G64" s="9"/>
      <c r="H64" s="9"/>
      <c r="I64" s="9"/>
      <c r="J64" s="9"/>
      <c r="K64" s="9"/>
      <c r="L64" s="9"/>
      <c r="M64" s="9"/>
      <c r="N64" s="9"/>
      <c r="O64" s="9"/>
      <c r="P64" s="9"/>
      <c r="Q64" s="9"/>
      <c r="R64" s="9"/>
      <c r="S64" s="9"/>
      <c r="T64" s="9"/>
      <c r="U64" s="9"/>
      <c r="V64" s="9"/>
      <c r="W64" s="9"/>
      <c r="X64" s="9"/>
      <c r="Y64" s="9"/>
    </row>
    <row r="65" spans="3:25" s="10" customFormat="1" ht="15">
      <c r="C65" s="9"/>
      <c r="D65" s="9"/>
      <c r="E65" s="9"/>
      <c r="F65" s="9"/>
      <c r="G65" s="9"/>
      <c r="H65" s="9"/>
      <c r="I65" s="9"/>
      <c r="J65" s="9"/>
      <c r="K65" s="9"/>
      <c r="L65" s="9"/>
      <c r="M65" s="9"/>
      <c r="N65" s="9"/>
      <c r="O65" s="9"/>
      <c r="P65" s="9"/>
      <c r="Q65" s="9"/>
      <c r="R65" s="9"/>
      <c r="S65" s="9"/>
      <c r="T65" s="9"/>
      <c r="U65" s="9"/>
      <c r="V65" s="9"/>
      <c r="W65" s="9"/>
      <c r="X65" s="9"/>
      <c r="Y65" s="9"/>
    </row>
    <row r="66" spans="3:25" s="10" customFormat="1" ht="15">
      <c r="C66" s="9"/>
      <c r="D66" s="9"/>
      <c r="E66" s="9"/>
      <c r="F66" s="9"/>
      <c r="G66" s="9"/>
      <c r="H66" s="9"/>
      <c r="I66" s="9"/>
      <c r="J66" s="9"/>
      <c r="K66" s="9"/>
      <c r="L66" s="9"/>
      <c r="M66" s="9"/>
      <c r="N66" s="9"/>
      <c r="O66" s="9"/>
      <c r="P66" s="9"/>
      <c r="Q66" s="9"/>
      <c r="R66" s="9"/>
      <c r="S66" s="9"/>
      <c r="T66" s="9"/>
      <c r="U66" s="9"/>
      <c r="V66" s="9"/>
      <c r="W66" s="9"/>
      <c r="X66" s="9"/>
      <c r="Y66" s="9"/>
    </row>
    <row r="67" spans="3:25" s="10" customFormat="1" ht="15">
      <c r="C67" s="9"/>
      <c r="D67" s="9"/>
      <c r="E67" s="9"/>
      <c r="F67" s="9"/>
      <c r="G67" s="9"/>
      <c r="H67" s="9"/>
      <c r="I67" s="9"/>
      <c r="J67" s="9"/>
      <c r="K67" s="9"/>
      <c r="L67" s="9"/>
      <c r="M67" s="9"/>
      <c r="N67" s="9"/>
      <c r="O67" s="9"/>
      <c r="P67" s="9"/>
      <c r="Q67" s="9"/>
      <c r="R67" s="9"/>
      <c r="S67" s="9"/>
      <c r="T67" s="9"/>
      <c r="U67" s="9"/>
      <c r="V67" s="9"/>
      <c r="W67" s="9"/>
      <c r="X67" s="9"/>
      <c r="Y67" s="9"/>
    </row>
    <row r="68" spans="3:25" s="10" customFormat="1" ht="15">
      <c r="C68" s="9"/>
      <c r="D68" s="9"/>
      <c r="E68" s="9"/>
      <c r="F68" s="9"/>
      <c r="G68" s="9"/>
      <c r="H68" s="9"/>
      <c r="I68" s="9"/>
      <c r="J68" s="9"/>
      <c r="K68" s="9"/>
      <c r="L68" s="9"/>
      <c r="M68" s="9"/>
      <c r="N68" s="9"/>
      <c r="O68" s="9"/>
      <c r="P68" s="9"/>
      <c r="Q68" s="9"/>
      <c r="R68" s="9"/>
      <c r="S68" s="9"/>
      <c r="T68" s="9"/>
      <c r="U68" s="9"/>
      <c r="V68" s="9"/>
      <c r="W68" s="9"/>
      <c r="X68" s="9"/>
      <c r="Y68" s="9"/>
    </row>
    <row r="69" spans="3:25" s="10" customFormat="1" ht="15">
      <c r="C69" s="9"/>
      <c r="D69" s="9"/>
      <c r="E69" s="9"/>
      <c r="F69" s="9"/>
      <c r="G69" s="9"/>
      <c r="H69" s="9"/>
      <c r="I69" s="9"/>
      <c r="J69" s="9"/>
      <c r="K69" s="9"/>
      <c r="L69" s="9"/>
      <c r="M69" s="9"/>
      <c r="N69" s="9"/>
      <c r="O69" s="9"/>
      <c r="P69" s="9"/>
      <c r="Q69" s="9"/>
      <c r="R69" s="9"/>
      <c r="S69" s="9"/>
      <c r="T69" s="9"/>
      <c r="U69" s="9"/>
      <c r="V69" s="9"/>
      <c r="W69" s="9"/>
      <c r="X69" s="9"/>
      <c r="Y69" s="9"/>
    </row>
    <row r="70" spans="3:25" s="10" customFormat="1" ht="15">
      <c r="C70" s="9"/>
      <c r="D70" s="9"/>
      <c r="E70" s="9"/>
      <c r="F70" s="9"/>
      <c r="G70" s="9"/>
      <c r="H70" s="9"/>
      <c r="I70" s="9"/>
      <c r="J70" s="9"/>
      <c r="K70" s="9"/>
      <c r="L70" s="9"/>
      <c r="M70" s="9"/>
      <c r="N70" s="9"/>
      <c r="O70" s="9"/>
      <c r="P70" s="9"/>
      <c r="Q70" s="9"/>
      <c r="R70" s="9"/>
      <c r="S70" s="9"/>
      <c r="T70" s="9"/>
      <c r="U70" s="9"/>
      <c r="V70" s="9"/>
      <c r="W70" s="9"/>
      <c r="X70" s="9"/>
      <c r="Y70" s="9"/>
    </row>
    <row r="71" spans="3:25" s="10" customFormat="1" ht="15">
      <c r="C71" s="9"/>
      <c r="D71" s="9"/>
      <c r="E71" s="9"/>
      <c r="F71" s="9"/>
      <c r="G71" s="9"/>
      <c r="H71" s="9"/>
      <c r="I71" s="9"/>
      <c r="J71" s="9"/>
      <c r="K71" s="9"/>
      <c r="L71" s="9"/>
      <c r="M71" s="9"/>
      <c r="N71" s="9"/>
      <c r="O71" s="9"/>
      <c r="P71" s="9"/>
      <c r="Q71" s="9"/>
      <c r="R71" s="9"/>
      <c r="S71" s="9"/>
      <c r="T71" s="9"/>
      <c r="U71" s="9"/>
      <c r="V71" s="9"/>
      <c r="W71" s="9"/>
      <c r="X71" s="9"/>
      <c r="Y71" s="9"/>
    </row>
    <row r="72" spans="3:25" s="10" customFormat="1" ht="15">
      <c r="C72" s="9"/>
      <c r="D72" s="9"/>
      <c r="E72" s="9"/>
      <c r="F72" s="9"/>
      <c r="G72" s="9"/>
      <c r="H72" s="9"/>
      <c r="I72" s="9"/>
      <c r="J72" s="9"/>
      <c r="K72" s="9"/>
      <c r="L72" s="9"/>
      <c r="M72" s="9"/>
      <c r="N72" s="9"/>
      <c r="O72" s="9"/>
      <c r="P72" s="9"/>
      <c r="Q72" s="9"/>
      <c r="R72" s="9"/>
      <c r="S72" s="9"/>
      <c r="T72" s="9"/>
      <c r="U72" s="9"/>
      <c r="V72" s="9"/>
      <c r="W72" s="9"/>
      <c r="X72" s="9"/>
      <c r="Y72" s="9"/>
    </row>
    <row r="73" spans="3:25" s="10" customFormat="1" ht="15">
      <c r="C73" s="9"/>
      <c r="D73" s="9"/>
      <c r="E73" s="9"/>
      <c r="F73" s="9"/>
      <c r="G73" s="9"/>
      <c r="H73" s="9"/>
      <c r="I73" s="9"/>
      <c r="J73" s="9"/>
      <c r="K73" s="9"/>
      <c r="L73" s="9"/>
      <c r="M73" s="9"/>
      <c r="N73" s="9"/>
      <c r="O73" s="9"/>
      <c r="P73" s="9"/>
      <c r="Q73" s="9"/>
      <c r="R73" s="9"/>
      <c r="S73" s="9"/>
      <c r="T73" s="9"/>
      <c r="U73" s="9"/>
      <c r="V73" s="9"/>
      <c r="W73" s="9"/>
      <c r="X73" s="9"/>
      <c r="Y73" s="9"/>
    </row>
    <row r="74" spans="3:25" s="10" customFormat="1" ht="15">
      <c r="C74" s="9"/>
      <c r="D74" s="9"/>
      <c r="E74" s="9"/>
      <c r="F74" s="9"/>
      <c r="G74" s="9"/>
      <c r="H74" s="9"/>
      <c r="I74" s="9"/>
      <c r="J74" s="9"/>
      <c r="K74" s="9"/>
      <c r="L74" s="9"/>
      <c r="M74" s="9"/>
      <c r="N74" s="9"/>
      <c r="O74" s="9"/>
      <c r="P74" s="9"/>
      <c r="Q74" s="9"/>
      <c r="R74" s="9"/>
      <c r="S74" s="9"/>
      <c r="T74" s="9"/>
      <c r="U74" s="9"/>
      <c r="V74" s="9"/>
      <c r="W74" s="9"/>
      <c r="X74" s="9"/>
      <c r="Y74" s="9"/>
    </row>
    <row r="75" spans="3:25" s="10" customFormat="1" ht="15">
      <c r="C75" s="9"/>
      <c r="D75" s="9"/>
      <c r="E75" s="9"/>
      <c r="F75" s="9"/>
      <c r="G75" s="9"/>
      <c r="H75" s="9"/>
      <c r="I75" s="9"/>
      <c r="J75" s="9"/>
      <c r="K75" s="9"/>
      <c r="L75" s="9"/>
      <c r="M75" s="9"/>
      <c r="N75" s="9"/>
      <c r="O75" s="9"/>
      <c r="P75" s="9"/>
      <c r="Q75" s="9"/>
      <c r="R75" s="9"/>
      <c r="S75" s="9"/>
      <c r="T75" s="9"/>
      <c r="U75" s="9"/>
      <c r="V75" s="9"/>
      <c r="W75" s="9"/>
      <c r="X75" s="9"/>
      <c r="Y75" s="9"/>
    </row>
    <row r="76" spans="3:25" s="10" customFormat="1" ht="15">
      <c r="C76" s="9"/>
      <c r="D76" s="9"/>
      <c r="E76" s="9"/>
      <c r="F76" s="9"/>
      <c r="G76" s="9"/>
      <c r="H76" s="9"/>
      <c r="I76" s="9"/>
      <c r="J76" s="9"/>
      <c r="K76" s="9"/>
      <c r="L76" s="9"/>
      <c r="M76" s="9"/>
      <c r="N76" s="9"/>
      <c r="O76" s="9"/>
      <c r="P76" s="9"/>
      <c r="Q76" s="9"/>
      <c r="R76" s="9"/>
      <c r="S76" s="9"/>
      <c r="T76" s="9"/>
      <c r="U76" s="9"/>
      <c r="V76" s="9"/>
      <c r="W76" s="9"/>
      <c r="X76" s="9"/>
      <c r="Y76" s="9"/>
    </row>
    <row r="77" spans="3:25" s="10" customFormat="1" ht="15">
      <c r="C77" s="9"/>
      <c r="D77" s="9"/>
      <c r="E77" s="9"/>
      <c r="F77" s="9"/>
      <c r="G77" s="9"/>
      <c r="H77" s="9"/>
      <c r="I77" s="9"/>
      <c r="J77" s="9"/>
      <c r="K77" s="9"/>
      <c r="L77" s="9"/>
      <c r="M77" s="9"/>
      <c r="N77" s="9"/>
      <c r="O77" s="9"/>
      <c r="P77" s="9"/>
      <c r="Q77" s="9"/>
      <c r="R77" s="9"/>
      <c r="S77" s="9"/>
      <c r="T77" s="9"/>
      <c r="U77" s="9"/>
      <c r="V77" s="9"/>
      <c r="W77" s="9"/>
      <c r="X77" s="9"/>
      <c r="Y77" s="9"/>
    </row>
    <row r="78" spans="3:25" s="10" customFormat="1" ht="15">
      <c r="C78" s="9"/>
      <c r="D78" s="9"/>
      <c r="E78" s="9"/>
      <c r="F78" s="9"/>
      <c r="G78" s="9"/>
      <c r="H78" s="9"/>
      <c r="I78" s="9"/>
      <c r="J78" s="9"/>
      <c r="K78" s="9"/>
      <c r="L78" s="9"/>
      <c r="M78" s="9"/>
      <c r="N78" s="9"/>
      <c r="O78" s="9"/>
      <c r="P78" s="9"/>
      <c r="Q78" s="9"/>
      <c r="R78" s="9"/>
      <c r="S78" s="9"/>
      <c r="T78" s="9"/>
      <c r="U78" s="9"/>
      <c r="V78" s="9"/>
      <c r="W78" s="9"/>
      <c r="X78" s="9"/>
      <c r="Y78" s="9"/>
    </row>
    <row r="79" spans="3:25" s="10" customFormat="1" ht="15">
      <c r="C79" s="9"/>
      <c r="D79" s="9"/>
      <c r="E79" s="9"/>
      <c r="F79" s="9"/>
      <c r="G79" s="9"/>
      <c r="H79" s="9"/>
      <c r="I79" s="9"/>
      <c r="J79" s="9"/>
      <c r="K79" s="9"/>
      <c r="L79" s="9"/>
      <c r="M79" s="9"/>
      <c r="N79" s="9"/>
      <c r="O79" s="9"/>
      <c r="P79" s="9"/>
      <c r="Q79" s="9"/>
      <c r="R79" s="9"/>
      <c r="S79" s="9"/>
      <c r="T79" s="9"/>
      <c r="U79" s="9"/>
      <c r="V79" s="9"/>
      <c r="W79" s="9"/>
      <c r="X79" s="9"/>
      <c r="Y79" s="9"/>
    </row>
    <row r="80" spans="3:25" s="10" customFormat="1" ht="15">
      <c r="C80" s="9"/>
      <c r="D80" s="9"/>
      <c r="E80" s="9"/>
      <c r="F80" s="9"/>
      <c r="G80" s="9"/>
      <c r="H80" s="9"/>
      <c r="I80" s="9"/>
      <c r="J80" s="9"/>
      <c r="K80" s="9"/>
      <c r="L80" s="9"/>
      <c r="M80" s="9"/>
      <c r="N80" s="9"/>
      <c r="O80" s="9"/>
      <c r="P80" s="9"/>
      <c r="Q80" s="9"/>
      <c r="R80" s="9"/>
      <c r="S80" s="9"/>
      <c r="T80" s="9"/>
      <c r="U80" s="9"/>
      <c r="V80" s="9"/>
      <c r="W80" s="9"/>
      <c r="X80" s="9"/>
      <c r="Y80" s="9"/>
    </row>
    <row r="81" spans="3:25" s="10" customFormat="1" ht="15">
      <c r="C81" s="9"/>
      <c r="D81" s="9"/>
      <c r="E81" s="9"/>
      <c r="F81" s="9"/>
      <c r="G81" s="9"/>
      <c r="H81" s="9"/>
      <c r="I81" s="9"/>
      <c r="J81" s="9"/>
      <c r="K81" s="9"/>
      <c r="L81" s="9"/>
      <c r="M81" s="9"/>
      <c r="N81" s="9"/>
      <c r="O81" s="9"/>
      <c r="P81" s="9"/>
      <c r="Q81" s="9"/>
      <c r="R81" s="9"/>
      <c r="S81" s="9"/>
      <c r="T81" s="9"/>
      <c r="U81" s="9"/>
      <c r="V81" s="9"/>
      <c r="W81" s="9"/>
      <c r="X81" s="9"/>
      <c r="Y81" s="9"/>
    </row>
    <row r="82" spans="3:25" s="10" customFormat="1" ht="15">
      <c r="C82" s="9"/>
      <c r="D82" s="9"/>
      <c r="E82" s="9"/>
      <c r="F82" s="9"/>
      <c r="G82" s="9"/>
      <c r="H82" s="9"/>
      <c r="I82" s="9"/>
      <c r="J82" s="9"/>
      <c r="K82" s="9"/>
      <c r="L82" s="9"/>
      <c r="M82" s="9"/>
      <c r="N82" s="9"/>
      <c r="O82" s="9"/>
      <c r="P82" s="9"/>
      <c r="Q82" s="9"/>
      <c r="R82" s="9"/>
      <c r="S82" s="9"/>
      <c r="T82" s="9"/>
      <c r="U82" s="9"/>
      <c r="V82" s="9"/>
      <c r="W82" s="9"/>
      <c r="X82" s="9"/>
      <c r="Y82" s="9"/>
    </row>
    <row r="83" spans="3:25" s="10" customFormat="1" ht="15">
      <c r="C83" s="9"/>
      <c r="D83" s="9"/>
      <c r="E83" s="9"/>
      <c r="F83" s="9"/>
      <c r="G83" s="9"/>
      <c r="H83" s="9"/>
      <c r="I83" s="9"/>
      <c r="J83" s="9"/>
      <c r="K83" s="9"/>
      <c r="L83" s="9"/>
      <c r="M83" s="9"/>
      <c r="N83" s="9"/>
      <c r="O83" s="9"/>
      <c r="P83" s="9"/>
      <c r="Q83" s="9"/>
      <c r="R83" s="9"/>
      <c r="S83" s="9"/>
      <c r="T83" s="9"/>
      <c r="U83" s="9"/>
      <c r="V83" s="9"/>
      <c r="W83" s="9"/>
      <c r="X83" s="9"/>
      <c r="Y83" s="9"/>
    </row>
    <row r="84" spans="3:25" s="10" customFormat="1" ht="15">
      <c r="C84" s="9"/>
      <c r="D84" s="9"/>
      <c r="E84" s="9"/>
      <c r="F84" s="9"/>
      <c r="G84" s="9"/>
      <c r="H84" s="9"/>
      <c r="I84" s="9"/>
      <c r="J84" s="9"/>
      <c r="K84" s="9"/>
      <c r="L84" s="9"/>
      <c r="M84" s="9"/>
      <c r="N84" s="9"/>
      <c r="O84" s="9"/>
      <c r="P84" s="9"/>
      <c r="Q84" s="9"/>
      <c r="R84" s="9"/>
      <c r="S84" s="9"/>
      <c r="T84" s="9"/>
      <c r="U84" s="9"/>
      <c r="V84" s="9"/>
      <c r="W84" s="9"/>
      <c r="X84" s="9"/>
      <c r="Y84" s="9"/>
    </row>
    <row r="85" spans="3:25" s="10" customFormat="1" ht="15">
      <c r="C85" s="9"/>
      <c r="D85" s="9"/>
      <c r="E85" s="9"/>
      <c r="F85" s="9"/>
      <c r="G85" s="9"/>
      <c r="H85" s="9"/>
      <c r="I85" s="9"/>
      <c r="J85" s="9"/>
      <c r="K85" s="9"/>
      <c r="L85" s="9"/>
      <c r="M85" s="9"/>
      <c r="N85" s="9"/>
      <c r="O85" s="9"/>
      <c r="P85" s="9"/>
      <c r="Q85" s="9"/>
      <c r="R85" s="9"/>
      <c r="S85" s="9"/>
      <c r="T85" s="9"/>
      <c r="U85" s="9"/>
      <c r="V85" s="9"/>
      <c r="W85" s="9"/>
      <c r="X85" s="9"/>
      <c r="Y85" s="9"/>
    </row>
    <row r="86" spans="3:25" s="10" customFormat="1" ht="15">
      <c r="C86" s="9"/>
      <c r="D86" s="9"/>
      <c r="E86" s="9"/>
      <c r="F86" s="9"/>
      <c r="G86" s="9"/>
      <c r="H86" s="9"/>
      <c r="I86" s="9"/>
      <c r="J86" s="9"/>
      <c r="K86" s="9"/>
      <c r="L86" s="9"/>
      <c r="M86" s="9"/>
      <c r="N86" s="9"/>
      <c r="O86" s="9"/>
      <c r="P86" s="9"/>
      <c r="Q86" s="9"/>
      <c r="R86" s="9"/>
      <c r="S86" s="9"/>
      <c r="T86" s="9"/>
      <c r="U86" s="9"/>
      <c r="V86" s="9"/>
      <c r="W86" s="9"/>
      <c r="X86" s="9"/>
      <c r="Y86" s="9"/>
    </row>
    <row r="87" spans="3:25" s="10" customFormat="1" ht="15">
      <c r="C87" s="9"/>
      <c r="D87" s="9"/>
      <c r="E87" s="9"/>
      <c r="F87" s="9"/>
      <c r="G87" s="9"/>
      <c r="H87" s="9"/>
      <c r="I87" s="9"/>
      <c r="J87" s="9"/>
      <c r="K87" s="9"/>
      <c r="L87" s="9"/>
      <c r="M87" s="9"/>
      <c r="N87" s="9"/>
      <c r="O87" s="9"/>
      <c r="P87" s="9"/>
      <c r="Q87" s="9"/>
      <c r="R87" s="9"/>
      <c r="S87" s="9"/>
      <c r="T87" s="9"/>
      <c r="U87" s="9"/>
      <c r="V87" s="9"/>
      <c r="W87" s="9"/>
      <c r="X87" s="9"/>
      <c r="Y87" s="9"/>
    </row>
    <row r="88" spans="3:25" s="10" customFormat="1" ht="15">
      <c r="C88" s="9"/>
      <c r="D88" s="9"/>
      <c r="E88" s="9"/>
      <c r="F88" s="9"/>
      <c r="G88" s="9"/>
      <c r="H88" s="9"/>
      <c r="I88" s="9"/>
      <c r="J88" s="9"/>
      <c r="K88" s="9"/>
      <c r="L88" s="9"/>
      <c r="M88" s="9"/>
      <c r="N88" s="9"/>
      <c r="O88" s="9"/>
      <c r="P88" s="9"/>
      <c r="Q88" s="9"/>
      <c r="R88" s="9"/>
      <c r="S88" s="9"/>
      <c r="T88" s="9"/>
      <c r="U88" s="9"/>
      <c r="V88" s="9"/>
      <c r="W88" s="9"/>
      <c r="X88" s="9"/>
      <c r="Y88" s="9"/>
    </row>
    <row r="89" spans="3:25" s="10" customFormat="1" ht="15">
      <c r="C89" s="9"/>
      <c r="D89" s="9"/>
      <c r="E89" s="9"/>
      <c r="F89" s="9"/>
      <c r="G89" s="9"/>
      <c r="H89" s="9"/>
      <c r="I89" s="9"/>
      <c r="J89" s="9"/>
      <c r="K89" s="9"/>
      <c r="L89" s="9"/>
      <c r="M89" s="9"/>
      <c r="N89" s="9"/>
      <c r="O89" s="9"/>
      <c r="P89" s="9"/>
      <c r="Q89" s="9"/>
      <c r="R89" s="9"/>
      <c r="S89" s="9"/>
      <c r="T89" s="9"/>
      <c r="U89" s="9"/>
      <c r="V89" s="9"/>
      <c r="W89" s="9"/>
      <c r="X89" s="9"/>
      <c r="Y89" s="9"/>
    </row>
    <row r="90" spans="3:25" s="10" customFormat="1" ht="15">
      <c r="C90" s="9"/>
      <c r="D90" s="9"/>
      <c r="E90" s="9"/>
      <c r="F90" s="9"/>
      <c r="G90" s="9"/>
      <c r="H90" s="9"/>
      <c r="I90" s="9"/>
      <c r="J90" s="9"/>
      <c r="K90" s="9"/>
      <c r="L90" s="9"/>
      <c r="M90" s="9"/>
      <c r="N90" s="9"/>
      <c r="O90" s="9"/>
      <c r="P90" s="9"/>
      <c r="Q90" s="9"/>
      <c r="R90" s="9"/>
      <c r="S90" s="9"/>
      <c r="T90" s="9"/>
      <c r="U90" s="9"/>
      <c r="V90" s="9"/>
      <c r="W90" s="9"/>
      <c r="X90" s="9"/>
      <c r="Y90" s="9"/>
    </row>
    <row r="91" spans="3:25" s="10" customFormat="1" ht="15">
      <c r="C91" s="9"/>
      <c r="D91" s="9"/>
      <c r="E91" s="9"/>
      <c r="F91" s="9"/>
      <c r="G91" s="9"/>
      <c r="H91" s="9"/>
      <c r="I91" s="9"/>
      <c r="J91" s="9"/>
      <c r="K91" s="9"/>
      <c r="L91" s="9"/>
      <c r="M91" s="9"/>
      <c r="N91" s="9"/>
      <c r="O91" s="9"/>
      <c r="P91" s="9"/>
      <c r="Q91" s="9"/>
      <c r="R91" s="9"/>
      <c r="S91" s="9"/>
      <c r="T91" s="9"/>
      <c r="U91" s="9"/>
      <c r="V91" s="9"/>
      <c r="W91" s="9"/>
      <c r="X91" s="9"/>
      <c r="Y91" s="9"/>
    </row>
    <row r="92" spans="3:25" s="10" customFormat="1" ht="15">
      <c r="C92" s="9"/>
      <c r="D92" s="9"/>
      <c r="E92" s="9"/>
      <c r="F92" s="9"/>
      <c r="G92" s="9"/>
      <c r="H92" s="9"/>
      <c r="I92" s="9"/>
      <c r="J92" s="9"/>
      <c r="K92" s="9"/>
      <c r="L92" s="9"/>
      <c r="M92" s="9"/>
      <c r="N92" s="9"/>
      <c r="O92" s="9"/>
      <c r="P92" s="9"/>
      <c r="Q92" s="9"/>
      <c r="R92" s="9"/>
      <c r="S92" s="9"/>
      <c r="T92" s="9"/>
      <c r="U92" s="9"/>
      <c r="V92" s="9"/>
      <c r="W92" s="9"/>
      <c r="X92" s="9"/>
      <c r="Y92" s="9"/>
    </row>
    <row r="93" spans="3:25" s="10" customFormat="1" ht="15">
      <c r="C93" s="9"/>
      <c r="D93" s="9"/>
      <c r="E93" s="9"/>
      <c r="F93" s="9"/>
      <c r="G93" s="9"/>
      <c r="H93" s="9"/>
      <c r="I93" s="9"/>
      <c r="J93" s="9"/>
      <c r="K93" s="9"/>
      <c r="L93" s="9"/>
      <c r="M93" s="9"/>
      <c r="N93" s="9"/>
      <c r="O93" s="9"/>
      <c r="P93" s="9"/>
      <c r="Q93" s="9"/>
      <c r="R93" s="9"/>
      <c r="S93" s="9"/>
      <c r="T93" s="9"/>
      <c r="U93" s="9"/>
      <c r="V93" s="9"/>
      <c r="W93" s="9"/>
      <c r="X93" s="9"/>
      <c r="Y93" s="9"/>
    </row>
    <row r="94" spans="3:25" s="10" customFormat="1" ht="15">
      <c r="C94" s="9"/>
      <c r="D94" s="9"/>
      <c r="E94" s="9"/>
      <c r="F94" s="9"/>
      <c r="G94" s="9"/>
      <c r="H94" s="9"/>
      <c r="I94" s="9"/>
      <c r="J94" s="9"/>
      <c r="K94" s="9"/>
      <c r="L94" s="9"/>
      <c r="M94" s="9"/>
      <c r="N94" s="9"/>
      <c r="O94" s="9"/>
      <c r="P94" s="9"/>
      <c r="Q94" s="9"/>
      <c r="R94" s="9"/>
      <c r="S94" s="9"/>
      <c r="T94" s="9"/>
      <c r="U94" s="9"/>
      <c r="V94" s="9"/>
      <c r="W94" s="9"/>
      <c r="X94" s="9"/>
      <c r="Y94" s="9"/>
    </row>
    <row r="95" spans="3:25" s="10" customFormat="1" ht="15">
      <c r="C95" s="9"/>
      <c r="D95" s="9"/>
      <c r="E95" s="9"/>
      <c r="F95" s="9"/>
      <c r="G95" s="9"/>
      <c r="H95" s="9"/>
      <c r="I95" s="9"/>
      <c r="J95" s="9"/>
      <c r="K95" s="9"/>
      <c r="L95" s="9"/>
      <c r="M95" s="9"/>
      <c r="N95" s="9"/>
      <c r="O95" s="9"/>
      <c r="P95" s="9"/>
      <c r="Q95" s="9"/>
      <c r="R95" s="9"/>
      <c r="S95" s="9"/>
      <c r="T95" s="9"/>
      <c r="U95" s="9"/>
      <c r="V95" s="9"/>
      <c r="W95" s="9"/>
      <c r="X95" s="9"/>
      <c r="Y95" s="9"/>
    </row>
    <row r="96" spans="3:25" s="10" customFormat="1" ht="15">
      <c r="C96" s="9"/>
      <c r="D96" s="9"/>
      <c r="E96" s="9"/>
      <c r="F96" s="9"/>
      <c r="G96" s="9"/>
      <c r="H96" s="9"/>
      <c r="I96" s="9"/>
      <c r="J96" s="9"/>
      <c r="K96" s="9"/>
      <c r="L96" s="9"/>
      <c r="M96" s="9"/>
      <c r="N96" s="9"/>
      <c r="O96" s="9"/>
      <c r="P96" s="9"/>
      <c r="Q96" s="9"/>
      <c r="R96" s="9"/>
      <c r="S96" s="9"/>
      <c r="T96" s="9"/>
      <c r="U96" s="9"/>
      <c r="V96" s="9"/>
      <c r="W96" s="9"/>
      <c r="X96" s="9"/>
      <c r="Y96" s="9"/>
    </row>
  </sheetData>
  <mergeCells count="9">
    <mergeCell ref="A4:I4"/>
    <mergeCell ref="A5:I5"/>
    <mergeCell ref="A6:I6"/>
    <mergeCell ref="A8:J8"/>
    <mergeCell ref="A7:J7"/>
    <mergeCell ref="A46:I46"/>
    <mergeCell ref="A9:I9"/>
    <mergeCell ref="C11:E11"/>
    <mergeCell ref="G11:I11"/>
  </mergeCells>
  <printOptions/>
  <pageMargins left="0.5" right="0" top="0.5" bottom="0.3" header="0" footer="0"/>
  <pageSetup horizontalDpi="600" verticalDpi="600" orientation="portrait" paperSize="9" scale="70" r:id="rId2"/>
  <rowBreaks count="1" manualBreakCount="1">
    <brk id="48" max="0" man="1"/>
  </rowBreaks>
  <ignoredErrors>
    <ignoredError sqref="C32" emptyCellReference="1"/>
  </ignoredErrors>
  <drawing r:id="rId1"/>
</worksheet>
</file>

<file path=xl/worksheets/sheet2.xml><?xml version="1.0" encoding="utf-8"?>
<worksheet xmlns="http://schemas.openxmlformats.org/spreadsheetml/2006/main" xmlns:r="http://schemas.openxmlformats.org/officeDocument/2006/relationships">
  <dimension ref="A2:IR82"/>
  <sheetViews>
    <sheetView showGridLines="0" zoomScale="85" zoomScaleNormal="85" workbookViewId="0" topLeftCell="A1">
      <selection activeCell="A1" sqref="A1"/>
    </sheetView>
  </sheetViews>
  <sheetFormatPr defaultColWidth="8.88671875" defaultRowHeight="15"/>
  <cols>
    <col min="1" max="1" width="2.88671875" style="9" customWidth="1"/>
    <col min="2" max="2" width="35.10546875" style="9" customWidth="1"/>
    <col min="3" max="3" width="10.77734375" style="9" customWidth="1"/>
    <col min="4" max="4" width="1.2265625" style="9" customWidth="1"/>
    <col min="5" max="5" width="15.3359375" style="9" customWidth="1"/>
    <col min="6" max="6" width="2.77734375" style="9" customWidth="1"/>
    <col min="7" max="7" width="10.77734375" style="9" customWidth="1"/>
    <col min="8" max="8" width="1.2265625" style="9" customWidth="1"/>
    <col min="9" max="9" width="16.21484375" style="9" customWidth="1"/>
    <col min="10" max="10" width="1.2265625" style="9" customWidth="1"/>
    <col min="11" max="16384" width="9.6640625" style="9" customWidth="1"/>
  </cols>
  <sheetData>
    <row r="1" ht="15"/>
    <row r="2" spans="1:25" s="2" customFormat="1" ht="15">
      <c r="A2" s="1"/>
      <c r="B2" s="1" t="s">
        <v>24</v>
      </c>
      <c r="C2" s="1"/>
      <c r="D2" s="1"/>
      <c r="E2" s="1"/>
      <c r="F2" s="1"/>
      <c r="G2" s="1"/>
      <c r="H2" s="1"/>
      <c r="I2" s="1"/>
      <c r="J2" s="1"/>
      <c r="K2" s="1"/>
      <c r="L2" s="1"/>
      <c r="M2" s="1"/>
      <c r="N2" s="1"/>
      <c r="O2" s="1"/>
      <c r="P2" s="1"/>
      <c r="Q2" s="1"/>
      <c r="R2" s="1"/>
      <c r="S2" s="1"/>
      <c r="T2" s="1"/>
      <c r="U2" s="1"/>
      <c r="V2" s="1"/>
      <c r="W2" s="1"/>
      <c r="X2" s="1"/>
      <c r="Y2" s="1"/>
    </row>
    <row r="3" spans="1:25" s="2" customFormat="1" ht="15">
      <c r="A3" s="1"/>
      <c r="B3" s="1"/>
      <c r="C3" s="1"/>
      <c r="D3" s="1"/>
      <c r="E3" s="1"/>
      <c r="F3" s="1"/>
      <c r="G3" s="1"/>
      <c r="H3" s="1"/>
      <c r="I3" s="1"/>
      <c r="J3" s="1"/>
      <c r="K3" s="1"/>
      <c r="L3" s="1"/>
      <c r="M3" s="1"/>
      <c r="N3" s="1"/>
      <c r="O3" s="1"/>
      <c r="P3" s="1"/>
      <c r="Q3" s="1"/>
      <c r="R3" s="1"/>
      <c r="S3" s="1"/>
      <c r="T3" s="1"/>
      <c r="U3" s="1"/>
      <c r="V3" s="1"/>
      <c r="W3" s="1"/>
      <c r="X3" s="1"/>
      <c r="Y3" s="1"/>
    </row>
    <row r="4" spans="1:25" s="2" customFormat="1" ht="21" customHeight="1">
      <c r="A4" s="161" t="s">
        <v>121</v>
      </c>
      <c r="B4" s="162"/>
      <c r="C4" s="162"/>
      <c r="D4" s="162"/>
      <c r="E4" s="162"/>
      <c r="F4" s="162"/>
      <c r="G4" s="162"/>
      <c r="H4" s="162"/>
      <c r="I4" s="162"/>
      <c r="J4" s="1"/>
      <c r="K4" s="1"/>
      <c r="L4" s="1"/>
      <c r="M4" s="1"/>
      <c r="N4" s="1"/>
      <c r="O4" s="1"/>
      <c r="P4" s="1"/>
      <c r="Q4" s="1"/>
      <c r="R4" s="1"/>
      <c r="S4" s="1"/>
      <c r="T4" s="1"/>
      <c r="U4" s="1"/>
      <c r="V4" s="1"/>
      <c r="W4" s="1"/>
      <c r="X4" s="1"/>
      <c r="Y4" s="1"/>
    </row>
    <row r="5" spans="1:25" s="2" customFormat="1" ht="15">
      <c r="A5" s="163" t="s">
        <v>122</v>
      </c>
      <c r="B5" s="162"/>
      <c r="C5" s="162"/>
      <c r="D5" s="162"/>
      <c r="E5" s="162"/>
      <c r="F5" s="162"/>
      <c r="G5" s="162"/>
      <c r="H5" s="162"/>
      <c r="I5" s="162"/>
      <c r="J5" s="1"/>
      <c r="K5" s="1"/>
      <c r="L5" s="1"/>
      <c r="M5" s="1"/>
      <c r="N5" s="1"/>
      <c r="O5" s="1"/>
      <c r="P5" s="1"/>
      <c r="Q5" s="1"/>
      <c r="R5" s="1"/>
      <c r="S5" s="1"/>
      <c r="T5" s="1"/>
      <c r="U5" s="1"/>
      <c r="V5" s="1"/>
      <c r="W5" s="1"/>
      <c r="X5" s="1"/>
      <c r="Y5" s="1"/>
    </row>
    <row r="6" spans="1:25" s="2" customFormat="1" ht="15">
      <c r="A6" s="163"/>
      <c r="B6" s="162"/>
      <c r="C6" s="162"/>
      <c r="D6" s="162"/>
      <c r="E6" s="162"/>
      <c r="F6" s="162"/>
      <c r="G6" s="162"/>
      <c r="H6" s="162"/>
      <c r="I6" s="162"/>
      <c r="J6" s="1"/>
      <c r="K6" s="1"/>
      <c r="L6" s="1"/>
      <c r="M6" s="1"/>
      <c r="N6" s="1"/>
      <c r="O6" s="1"/>
      <c r="P6" s="1"/>
      <c r="Q6" s="1"/>
      <c r="R6" s="1"/>
      <c r="S6" s="1"/>
      <c r="T6" s="1"/>
      <c r="U6" s="1"/>
      <c r="V6" s="1"/>
      <c r="W6" s="1"/>
      <c r="X6" s="1"/>
      <c r="Y6" s="1"/>
    </row>
    <row r="7" spans="1:25" s="2" customFormat="1" ht="15.75" customHeight="1">
      <c r="A7" s="159" t="s">
        <v>151</v>
      </c>
      <c r="B7" s="164"/>
      <c r="C7" s="164"/>
      <c r="D7" s="164"/>
      <c r="E7" s="164"/>
      <c r="F7" s="164"/>
      <c r="G7" s="164"/>
      <c r="H7" s="164"/>
      <c r="I7" s="164"/>
      <c r="J7" s="1"/>
      <c r="K7" s="1"/>
      <c r="L7" s="1"/>
      <c r="M7" s="1"/>
      <c r="N7" s="1"/>
      <c r="O7" s="1"/>
      <c r="P7" s="1"/>
      <c r="Q7" s="1"/>
      <c r="R7" s="1"/>
      <c r="S7" s="1"/>
      <c r="T7" s="1"/>
      <c r="U7" s="1"/>
      <c r="V7" s="1"/>
      <c r="W7" s="1"/>
      <c r="X7" s="1"/>
      <c r="Y7" s="1"/>
    </row>
    <row r="8" spans="1:25" s="2" customFormat="1" ht="15.75" customHeight="1">
      <c r="A8" s="40"/>
      <c r="B8" s="159" t="str">
        <f>+PL1!A8</f>
        <v>FOR THE SECOND QUARTER ENDED 30TH JUNE 2011</v>
      </c>
      <c r="C8" s="164"/>
      <c r="D8" s="164"/>
      <c r="E8" s="164"/>
      <c r="F8" s="164"/>
      <c r="G8" s="164"/>
      <c r="H8" s="164"/>
      <c r="I8" s="164"/>
      <c r="J8" s="164"/>
      <c r="K8" s="1"/>
      <c r="L8" s="1"/>
      <c r="M8" s="1"/>
      <c r="N8" s="1"/>
      <c r="O8" s="1"/>
      <c r="P8" s="1"/>
      <c r="Q8" s="1"/>
      <c r="R8" s="1"/>
      <c r="S8" s="1"/>
      <c r="T8" s="1"/>
      <c r="U8" s="1"/>
      <c r="V8" s="1"/>
      <c r="W8" s="1"/>
      <c r="X8" s="1"/>
      <c r="Y8" s="1"/>
    </row>
    <row r="9" spans="1:25" s="2" customFormat="1" ht="15">
      <c r="A9" s="156" t="s">
        <v>163</v>
      </c>
      <c r="B9" s="157"/>
      <c r="C9" s="157"/>
      <c r="D9" s="157"/>
      <c r="E9" s="157"/>
      <c r="F9" s="157"/>
      <c r="G9" s="157"/>
      <c r="H9" s="157"/>
      <c r="I9" s="158"/>
      <c r="J9" s="1"/>
      <c r="K9" s="1"/>
      <c r="L9" s="1"/>
      <c r="M9" s="1"/>
      <c r="N9" s="1"/>
      <c r="O9" s="1"/>
      <c r="P9" s="1"/>
      <c r="Q9" s="1"/>
      <c r="R9" s="1"/>
      <c r="S9" s="1"/>
      <c r="T9" s="1"/>
      <c r="U9" s="1"/>
      <c r="V9" s="1"/>
      <c r="W9" s="1"/>
      <c r="X9" s="1"/>
      <c r="Y9" s="1"/>
    </row>
    <row r="10" spans="1:25" s="2" customFormat="1" ht="15.75">
      <c r="A10" s="3"/>
      <c r="B10" s="3"/>
      <c r="C10" s="1"/>
      <c r="D10" s="1"/>
      <c r="E10" s="1"/>
      <c r="F10" s="1"/>
      <c r="G10" s="1"/>
      <c r="H10" s="1"/>
      <c r="I10" s="1"/>
      <c r="J10" s="1"/>
      <c r="K10" s="1"/>
      <c r="L10" s="1"/>
      <c r="M10" s="1"/>
      <c r="N10" s="1"/>
      <c r="O10" s="1"/>
      <c r="P10" s="1"/>
      <c r="Q10" s="1"/>
      <c r="R10" s="1"/>
      <c r="S10" s="1"/>
      <c r="T10" s="1"/>
      <c r="U10" s="1"/>
      <c r="V10" s="1"/>
      <c r="W10" s="1"/>
      <c r="X10" s="1"/>
      <c r="Y10" s="1"/>
    </row>
    <row r="11" spans="1:25" s="2" customFormat="1" ht="15.75">
      <c r="A11" s="1"/>
      <c r="B11" s="1"/>
      <c r="C11" s="159" t="s">
        <v>155</v>
      </c>
      <c r="D11" s="160"/>
      <c r="E11" s="160"/>
      <c r="F11" s="5"/>
      <c r="G11" s="159" t="s">
        <v>156</v>
      </c>
      <c r="H11" s="159"/>
      <c r="I11" s="159"/>
      <c r="J11" s="3"/>
      <c r="K11" s="1"/>
      <c r="L11" s="1"/>
      <c r="M11" s="1"/>
      <c r="N11" s="1"/>
      <c r="O11" s="1"/>
      <c r="P11" s="1"/>
      <c r="Q11" s="1"/>
      <c r="R11" s="1"/>
      <c r="S11" s="1"/>
      <c r="T11" s="1"/>
      <c r="U11" s="1"/>
      <c r="V11" s="1"/>
      <c r="W11" s="1"/>
      <c r="X11" s="1"/>
      <c r="Y11" s="1"/>
    </row>
    <row r="12" spans="1:25" s="2" customFormat="1" ht="15.75">
      <c r="A12" s="1"/>
      <c r="B12" s="1"/>
      <c r="C12" s="6" t="s">
        <v>28</v>
      </c>
      <c r="D12" s="7"/>
      <c r="E12" s="6" t="s">
        <v>31</v>
      </c>
      <c r="F12" s="5"/>
      <c r="G12" s="6" t="s">
        <v>28</v>
      </c>
      <c r="H12" s="1"/>
      <c r="I12" s="6" t="s">
        <v>31</v>
      </c>
      <c r="J12" s="6"/>
      <c r="K12" s="1"/>
      <c r="L12" s="1"/>
      <c r="M12" s="1"/>
      <c r="N12" s="1"/>
      <c r="O12" s="1"/>
      <c r="P12" s="1"/>
      <c r="Q12" s="1"/>
      <c r="R12" s="1"/>
      <c r="S12" s="1"/>
      <c r="T12" s="1"/>
      <c r="U12" s="1"/>
      <c r="V12" s="1"/>
      <c r="W12" s="1"/>
      <c r="X12" s="1"/>
      <c r="Y12" s="1"/>
    </row>
    <row r="13" spans="1:25" s="2" customFormat="1" ht="15.75">
      <c r="A13" s="1"/>
      <c r="B13" s="1"/>
      <c r="C13" s="6" t="s">
        <v>29</v>
      </c>
      <c r="D13" s="7"/>
      <c r="E13" s="6" t="s">
        <v>32</v>
      </c>
      <c r="F13" s="5"/>
      <c r="G13" s="6" t="s">
        <v>29</v>
      </c>
      <c r="H13" s="1"/>
      <c r="I13" s="6" t="s">
        <v>32</v>
      </c>
      <c r="J13" s="6"/>
      <c r="K13" s="1"/>
      <c r="L13" s="1"/>
      <c r="M13" s="1"/>
      <c r="N13" s="1"/>
      <c r="O13" s="1"/>
      <c r="P13" s="1"/>
      <c r="Q13" s="1"/>
      <c r="R13" s="1"/>
      <c r="S13" s="1"/>
      <c r="T13" s="1"/>
      <c r="U13" s="1"/>
      <c r="V13" s="1"/>
      <c r="W13" s="1"/>
      <c r="X13" s="1"/>
      <c r="Y13" s="1"/>
    </row>
    <row r="14" spans="1:25" s="2" customFormat="1" ht="15.75">
      <c r="A14" s="1"/>
      <c r="B14" s="1"/>
      <c r="C14" s="6" t="s">
        <v>30</v>
      </c>
      <c r="D14" s="7"/>
      <c r="E14" s="6" t="s">
        <v>30</v>
      </c>
      <c r="F14" s="5"/>
      <c r="G14" s="6" t="s">
        <v>33</v>
      </c>
      <c r="H14" s="1"/>
      <c r="I14" s="6" t="s">
        <v>34</v>
      </c>
      <c r="J14" s="6"/>
      <c r="K14" s="1"/>
      <c r="L14" s="1"/>
      <c r="M14" s="1"/>
      <c r="N14" s="1"/>
      <c r="O14" s="1"/>
      <c r="P14" s="1"/>
      <c r="Q14" s="1"/>
      <c r="R14" s="1"/>
      <c r="S14" s="1"/>
      <c r="T14" s="1"/>
      <c r="U14" s="1"/>
      <c r="V14" s="1"/>
      <c r="W14" s="1"/>
      <c r="X14" s="1"/>
      <c r="Y14" s="1"/>
    </row>
    <row r="15" spans="1:25" s="2" customFormat="1" ht="15.75">
      <c r="A15" s="1"/>
      <c r="B15" s="1"/>
      <c r="C15" s="86">
        <f>+PL1!C15</f>
        <v>40724</v>
      </c>
      <c r="D15" s="7"/>
      <c r="E15" s="86">
        <f>+PL1!E15</f>
        <v>40359</v>
      </c>
      <c r="F15" s="5"/>
      <c r="G15" s="87">
        <f>+C15</f>
        <v>40724</v>
      </c>
      <c r="H15" s="6"/>
      <c r="I15" s="87">
        <f>+E15</f>
        <v>40359</v>
      </c>
      <c r="J15" s="6"/>
      <c r="K15" s="1"/>
      <c r="L15" s="1"/>
      <c r="M15" s="1"/>
      <c r="N15" s="1"/>
      <c r="O15" s="1"/>
      <c r="P15" s="1"/>
      <c r="Q15" s="1"/>
      <c r="R15" s="1"/>
      <c r="S15" s="1"/>
      <c r="T15" s="1"/>
      <c r="U15" s="1"/>
      <c r="V15" s="1"/>
      <c r="W15" s="1"/>
      <c r="X15" s="1"/>
      <c r="Y15" s="1"/>
    </row>
    <row r="16" spans="1:25" s="2" customFormat="1" ht="15.75">
      <c r="A16" s="1"/>
      <c r="B16" s="1"/>
      <c r="C16" s="6" t="s">
        <v>25</v>
      </c>
      <c r="D16" s="7"/>
      <c r="E16" s="6" t="s">
        <v>25</v>
      </c>
      <c r="F16" s="5"/>
      <c r="G16" s="6" t="s">
        <v>25</v>
      </c>
      <c r="H16" s="1"/>
      <c r="I16" s="6" t="s">
        <v>25</v>
      </c>
      <c r="J16" s="6"/>
      <c r="K16" s="1"/>
      <c r="L16" s="1"/>
      <c r="M16" s="1"/>
      <c r="N16" s="1"/>
      <c r="O16" s="1"/>
      <c r="P16" s="1"/>
      <c r="Q16" s="1"/>
      <c r="R16" s="1"/>
      <c r="S16" s="1"/>
      <c r="T16" s="1"/>
      <c r="U16" s="1"/>
      <c r="V16" s="1"/>
      <c r="W16" s="1"/>
      <c r="X16" s="1"/>
      <c r="Y16" s="1"/>
    </row>
    <row r="17" spans="1:25" s="10" customFormat="1" ht="15.75">
      <c r="A17" s="9"/>
      <c r="B17" s="9"/>
      <c r="C17" s="6"/>
      <c r="D17" s="1"/>
      <c r="E17" s="6"/>
      <c r="F17" s="1"/>
      <c r="G17" s="6"/>
      <c r="H17" s="1"/>
      <c r="I17" s="6"/>
      <c r="J17" s="8"/>
      <c r="K17" s="9"/>
      <c r="L17" s="9"/>
      <c r="M17" s="9"/>
      <c r="N17" s="9"/>
      <c r="O17" s="9"/>
      <c r="P17" s="9"/>
      <c r="Q17" s="9"/>
      <c r="R17" s="9"/>
      <c r="S17" s="9"/>
      <c r="T17" s="9"/>
      <c r="U17" s="9"/>
      <c r="V17" s="9"/>
      <c r="W17" s="9"/>
      <c r="X17" s="9"/>
      <c r="Y17" s="9"/>
    </row>
    <row r="18" spans="1:25" s="2" customFormat="1" ht="15.75">
      <c r="A18" s="94" t="s">
        <v>202</v>
      </c>
      <c r="B18" s="1"/>
      <c r="C18" s="59">
        <f>+PL1!C32</f>
        <v>4194</v>
      </c>
      <c r="D18" s="103"/>
      <c r="E18" s="59">
        <f>+PL1!E32</f>
        <v>4650</v>
      </c>
      <c r="F18" s="104"/>
      <c r="G18" s="116">
        <f>+PL1!G32</f>
        <v>8271</v>
      </c>
      <c r="H18" s="56"/>
      <c r="I18" s="59">
        <f>+PL1!I32</f>
        <v>10051</v>
      </c>
      <c r="J18" s="1"/>
      <c r="K18" s="13"/>
      <c r="L18" s="1"/>
      <c r="M18" s="1"/>
      <c r="N18" s="1"/>
      <c r="O18" s="1"/>
      <c r="P18" s="1"/>
      <c r="Q18" s="1"/>
      <c r="R18" s="1"/>
      <c r="S18" s="1"/>
      <c r="T18" s="1"/>
      <c r="U18" s="1"/>
      <c r="V18" s="1"/>
      <c r="W18" s="1"/>
      <c r="X18" s="1"/>
      <c r="Y18" s="1"/>
    </row>
    <row r="19" spans="1:25" s="2" customFormat="1" ht="15.75">
      <c r="A19" s="1"/>
      <c r="B19" s="1"/>
      <c r="C19" s="59"/>
      <c r="D19" s="103"/>
      <c r="E19" s="59"/>
      <c r="F19" s="104"/>
      <c r="G19" s="116"/>
      <c r="H19" s="56"/>
      <c r="I19" s="59"/>
      <c r="J19" s="1"/>
      <c r="K19" s="13"/>
      <c r="L19" s="1"/>
      <c r="M19" s="1"/>
      <c r="N19" s="1"/>
      <c r="O19" s="1"/>
      <c r="P19" s="1"/>
      <c r="Q19" s="1"/>
      <c r="R19" s="1"/>
      <c r="S19" s="1"/>
      <c r="T19" s="1"/>
      <c r="U19" s="1"/>
      <c r="V19" s="1"/>
      <c r="W19" s="1"/>
      <c r="X19" s="1"/>
      <c r="Y19" s="1"/>
    </row>
    <row r="20" spans="1:25" s="2" customFormat="1" ht="15.75">
      <c r="A20" s="94" t="s">
        <v>146</v>
      </c>
      <c r="B20" s="1"/>
      <c r="C20" s="59"/>
      <c r="D20" s="103"/>
      <c r="E20" s="59"/>
      <c r="F20" s="104"/>
      <c r="G20" s="116"/>
      <c r="H20" s="56"/>
      <c r="I20" s="59"/>
      <c r="J20" s="1"/>
      <c r="K20" s="13"/>
      <c r="L20" s="1"/>
      <c r="M20" s="1"/>
      <c r="N20" s="1"/>
      <c r="O20" s="1"/>
      <c r="P20" s="1"/>
      <c r="Q20" s="1"/>
      <c r="R20" s="1"/>
      <c r="S20" s="1"/>
      <c r="T20" s="1"/>
      <c r="U20" s="1"/>
      <c r="V20" s="1"/>
      <c r="W20" s="1"/>
      <c r="X20" s="1"/>
      <c r="Y20" s="1"/>
    </row>
    <row r="21" spans="1:25" s="2" customFormat="1" ht="15.75">
      <c r="A21" s="1" t="s">
        <v>144</v>
      </c>
      <c r="B21" s="1"/>
      <c r="C21" s="115">
        <v>-456</v>
      </c>
      <c r="D21" s="103"/>
      <c r="E21" s="115">
        <v>205</v>
      </c>
      <c r="F21" s="104"/>
      <c r="G21" s="115">
        <v>-880</v>
      </c>
      <c r="H21" s="56"/>
      <c r="I21" s="105">
        <v>-458</v>
      </c>
      <c r="J21" s="1"/>
      <c r="K21" s="13"/>
      <c r="L21" s="1"/>
      <c r="M21" s="1"/>
      <c r="N21" s="1"/>
      <c r="O21" s="1"/>
      <c r="P21" s="1"/>
      <c r="Q21" s="1"/>
      <c r="R21" s="1"/>
      <c r="S21" s="1"/>
      <c r="T21" s="1"/>
      <c r="U21" s="1"/>
      <c r="V21" s="1"/>
      <c r="W21" s="1"/>
      <c r="X21" s="1"/>
      <c r="Y21" s="1"/>
    </row>
    <row r="22" spans="1:25" s="2" customFormat="1" ht="30.75" customHeight="1">
      <c r="A22" s="166" t="s">
        <v>2</v>
      </c>
      <c r="B22" s="166"/>
      <c r="C22" s="106">
        <v>0</v>
      </c>
      <c r="D22" s="103"/>
      <c r="E22" s="106">
        <v>0</v>
      </c>
      <c r="F22" s="104"/>
      <c r="G22" s="129">
        <v>0</v>
      </c>
      <c r="H22" s="56"/>
      <c r="I22" s="106">
        <v>-4</v>
      </c>
      <c r="J22" s="1"/>
      <c r="K22" s="13"/>
      <c r="L22" s="1"/>
      <c r="M22" s="1"/>
      <c r="N22" s="1"/>
      <c r="O22" s="1"/>
      <c r="P22" s="1"/>
      <c r="Q22" s="1"/>
      <c r="R22" s="1"/>
      <c r="S22" s="1"/>
      <c r="T22" s="1"/>
      <c r="U22" s="1"/>
      <c r="V22" s="1"/>
      <c r="W22" s="1"/>
      <c r="X22" s="1"/>
      <c r="Y22" s="1"/>
    </row>
    <row r="23" spans="1:25" s="2" customFormat="1" ht="15.75">
      <c r="A23" s="1"/>
      <c r="B23" s="1"/>
      <c r="C23" s="59">
        <f>SUM(C21:C22)</f>
        <v>-456</v>
      </c>
      <c r="D23" s="103"/>
      <c r="E23" s="59">
        <f>SUM(E21:E22)</f>
        <v>205</v>
      </c>
      <c r="F23" s="104"/>
      <c r="G23" s="116">
        <f>SUM(G21:G22)</f>
        <v>-880</v>
      </c>
      <c r="H23" s="56"/>
      <c r="I23" s="59">
        <f>SUM(I21:I22)</f>
        <v>-462</v>
      </c>
      <c r="J23" s="1"/>
      <c r="K23" s="13"/>
      <c r="L23" s="1"/>
      <c r="M23" s="1"/>
      <c r="N23" s="1"/>
      <c r="O23" s="1"/>
      <c r="P23" s="1"/>
      <c r="Q23" s="1"/>
      <c r="R23" s="1"/>
      <c r="S23" s="1"/>
      <c r="T23" s="1"/>
      <c r="U23" s="1"/>
      <c r="V23" s="1"/>
      <c r="W23" s="1"/>
      <c r="X23" s="1"/>
      <c r="Y23" s="1"/>
    </row>
    <row r="24" spans="1:25" s="2" customFormat="1" ht="15.75">
      <c r="A24" s="1"/>
      <c r="B24" s="1"/>
      <c r="C24" s="59"/>
      <c r="D24" s="103"/>
      <c r="E24" s="59"/>
      <c r="F24" s="104"/>
      <c r="G24" s="116"/>
      <c r="H24" s="56"/>
      <c r="I24" s="59"/>
      <c r="J24" s="1"/>
      <c r="K24" s="13"/>
      <c r="L24" s="1"/>
      <c r="M24" s="1"/>
      <c r="N24" s="1"/>
      <c r="O24" s="1"/>
      <c r="P24" s="1"/>
      <c r="Q24" s="1"/>
      <c r="R24" s="1"/>
      <c r="S24" s="1"/>
      <c r="T24" s="1"/>
      <c r="U24" s="1"/>
      <c r="V24" s="1"/>
      <c r="W24" s="1"/>
      <c r="X24" s="1"/>
      <c r="Y24" s="1"/>
    </row>
    <row r="25" spans="1:25" s="2" customFormat="1" ht="33" customHeight="1" thickBot="1">
      <c r="A25" s="167" t="s">
        <v>203</v>
      </c>
      <c r="B25" s="168"/>
      <c r="C25" s="102">
        <f>+C18+C23</f>
        <v>3738</v>
      </c>
      <c r="D25" s="103"/>
      <c r="E25" s="102">
        <f>+E18+E23</f>
        <v>4855</v>
      </c>
      <c r="F25" s="104"/>
      <c r="G25" s="130">
        <f>+G18+G23</f>
        <v>7391</v>
      </c>
      <c r="H25" s="56"/>
      <c r="I25" s="102">
        <f>+I18+I23</f>
        <v>9589</v>
      </c>
      <c r="J25" s="1"/>
      <c r="K25" s="13"/>
      <c r="L25" s="1"/>
      <c r="M25" s="1"/>
      <c r="N25" s="1"/>
      <c r="O25" s="1"/>
      <c r="P25" s="1"/>
      <c r="Q25" s="1"/>
      <c r="R25" s="1"/>
      <c r="S25" s="1"/>
      <c r="T25" s="1"/>
      <c r="U25" s="1"/>
      <c r="V25" s="1"/>
      <c r="W25" s="1"/>
      <c r="X25" s="1"/>
      <c r="Y25" s="1"/>
    </row>
    <row r="26" spans="1:25" s="2" customFormat="1" ht="16.5" thickTop="1">
      <c r="A26" s="1"/>
      <c r="B26" s="1"/>
      <c r="C26" s="59"/>
      <c r="D26" s="103"/>
      <c r="E26" s="59"/>
      <c r="F26" s="104"/>
      <c r="G26" s="116"/>
      <c r="H26" s="56"/>
      <c r="I26" s="59"/>
      <c r="J26" s="1"/>
      <c r="K26" s="13"/>
      <c r="L26" s="1"/>
      <c r="M26" s="1"/>
      <c r="N26" s="1"/>
      <c r="O26" s="1"/>
      <c r="P26" s="1"/>
      <c r="Q26" s="1"/>
      <c r="R26" s="1"/>
      <c r="S26" s="1"/>
      <c r="T26" s="1"/>
      <c r="U26" s="1"/>
      <c r="V26" s="1"/>
      <c r="W26" s="1"/>
      <c r="X26" s="1"/>
      <c r="Y26" s="1"/>
    </row>
    <row r="27" spans="1:25" s="2" customFormat="1" ht="15.75">
      <c r="A27" s="1" t="s">
        <v>147</v>
      </c>
      <c r="B27" s="1"/>
      <c r="C27" s="59"/>
      <c r="D27" s="103"/>
      <c r="E27" s="59"/>
      <c r="F27" s="104"/>
      <c r="G27" s="116"/>
      <c r="H27" s="56"/>
      <c r="I27" s="59"/>
      <c r="J27" s="1"/>
      <c r="K27" s="13"/>
      <c r="L27" s="1"/>
      <c r="M27" s="1"/>
      <c r="N27" s="1"/>
      <c r="O27" s="1"/>
      <c r="P27" s="1"/>
      <c r="Q27" s="1"/>
      <c r="R27" s="1"/>
      <c r="S27" s="1"/>
      <c r="T27" s="1"/>
      <c r="U27" s="1"/>
      <c r="V27" s="1"/>
      <c r="W27" s="1"/>
      <c r="X27" s="1"/>
      <c r="Y27" s="1"/>
    </row>
    <row r="28" spans="1:25" s="2" customFormat="1" ht="16.5" thickBot="1">
      <c r="A28" s="1" t="s">
        <v>145</v>
      </c>
      <c r="B28" s="1"/>
      <c r="C28" s="77">
        <f>+C25</f>
        <v>3738</v>
      </c>
      <c r="D28" s="99"/>
      <c r="E28" s="77">
        <f>+E25</f>
        <v>4855</v>
      </c>
      <c r="F28" s="100"/>
      <c r="G28" s="131">
        <f>+G25</f>
        <v>7391</v>
      </c>
      <c r="H28" s="55"/>
      <c r="I28" s="77">
        <f>+I25</f>
        <v>9589</v>
      </c>
      <c r="J28" s="1"/>
      <c r="K28" s="13"/>
      <c r="L28" s="1"/>
      <c r="M28" s="1"/>
      <c r="N28" s="1"/>
      <c r="O28" s="1"/>
      <c r="P28" s="1"/>
      <c r="Q28" s="1"/>
      <c r="R28" s="1"/>
      <c r="S28" s="1"/>
      <c r="T28" s="1"/>
      <c r="U28" s="1"/>
      <c r="V28" s="1"/>
      <c r="W28" s="1"/>
      <c r="X28" s="1"/>
      <c r="Y28" s="1"/>
    </row>
    <row r="29" spans="1:25" s="73" customFormat="1" ht="16.5" thickTop="1">
      <c r="A29" s="1"/>
      <c r="B29" s="1"/>
      <c r="C29" s="15"/>
      <c r="D29" s="1"/>
      <c r="E29" s="15"/>
      <c r="F29" s="3"/>
      <c r="G29" s="15"/>
      <c r="H29" s="1"/>
      <c r="I29" s="15"/>
      <c r="J29" s="1"/>
      <c r="K29" s="3"/>
      <c r="L29" s="1"/>
      <c r="M29" s="1"/>
      <c r="N29" s="1"/>
      <c r="O29" s="1"/>
      <c r="P29" s="1"/>
      <c r="Q29" s="1"/>
      <c r="R29" s="1"/>
      <c r="S29" s="1"/>
      <c r="T29" s="1"/>
      <c r="U29" s="1"/>
      <c r="V29" s="1"/>
      <c r="W29" s="1"/>
      <c r="X29" s="1"/>
      <c r="Y29" s="1"/>
    </row>
    <row r="30" spans="1:25" s="75" customFormat="1" ht="15.75">
      <c r="A30" s="39"/>
      <c r="B30" s="39"/>
      <c r="C30" s="39"/>
      <c r="D30" s="39"/>
      <c r="E30" s="39"/>
      <c r="F30" s="74"/>
      <c r="G30" s="39"/>
      <c r="H30" s="39"/>
      <c r="I30" s="39"/>
      <c r="J30" s="39"/>
      <c r="K30" s="74"/>
      <c r="L30" s="39"/>
      <c r="M30" s="39"/>
      <c r="N30" s="39"/>
      <c r="O30" s="39"/>
      <c r="P30" s="39"/>
      <c r="Q30" s="39"/>
      <c r="R30" s="39"/>
      <c r="S30" s="39"/>
      <c r="T30" s="39"/>
      <c r="U30" s="39"/>
      <c r="V30" s="39"/>
      <c r="W30" s="39"/>
      <c r="X30" s="39"/>
      <c r="Y30" s="39"/>
    </row>
    <row r="31" spans="1:25" s="75" customFormat="1" ht="15.75">
      <c r="A31" s="39"/>
      <c r="B31" s="39"/>
      <c r="C31" s="39"/>
      <c r="D31" s="39"/>
      <c r="E31" s="39"/>
      <c r="F31" s="74"/>
      <c r="G31" s="39"/>
      <c r="H31" s="39"/>
      <c r="I31" s="39"/>
      <c r="J31" s="39"/>
      <c r="K31" s="74"/>
      <c r="L31" s="39"/>
      <c r="M31" s="39"/>
      <c r="N31" s="39"/>
      <c r="O31" s="39"/>
      <c r="P31" s="39"/>
      <c r="Q31" s="39"/>
      <c r="R31" s="39"/>
      <c r="S31" s="39"/>
      <c r="T31" s="39"/>
      <c r="U31" s="39"/>
      <c r="V31" s="39"/>
      <c r="W31" s="39"/>
      <c r="X31" s="39"/>
      <c r="Y31" s="39"/>
    </row>
    <row r="32" spans="1:252" ht="35.25" customHeight="1">
      <c r="A32" s="154" t="s">
        <v>175</v>
      </c>
      <c r="B32" s="155"/>
      <c r="C32" s="155"/>
      <c r="D32" s="155"/>
      <c r="E32" s="155"/>
      <c r="F32" s="155"/>
      <c r="G32" s="155"/>
      <c r="H32" s="155"/>
      <c r="I32" s="155"/>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row>
    <row r="33" spans="26:252" ht="15">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row>
    <row r="34" spans="26:252" ht="15">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row>
    <row r="35" spans="26:252" ht="15">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row>
    <row r="36" spans="26:252" ht="15">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row>
    <row r="37" spans="26:252" ht="15">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row>
    <row r="38" spans="26:252" ht="15">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row>
    <row r="39" spans="26:252" ht="15">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row>
    <row r="40" spans="26:252" ht="15">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row>
    <row r="41" spans="26:252" ht="15">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row>
    <row r="42" spans="26:252" ht="15">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row>
    <row r="43" spans="26:252" ht="15">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row>
    <row r="44" spans="26:252" ht="15">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row>
    <row r="45" spans="26:252" ht="15">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row>
    <row r="46" spans="3:25" s="10" customFormat="1" ht="15">
      <c r="C46" s="9"/>
      <c r="D46" s="9"/>
      <c r="E46" s="9"/>
      <c r="F46" s="9"/>
      <c r="G46" s="9"/>
      <c r="H46" s="9"/>
      <c r="I46" s="9"/>
      <c r="J46" s="9"/>
      <c r="K46" s="9"/>
      <c r="L46" s="9"/>
      <c r="M46" s="9"/>
      <c r="N46" s="9"/>
      <c r="O46" s="9"/>
      <c r="P46" s="9"/>
      <c r="Q46" s="9"/>
      <c r="R46" s="9"/>
      <c r="S46" s="9"/>
      <c r="T46" s="9"/>
      <c r="U46" s="9"/>
      <c r="V46" s="9"/>
      <c r="W46" s="9"/>
      <c r="X46" s="9"/>
      <c r="Y46" s="9"/>
    </row>
    <row r="47" spans="3:25" s="10" customFormat="1" ht="15">
      <c r="C47" s="9"/>
      <c r="D47" s="9"/>
      <c r="E47" s="9"/>
      <c r="F47" s="9"/>
      <c r="G47" s="9"/>
      <c r="H47" s="9"/>
      <c r="I47" s="9"/>
      <c r="J47" s="9"/>
      <c r="K47" s="9"/>
      <c r="L47" s="9"/>
      <c r="M47" s="9"/>
      <c r="N47" s="9"/>
      <c r="O47" s="9"/>
      <c r="P47" s="9"/>
      <c r="Q47" s="9"/>
      <c r="R47" s="9"/>
      <c r="S47" s="9"/>
      <c r="T47" s="9"/>
      <c r="U47" s="9"/>
      <c r="V47" s="9"/>
      <c r="W47" s="9"/>
      <c r="X47" s="9"/>
      <c r="Y47" s="9"/>
    </row>
    <row r="48" spans="3:25" s="10" customFormat="1" ht="15">
      <c r="C48" s="9"/>
      <c r="D48" s="9"/>
      <c r="E48" s="9"/>
      <c r="F48" s="9"/>
      <c r="G48" s="9"/>
      <c r="H48" s="9"/>
      <c r="I48" s="9"/>
      <c r="J48" s="9"/>
      <c r="K48" s="9"/>
      <c r="L48" s="9"/>
      <c r="M48" s="9"/>
      <c r="N48" s="9"/>
      <c r="O48" s="9"/>
      <c r="P48" s="9"/>
      <c r="Q48" s="9"/>
      <c r="R48" s="9"/>
      <c r="S48" s="9"/>
      <c r="T48" s="9"/>
      <c r="U48" s="9"/>
      <c r="V48" s="9"/>
      <c r="W48" s="9"/>
      <c r="X48" s="9"/>
      <c r="Y48" s="9"/>
    </row>
    <row r="49" spans="3:25" s="10" customFormat="1" ht="15">
      <c r="C49" s="9"/>
      <c r="D49" s="9"/>
      <c r="E49" s="9"/>
      <c r="F49" s="9"/>
      <c r="G49" s="9"/>
      <c r="H49" s="9"/>
      <c r="I49" s="9"/>
      <c r="J49" s="9"/>
      <c r="K49" s="9"/>
      <c r="L49" s="9"/>
      <c r="M49" s="9"/>
      <c r="N49" s="9"/>
      <c r="O49" s="9"/>
      <c r="P49" s="9"/>
      <c r="Q49" s="9"/>
      <c r="R49" s="9"/>
      <c r="S49" s="9"/>
      <c r="T49" s="9"/>
      <c r="U49" s="9"/>
      <c r="V49" s="9"/>
      <c r="W49" s="9"/>
      <c r="X49" s="9"/>
      <c r="Y49" s="9"/>
    </row>
    <row r="50" spans="3:25" s="10" customFormat="1" ht="15">
      <c r="C50" s="9"/>
      <c r="D50" s="9"/>
      <c r="E50" s="9"/>
      <c r="F50" s="9"/>
      <c r="G50" s="9"/>
      <c r="H50" s="9"/>
      <c r="I50" s="9"/>
      <c r="J50" s="9"/>
      <c r="K50" s="9"/>
      <c r="L50" s="9"/>
      <c r="M50" s="9"/>
      <c r="N50" s="9"/>
      <c r="O50" s="9"/>
      <c r="P50" s="9"/>
      <c r="Q50" s="9"/>
      <c r="R50" s="9"/>
      <c r="S50" s="9"/>
      <c r="T50" s="9"/>
      <c r="U50" s="9"/>
      <c r="V50" s="9"/>
      <c r="W50" s="9"/>
      <c r="X50" s="9"/>
      <c r="Y50" s="9"/>
    </row>
    <row r="51" spans="3:25" s="10" customFormat="1" ht="15">
      <c r="C51" s="9"/>
      <c r="D51" s="9"/>
      <c r="E51" s="9"/>
      <c r="F51" s="9"/>
      <c r="G51" s="9"/>
      <c r="H51" s="9"/>
      <c r="I51" s="9"/>
      <c r="J51" s="9"/>
      <c r="K51" s="9"/>
      <c r="L51" s="9"/>
      <c r="M51" s="9"/>
      <c r="N51" s="9"/>
      <c r="O51" s="9"/>
      <c r="P51" s="9"/>
      <c r="Q51" s="9"/>
      <c r="R51" s="9"/>
      <c r="S51" s="9"/>
      <c r="T51" s="9"/>
      <c r="U51" s="9"/>
      <c r="V51" s="9"/>
      <c r="W51" s="9"/>
      <c r="X51" s="9"/>
      <c r="Y51" s="9"/>
    </row>
    <row r="52" spans="3:25" s="10" customFormat="1" ht="15">
      <c r="C52" s="9"/>
      <c r="D52" s="9"/>
      <c r="E52" s="9"/>
      <c r="F52" s="9"/>
      <c r="G52" s="9"/>
      <c r="H52" s="9"/>
      <c r="I52" s="9"/>
      <c r="J52" s="9"/>
      <c r="K52" s="9"/>
      <c r="L52" s="9"/>
      <c r="M52" s="9"/>
      <c r="N52" s="9"/>
      <c r="O52" s="9"/>
      <c r="P52" s="9"/>
      <c r="Q52" s="9"/>
      <c r="R52" s="9"/>
      <c r="S52" s="9"/>
      <c r="T52" s="9"/>
      <c r="U52" s="9"/>
      <c r="V52" s="9"/>
      <c r="W52" s="9"/>
      <c r="X52" s="9"/>
      <c r="Y52" s="9"/>
    </row>
    <row r="53" spans="3:25" s="10" customFormat="1" ht="15">
      <c r="C53" s="9"/>
      <c r="D53" s="9"/>
      <c r="E53" s="9"/>
      <c r="F53" s="9"/>
      <c r="G53" s="9"/>
      <c r="H53" s="9"/>
      <c r="I53" s="9"/>
      <c r="J53" s="9"/>
      <c r="K53" s="9"/>
      <c r="L53" s="9"/>
      <c r="M53" s="9"/>
      <c r="N53" s="9"/>
      <c r="O53" s="9"/>
      <c r="P53" s="9"/>
      <c r="Q53" s="9"/>
      <c r="R53" s="9"/>
      <c r="S53" s="9"/>
      <c r="T53" s="9"/>
      <c r="U53" s="9"/>
      <c r="V53" s="9"/>
      <c r="W53" s="9"/>
      <c r="X53" s="9"/>
      <c r="Y53" s="9"/>
    </row>
    <row r="54" spans="3:25" s="10" customFormat="1" ht="15">
      <c r="C54" s="9"/>
      <c r="D54" s="9"/>
      <c r="E54" s="9"/>
      <c r="F54" s="9"/>
      <c r="G54" s="9"/>
      <c r="H54" s="9"/>
      <c r="I54" s="9"/>
      <c r="J54" s="9"/>
      <c r="K54" s="9"/>
      <c r="L54" s="9"/>
      <c r="M54" s="9"/>
      <c r="N54" s="9"/>
      <c r="O54" s="9"/>
      <c r="P54" s="9"/>
      <c r="Q54" s="9"/>
      <c r="R54" s="9"/>
      <c r="S54" s="9"/>
      <c r="T54" s="9"/>
      <c r="U54" s="9"/>
      <c r="V54" s="9"/>
      <c r="W54" s="9"/>
      <c r="X54" s="9"/>
      <c r="Y54" s="9"/>
    </row>
    <row r="55" spans="3:25" s="10" customFormat="1" ht="15">
      <c r="C55" s="9"/>
      <c r="D55" s="9"/>
      <c r="E55" s="9"/>
      <c r="F55" s="9"/>
      <c r="G55" s="9"/>
      <c r="H55" s="9"/>
      <c r="I55" s="9"/>
      <c r="J55" s="9"/>
      <c r="K55" s="9"/>
      <c r="L55" s="9"/>
      <c r="M55" s="9"/>
      <c r="N55" s="9"/>
      <c r="O55" s="9"/>
      <c r="P55" s="9"/>
      <c r="Q55" s="9"/>
      <c r="R55" s="9"/>
      <c r="S55" s="9"/>
      <c r="T55" s="9"/>
      <c r="U55" s="9"/>
      <c r="V55" s="9"/>
      <c r="W55" s="9"/>
      <c r="X55" s="9"/>
      <c r="Y55" s="9"/>
    </row>
    <row r="56" spans="3:25" s="10" customFormat="1" ht="15">
      <c r="C56" s="9"/>
      <c r="D56" s="9"/>
      <c r="E56" s="9"/>
      <c r="F56" s="9"/>
      <c r="G56" s="9"/>
      <c r="H56" s="9"/>
      <c r="I56" s="9"/>
      <c r="J56" s="9"/>
      <c r="K56" s="9"/>
      <c r="L56" s="9"/>
      <c r="M56" s="9"/>
      <c r="N56" s="9"/>
      <c r="O56" s="9"/>
      <c r="P56" s="9"/>
      <c r="Q56" s="9"/>
      <c r="R56" s="9"/>
      <c r="S56" s="9"/>
      <c r="T56" s="9"/>
      <c r="U56" s="9"/>
      <c r="V56" s="9"/>
      <c r="W56" s="9"/>
      <c r="X56" s="9"/>
      <c r="Y56" s="9"/>
    </row>
    <row r="57" spans="3:25" s="10" customFormat="1" ht="15">
      <c r="C57" s="9"/>
      <c r="D57" s="9"/>
      <c r="E57" s="9"/>
      <c r="F57" s="9"/>
      <c r="G57" s="9"/>
      <c r="H57" s="9"/>
      <c r="I57" s="9"/>
      <c r="J57" s="9"/>
      <c r="K57" s="9"/>
      <c r="L57" s="9"/>
      <c r="M57" s="9"/>
      <c r="N57" s="9"/>
      <c r="O57" s="9"/>
      <c r="P57" s="9"/>
      <c r="Q57" s="9"/>
      <c r="R57" s="9"/>
      <c r="S57" s="9"/>
      <c r="T57" s="9"/>
      <c r="U57" s="9"/>
      <c r="V57" s="9"/>
      <c r="W57" s="9"/>
      <c r="X57" s="9"/>
      <c r="Y57" s="9"/>
    </row>
    <row r="58" spans="3:25" s="10" customFormat="1" ht="15">
      <c r="C58" s="9"/>
      <c r="D58" s="9"/>
      <c r="E58" s="9"/>
      <c r="F58" s="9"/>
      <c r="G58" s="9"/>
      <c r="H58" s="9"/>
      <c r="I58" s="9"/>
      <c r="J58" s="9"/>
      <c r="K58" s="9"/>
      <c r="L58" s="9"/>
      <c r="M58" s="9"/>
      <c r="N58" s="9"/>
      <c r="O58" s="9"/>
      <c r="P58" s="9"/>
      <c r="Q58" s="9"/>
      <c r="R58" s="9"/>
      <c r="S58" s="9"/>
      <c r="T58" s="9"/>
      <c r="U58" s="9"/>
      <c r="V58" s="9"/>
      <c r="W58" s="9"/>
      <c r="X58" s="9"/>
      <c r="Y58" s="9"/>
    </row>
    <row r="59" spans="3:25" s="10" customFormat="1" ht="15">
      <c r="C59" s="9"/>
      <c r="D59" s="9"/>
      <c r="E59" s="9"/>
      <c r="F59" s="9"/>
      <c r="G59" s="9"/>
      <c r="H59" s="9"/>
      <c r="I59" s="9"/>
      <c r="J59" s="9"/>
      <c r="K59" s="9"/>
      <c r="L59" s="9"/>
      <c r="M59" s="9"/>
      <c r="N59" s="9"/>
      <c r="O59" s="9"/>
      <c r="P59" s="9"/>
      <c r="Q59" s="9"/>
      <c r="R59" s="9"/>
      <c r="S59" s="9"/>
      <c r="T59" s="9"/>
      <c r="U59" s="9"/>
      <c r="V59" s="9"/>
      <c r="W59" s="9"/>
      <c r="X59" s="9"/>
      <c r="Y59" s="9"/>
    </row>
    <row r="60" spans="3:25" s="10" customFormat="1" ht="15">
      <c r="C60" s="9"/>
      <c r="D60" s="9"/>
      <c r="E60" s="9"/>
      <c r="F60" s="9"/>
      <c r="G60" s="9"/>
      <c r="H60" s="9"/>
      <c r="I60" s="9"/>
      <c r="J60" s="9"/>
      <c r="K60" s="9"/>
      <c r="L60" s="9"/>
      <c r="M60" s="9"/>
      <c r="N60" s="9"/>
      <c r="O60" s="9"/>
      <c r="P60" s="9"/>
      <c r="Q60" s="9"/>
      <c r="R60" s="9"/>
      <c r="S60" s="9"/>
      <c r="T60" s="9"/>
      <c r="U60" s="9"/>
      <c r="V60" s="9"/>
      <c r="W60" s="9"/>
      <c r="X60" s="9"/>
      <c r="Y60" s="9"/>
    </row>
    <row r="61" spans="3:25" s="10" customFormat="1" ht="15">
      <c r="C61" s="9"/>
      <c r="D61" s="9"/>
      <c r="E61" s="9"/>
      <c r="F61" s="9"/>
      <c r="G61" s="9"/>
      <c r="H61" s="9"/>
      <c r="I61" s="9"/>
      <c r="J61" s="9"/>
      <c r="K61" s="9"/>
      <c r="L61" s="9"/>
      <c r="M61" s="9"/>
      <c r="N61" s="9"/>
      <c r="O61" s="9"/>
      <c r="P61" s="9"/>
      <c r="Q61" s="9"/>
      <c r="R61" s="9"/>
      <c r="S61" s="9"/>
      <c r="T61" s="9"/>
      <c r="U61" s="9"/>
      <c r="V61" s="9"/>
      <c r="W61" s="9"/>
      <c r="X61" s="9"/>
      <c r="Y61" s="9"/>
    </row>
    <row r="62" spans="3:25" s="10" customFormat="1" ht="15">
      <c r="C62" s="9"/>
      <c r="D62" s="9"/>
      <c r="E62" s="9"/>
      <c r="F62" s="9"/>
      <c r="G62" s="9"/>
      <c r="H62" s="9"/>
      <c r="I62" s="9"/>
      <c r="J62" s="9"/>
      <c r="K62" s="9"/>
      <c r="L62" s="9"/>
      <c r="M62" s="9"/>
      <c r="N62" s="9"/>
      <c r="O62" s="9"/>
      <c r="P62" s="9"/>
      <c r="Q62" s="9"/>
      <c r="R62" s="9"/>
      <c r="S62" s="9"/>
      <c r="T62" s="9"/>
      <c r="U62" s="9"/>
      <c r="V62" s="9"/>
      <c r="W62" s="9"/>
      <c r="X62" s="9"/>
      <c r="Y62" s="9"/>
    </row>
    <row r="63" spans="3:25" s="10" customFormat="1" ht="15">
      <c r="C63" s="9"/>
      <c r="D63" s="9"/>
      <c r="E63" s="9"/>
      <c r="F63" s="9"/>
      <c r="G63" s="9"/>
      <c r="H63" s="9"/>
      <c r="I63" s="9"/>
      <c r="J63" s="9"/>
      <c r="K63" s="9"/>
      <c r="L63" s="9"/>
      <c r="M63" s="9"/>
      <c r="N63" s="9"/>
      <c r="O63" s="9"/>
      <c r="P63" s="9"/>
      <c r="Q63" s="9"/>
      <c r="R63" s="9"/>
      <c r="S63" s="9"/>
      <c r="T63" s="9"/>
      <c r="U63" s="9"/>
      <c r="V63" s="9"/>
      <c r="W63" s="9"/>
      <c r="X63" s="9"/>
      <c r="Y63" s="9"/>
    </row>
    <row r="64" spans="3:25" s="10" customFormat="1" ht="15">
      <c r="C64" s="9"/>
      <c r="D64" s="9"/>
      <c r="E64" s="9"/>
      <c r="F64" s="9"/>
      <c r="G64" s="9"/>
      <c r="H64" s="9"/>
      <c r="I64" s="9"/>
      <c r="J64" s="9"/>
      <c r="K64" s="9"/>
      <c r="L64" s="9"/>
      <c r="M64" s="9"/>
      <c r="N64" s="9"/>
      <c r="O64" s="9"/>
      <c r="P64" s="9"/>
      <c r="Q64" s="9"/>
      <c r="R64" s="9"/>
      <c r="S64" s="9"/>
      <c r="T64" s="9"/>
      <c r="U64" s="9"/>
      <c r="V64" s="9"/>
      <c r="W64" s="9"/>
      <c r="X64" s="9"/>
      <c r="Y64" s="9"/>
    </row>
    <row r="65" spans="3:25" s="10" customFormat="1" ht="15">
      <c r="C65" s="9"/>
      <c r="D65" s="9"/>
      <c r="E65" s="9"/>
      <c r="F65" s="9"/>
      <c r="G65" s="9"/>
      <c r="H65" s="9"/>
      <c r="I65" s="9"/>
      <c r="J65" s="9"/>
      <c r="K65" s="9"/>
      <c r="L65" s="9"/>
      <c r="M65" s="9"/>
      <c r="N65" s="9"/>
      <c r="O65" s="9"/>
      <c r="P65" s="9"/>
      <c r="Q65" s="9"/>
      <c r="R65" s="9"/>
      <c r="S65" s="9"/>
      <c r="T65" s="9"/>
      <c r="U65" s="9"/>
      <c r="V65" s="9"/>
      <c r="W65" s="9"/>
      <c r="X65" s="9"/>
      <c r="Y65" s="9"/>
    </row>
    <row r="66" spans="3:25" s="10" customFormat="1" ht="15">
      <c r="C66" s="9"/>
      <c r="D66" s="9"/>
      <c r="E66" s="9"/>
      <c r="F66" s="9"/>
      <c r="G66" s="9"/>
      <c r="H66" s="9"/>
      <c r="I66" s="9"/>
      <c r="J66" s="9"/>
      <c r="K66" s="9"/>
      <c r="L66" s="9"/>
      <c r="M66" s="9"/>
      <c r="N66" s="9"/>
      <c r="O66" s="9"/>
      <c r="P66" s="9"/>
      <c r="Q66" s="9"/>
      <c r="R66" s="9"/>
      <c r="S66" s="9"/>
      <c r="T66" s="9"/>
      <c r="U66" s="9"/>
      <c r="V66" s="9"/>
      <c r="W66" s="9"/>
      <c r="X66" s="9"/>
      <c r="Y66" s="9"/>
    </row>
    <row r="67" spans="3:25" s="10" customFormat="1" ht="15">
      <c r="C67" s="9"/>
      <c r="D67" s="9"/>
      <c r="E67" s="9"/>
      <c r="F67" s="9"/>
      <c r="G67" s="9"/>
      <c r="H67" s="9"/>
      <c r="I67" s="9"/>
      <c r="J67" s="9"/>
      <c r="K67" s="9"/>
      <c r="L67" s="9"/>
      <c r="M67" s="9"/>
      <c r="N67" s="9"/>
      <c r="O67" s="9"/>
      <c r="P67" s="9"/>
      <c r="Q67" s="9"/>
      <c r="R67" s="9"/>
      <c r="S67" s="9"/>
      <c r="T67" s="9"/>
      <c r="U67" s="9"/>
      <c r="V67" s="9"/>
      <c r="W67" s="9"/>
      <c r="X67" s="9"/>
      <c r="Y67" s="9"/>
    </row>
    <row r="68" spans="3:25" s="10" customFormat="1" ht="15">
      <c r="C68" s="9"/>
      <c r="D68" s="9"/>
      <c r="E68" s="9"/>
      <c r="F68" s="9"/>
      <c r="G68" s="9"/>
      <c r="H68" s="9"/>
      <c r="I68" s="9"/>
      <c r="J68" s="9"/>
      <c r="K68" s="9"/>
      <c r="L68" s="9"/>
      <c r="M68" s="9"/>
      <c r="N68" s="9"/>
      <c r="O68" s="9"/>
      <c r="P68" s="9"/>
      <c r="Q68" s="9"/>
      <c r="R68" s="9"/>
      <c r="S68" s="9"/>
      <c r="T68" s="9"/>
      <c r="U68" s="9"/>
      <c r="V68" s="9"/>
      <c r="W68" s="9"/>
      <c r="X68" s="9"/>
      <c r="Y68" s="9"/>
    </row>
    <row r="69" spans="3:25" s="10" customFormat="1" ht="15">
      <c r="C69" s="9"/>
      <c r="D69" s="9"/>
      <c r="E69" s="9"/>
      <c r="F69" s="9"/>
      <c r="G69" s="9"/>
      <c r="H69" s="9"/>
      <c r="I69" s="9"/>
      <c r="J69" s="9"/>
      <c r="K69" s="9"/>
      <c r="L69" s="9"/>
      <c r="M69" s="9"/>
      <c r="N69" s="9"/>
      <c r="O69" s="9"/>
      <c r="P69" s="9"/>
      <c r="Q69" s="9"/>
      <c r="R69" s="9"/>
      <c r="S69" s="9"/>
      <c r="T69" s="9"/>
      <c r="U69" s="9"/>
      <c r="V69" s="9"/>
      <c r="W69" s="9"/>
      <c r="X69" s="9"/>
      <c r="Y69" s="9"/>
    </row>
    <row r="70" spans="3:25" s="10" customFormat="1" ht="15">
      <c r="C70" s="9"/>
      <c r="D70" s="9"/>
      <c r="E70" s="9"/>
      <c r="F70" s="9"/>
      <c r="G70" s="9"/>
      <c r="H70" s="9"/>
      <c r="I70" s="9"/>
      <c r="J70" s="9"/>
      <c r="K70" s="9"/>
      <c r="L70" s="9"/>
      <c r="M70" s="9"/>
      <c r="N70" s="9"/>
      <c r="O70" s="9"/>
      <c r="P70" s="9"/>
      <c r="Q70" s="9"/>
      <c r="R70" s="9"/>
      <c r="S70" s="9"/>
      <c r="T70" s="9"/>
      <c r="U70" s="9"/>
      <c r="V70" s="9"/>
      <c r="W70" s="9"/>
      <c r="X70" s="9"/>
      <c r="Y70" s="9"/>
    </row>
    <row r="71" spans="3:25" s="10" customFormat="1" ht="15">
      <c r="C71" s="9"/>
      <c r="D71" s="9"/>
      <c r="E71" s="9"/>
      <c r="F71" s="9"/>
      <c r="G71" s="9"/>
      <c r="H71" s="9"/>
      <c r="I71" s="9"/>
      <c r="J71" s="9"/>
      <c r="K71" s="9"/>
      <c r="L71" s="9"/>
      <c r="M71" s="9"/>
      <c r="N71" s="9"/>
      <c r="O71" s="9"/>
      <c r="P71" s="9"/>
      <c r="Q71" s="9"/>
      <c r="R71" s="9"/>
      <c r="S71" s="9"/>
      <c r="T71" s="9"/>
      <c r="U71" s="9"/>
      <c r="V71" s="9"/>
      <c r="W71" s="9"/>
      <c r="X71" s="9"/>
      <c r="Y71" s="9"/>
    </row>
    <row r="72" spans="3:25" s="10" customFormat="1" ht="15">
      <c r="C72" s="9"/>
      <c r="D72" s="9"/>
      <c r="E72" s="9"/>
      <c r="F72" s="9"/>
      <c r="G72" s="9"/>
      <c r="H72" s="9"/>
      <c r="I72" s="9"/>
      <c r="J72" s="9"/>
      <c r="K72" s="9"/>
      <c r="L72" s="9"/>
      <c r="M72" s="9"/>
      <c r="N72" s="9"/>
      <c r="O72" s="9"/>
      <c r="P72" s="9"/>
      <c r="Q72" s="9"/>
      <c r="R72" s="9"/>
      <c r="S72" s="9"/>
      <c r="T72" s="9"/>
      <c r="U72" s="9"/>
      <c r="V72" s="9"/>
      <c r="W72" s="9"/>
      <c r="X72" s="9"/>
      <c r="Y72" s="9"/>
    </row>
    <row r="73" spans="3:25" s="10" customFormat="1" ht="15">
      <c r="C73" s="9"/>
      <c r="D73" s="9"/>
      <c r="E73" s="9"/>
      <c r="F73" s="9"/>
      <c r="G73" s="9"/>
      <c r="H73" s="9"/>
      <c r="I73" s="9"/>
      <c r="J73" s="9"/>
      <c r="K73" s="9"/>
      <c r="L73" s="9"/>
      <c r="M73" s="9"/>
      <c r="N73" s="9"/>
      <c r="O73" s="9"/>
      <c r="P73" s="9"/>
      <c r="Q73" s="9"/>
      <c r="R73" s="9"/>
      <c r="S73" s="9"/>
      <c r="T73" s="9"/>
      <c r="U73" s="9"/>
      <c r="V73" s="9"/>
      <c r="W73" s="9"/>
      <c r="X73" s="9"/>
      <c r="Y73" s="9"/>
    </row>
    <row r="74" spans="3:25" s="10" customFormat="1" ht="15">
      <c r="C74" s="9"/>
      <c r="D74" s="9"/>
      <c r="E74" s="9"/>
      <c r="F74" s="9"/>
      <c r="G74" s="9"/>
      <c r="H74" s="9"/>
      <c r="I74" s="9"/>
      <c r="J74" s="9"/>
      <c r="K74" s="9"/>
      <c r="L74" s="9"/>
      <c r="M74" s="9"/>
      <c r="N74" s="9"/>
      <c r="O74" s="9"/>
      <c r="P74" s="9"/>
      <c r="Q74" s="9"/>
      <c r="R74" s="9"/>
      <c r="S74" s="9"/>
      <c r="T74" s="9"/>
      <c r="U74" s="9"/>
      <c r="V74" s="9"/>
      <c r="W74" s="9"/>
      <c r="X74" s="9"/>
      <c r="Y74" s="9"/>
    </row>
    <row r="75" spans="3:25" s="10" customFormat="1" ht="15">
      <c r="C75" s="9"/>
      <c r="D75" s="9"/>
      <c r="E75" s="9"/>
      <c r="F75" s="9"/>
      <c r="G75" s="9"/>
      <c r="H75" s="9"/>
      <c r="I75" s="9"/>
      <c r="J75" s="9"/>
      <c r="K75" s="9"/>
      <c r="L75" s="9"/>
      <c r="M75" s="9"/>
      <c r="N75" s="9"/>
      <c r="O75" s="9"/>
      <c r="P75" s="9"/>
      <c r="Q75" s="9"/>
      <c r="R75" s="9"/>
      <c r="S75" s="9"/>
      <c r="T75" s="9"/>
      <c r="U75" s="9"/>
      <c r="V75" s="9"/>
      <c r="W75" s="9"/>
      <c r="X75" s="9"/>
      <c r="Y75" s="9"/>
    </row>
    <row r="76" spans="3:25" s="10" customFormat="1" ht="15">
      <c r="C76" s="9"/>
      <c r="D76" s="9"/>
      <c r="E76" s="9"/>
      <c r="F76" s="9"/>
      <c r="G76" s="9"/>
      <c r="H76" s="9"/>
      <c r="I76" s="9"/>
      <c r="J76" s="9"/>
      <c r="K76" s="9"/>
      <c r="L76" s="9"/>
      <c r="M76" s="9"/>
      <c r="N76" s="9"/>
      <c r="O76" s="9"/>
      <c r="P76" s="9"/>
      <c r="Q76" s="9"/>
      <c r="R76" s="9"/>
      <c r="S76" s="9"/>
      <c r="T76" s="9"/>
      <c r="U76" s="9"/>
      <c r="V76" s="9"/>
      <c r="W76" s="9"/>
      <c r="X76" s="9"/>
      <c r="Y76" s="9"/>
    </row>
    <row r="77" spans="3:25" s="10" customFormat="1" ht="15">
      <c r="C77" s="9"/>
      <c r="D77" s="9"/>
      <c r="E77" s="9"/>
      <c r="F77" s="9"/>
      <c r="G77" s="9"/>
      <c r="H77" s="9"/>
      <c r="I77" s="9"/>
      <c r="J77" s="9"/>
      <c r="K77" s="9"/>
      <c r="L77" s="9"/>
      <c r="M77" s="9"/>
      <c r="N77" s="9"/>
      <c r="O77" s="9"/>
      <c r="P77" s="9"/>
      <c r="Q77" s="9"/>
      <c r="R77" s="9"/>
      <c r="S77" s="9"/>
      <c r="T77" s="9"/>
      <c r="U77" s="9"/>
      <c r="V77" s="9"/>
      <c r="W77" s="9"/>
      <c r="X77" s="9"/>
      <c r="Y77" s="9"/>
    </row>
    <row r="78" spans="3:25" s="10" customFormat="1" ht="15">
      <c r="C78" s="9"/>
      <c r="D78" s="9"/>
      <c r="E78" s="9"/>
      <c r="F78" s="9"/>
      <c r="G78" s="9"/>
      <c r="H78" s="9"/>
      <c r="I78" s="9"/>
      <c r="J78" s="9"/>
      <c r="K78" s="9"/>
      <c r="L78" s="9"/>
      <c r="M78" s="9"/>
      <c r="N78" s="9"/>
      <c r="O78" s="9"/>
      <c r="P78" s="9"/>
      <c r="Q78" s="9"/>
      <c r="R78" s="9"/>
      <c r="S78" s="9"/>
      <c r="T78" s="9"/>
      <c r="U78" s="9"/>
      <c r="V78" s="9"/>
      <c r="W78" s="9"/>
      <c r="X78" s="9"/>
      <c r="Y78" s="9"/>
    </row>
    <row r="79" spans="3:25" s="10" customFormat="1" ht="15">
      <c r="C79" s="9"/>
      <c r="D79" s="9"/>
      <c r="E79" s="9"/>
      <c r="F79" s="9"/>
      <c r="G79" s="9"/>
      <c r="H79" s="9"/>
      <c r="I79" s="9"/>
      <c r="J79" s="9"/>
      <c r="K79" s="9"/>
      <c r="L79" s="9"/>
      <c r="M79" s="9"/>
      <c r="N79" s="9"/>
      <c r="O79" s="9"/>
      <c r="P79" s="9"/>
      <c r="Q79" s="9"/>
      <c r="R79" s="9"/>
      <c r="S79" s="9"/>
      <c r="T79" s="9"/>
      <c r="U79" s="9"/>
      <c r="V79" s="9"/>
      <c r="W79" s="9"/>
      <c r="X79" s="9"/>
      <c r="Y79" s="9"/>
    </row>
    <row r="80" spans="3:25" s="10" customFormat="1" ht="15">
      <c r="C80" s="9"/>
      <c r="D80" s="9"/>
      <c r="E80" s="9"/>
      <c r="F80" s="9"/>
      <c r="G80" s="9"/>
      <c r="H80" s="9"/>
      <c r="I80" s="9"/>
      <c r="J80" s="9"/>
      <c r="K80" s="9"/>
      <c r="L80" s="9"/>
      <c r="M80" s="9"/>
      <c r="N80" s="9"/>
      <c r="O80" s="9"/>
      <c r="P80" s="9"/>
      <c r="Q80" s="9"/>
      <c r="R80" s="9"/>
      <c r="S80" s="9"/>
      <c r="T80" s="9"/>
      <c r="U80" s="9"/>
      <c r="V80" s="9"/>
      <c r="W80" s="9"/>
      <c r="X80" s="9"/>
      <c r="Y80" s="9"/>
    </row>
    <row r="81" spans="3:25" s="10" customFormat="1" ht="15">
      <c r="C81" s="9"/>
      <c r="D81" s="9"/>
      <c r="E81" s="9"/>
      <c r="F81" s="9"/>
      <c r="G81" s="9"/>
      <c r="H81" s="9"/>
      <c r="I81" s="9"/>
      <c r="J81" s="9"/>
      <c r="K81" s="9"/>
      <c r="L81" s="9"/>
      <c r="M81" s="9"/>
      <c r="N81" s="9"/>
      <c r="O81" s="9"/>
      <c r="P81" s="9"/>
      <c r="Q81" s="9"/>
      <c r="R81" s="9"/>
      <c r="S81" s="9"/>
      <c r="T81" s="9"/>
      <c r="U81" s="9"/>
      <c r="V81" s="9"/>
      <c r="W81" s="9"/>
      <c r="X81" s="9"/>
      <c r="Y81" s="9"/>
    </row>
    <row r="82" spans="3:25" s="10" customFormat="1" ht="15">
      <c r="C82" s="9"/>
      <c r="D82" s="9"/>
      <c r="E82" s="9"/>
      <c r="F82" s="9"/>
      <c r="G82" s="9"/>
      <c r="H82" s="9"/>
      <c r="I82" s="9"/>
      <c r="J82" s="9"/>
      <c r="K82" s="9"/>
      <c r="L82" s="9"/>
      <c r="M82" s="9"/>
      <c r="N82" s="9"/>
      <c r="O82" s="9"/>
      <c r="P82" s="9"/>
      <c r="Q82" s="9"/>
      <c r="R82" s="9"/>
      <c r="S82" s="9"/>
      <c r="T82" s="9"/>
      <c r="U82" s="9"/>
      <c r="V82" s="9"/>
      <c r="W82" s="9"/>
      <c r="X82" s="9"/>
      <c r="Y82" s="9"/>
    </row>
  </sheetData>
  <mergeCells count="11">
    <mergeCell ref="A4:I4"/>
    <mergeCell ref="A5:I5"/>
    <mergeCell ref="A6:I6"/>
    <mergeCell ref="A7:I7"/>
    <mergeCell ref="A22:B22"/>
    <mergeCell ref="A25:B25"/>
    <mergeCell ref="A32:I32"/>
    <mergeCell ref="B8:J8"/>
    <mergeCell ref="A9:I9"/>
    <mergeCell ref="C11:E11"/>
    <mergeCell ref="G11:I11"/>
  </mergeCells>
  <printOptions/>
  <pageMargins left="0.75" right="0" top="0.5" bottom="0.3" header="0" footer="0"/>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1:E112"/>
  <sheetViews>
    <sheetView showGridLines="0" showOutlineSymbols="0" zoomScale="75" zoomScaleNormal="75" workbookViewId="0" topLeftCell="A1">
      <selection activeCell="A1" sqref="A1"/>
    </sheetView>
  </sheetViews>
  <sheetFormatPr defaultColWidth="8.88671875" defaultRowHeight="15"/>
  <cols>
    <col min="1" max="1" width="48.6640625" style="1" customWidth="1"/>
    <col min="2" max="2" width="11.4453125" style="55" customWidth="1"/>
    <col min="3" max="3" width="2.4453125" style="55" customWidth="1"/>
    <col min="4" max="4" width="11.4453125" style="55" customWidth="1"/>
    <col min="5" max="5" width="1.1171875" style="1" customWidth="1"/>
    <col min="6" max="16384" width="9.6640625" style="1" customWidth="1"/>
  </cols>
  <sheetData>
    <row r="1" spans="1:5" s="10" customFormat="1" ht="15.75" customHeight="1">
      <c r="A1" s="9"/>
      <c r="B1" s="53"/>
      <c r="C1" s="54"/>
      <c r="D1" s="53"/>
      <c r="E1" s="9"/>
    </row>
    <row r="2" spans="1:5" s="10" customFormat="1" ht="15.75" customHeight="1">
      <c r="A2" s="9"/>
      <c r="B2" s="53"/>
      <c r="C2" s="54"/>
      <c r="D2" s="53"/>
      <c r="E2" s="9"/>
    </row>
    <row r="3" spans="1:5" s="10" customFormat="1" ht="16.5" customHeight="1">
      <c r="A3" s="9"/>
      <c r="B3" s="53"/>
      <c r="C3" s="54"/>
      <c r="D3" s="53"/>
      <c r="E3" s="9"/>
    </row>
    <row r="4" spans="1:5" s="2" customFormat="1" ht="21" customHeight="1">
      <c r="A4" s="161" t="s">
        <v>121</v>
      </c>
      <c r="B4" s="164"/>
      <c r="C4" s="164"/>
      <c r="D4" s="171"/>
      <c r="E4" s="1"/>
    </row>
    <row r="5" spans="1:5" s="2" customFormat="1" ht="13.5" customHeight="1">
      <c r="A5" s="163" t="s">
        <v>122</v>
      </c>
      <c r="B5" s="172"/>
      <c r="C5" s="172"/>
      <c r="D5" s="172"/>
      <c r="E5" s="1"/>
    </row>
    <row r="6" spans="1:5" s="2" customFormat="1" ht="13.5" customHeight="1">
      <c r="A6" s="163"/>
      <c r="B6" s="160"/>
      <c r="C6" s="160"/>
      <c r="D6" s="160"/>
      <c r="E6" s="1"/>
    </row>
    <row r="7" spans="1:5" s="2" customFormat="1" ht="15.75" customHeight="1">
      <c r="A7" s="1"/>
      <c r="B7" s="55"/>
      <c r="C7" s="56"/>
      <c r="D7" s="55"/>
      <c r="E7" s="1"/>
    </row>
    <row r="8" spans="1:5" s="2" customFormat="1" ht="15.75">
      <c r="A8" s="159" t="s">
        <v>150</v>
      </c>
      <c r="B8" s="164"/>
      <c r="C8" s="164"/>
      <c r="D8" s="171"/>
      <c r="E8" s="1"/>
    </row>
    <row r="9" spans="1:5" s="2" customFormat="1" ht="15.75">
      <c r="A9" s="159" t="s">
        <v>219</v>
      </c>
      <c r="B9" s="173"/>
      <c r="C9" s="173"/>
      <c r="D9" s="174"/>
      <c r="E9" s="1"/>
    </row>
    <row r="10" spans="1:5" s="2" customFormat="1" ht="15.75" customHeight="1">
      <c r="A10" s="1"/>
      <c r="B10" s="55"/>
      <c r="C10" s="56"/>
      <c r="D10" s="98"/>
      <c r="E10" s="1"/>
    </row>
    <row r="11" spans="1:5" s="2" customFormat="1" ht="15.75">
      <c r="A11" s="1"/>
      <c r="B11" s="57" t="s">
        <v>57</v>
      </c>
      <c r="C11" s="58"/>
      <c r="D11" s="57" t="s">
        <v>57</v>
      </c>
      <c r="E11" s="6"/>
    </row>
    <row r="12" spans="1:5" s="2" customFormat="1" ht="15.75">
      <c r="A12" s="1"/>
      <c r="B12" s="87">
        <f>PL1!C15</f>
        <v>40724</v>
      </c>
      <c r="C12" s="58"/>
      <c r="D12" s="87">
        <v>40543</v>
      </c>
      <c r="E12" s="6"/>
    </row>
    <row r="13" spans="1:5" s="2" customFormat="1" ht="15.75">
      <c r="A13" s="1"/>
      <c r="B13" s="57" t="s">
        <v>25</v>
      </c>
      <c r="C13" s="58"/>
      <c r="D13" s="57" t="s">
        <v>25</v>
      </c>
      <c r="E13" s="6"/>
    </row>
    <row r="14" spans="1:5" s="2" customFormat="1" ht="15.75">
      <c r="A14" s="3" t="s">
        <v>35</v>
      </c>
      <c r="B14" s="55"/>
      <c r="C14" s="56"/>
      <c r="D14" s="55"/>
      <c r="E14" s="1"/>
    </row>
    <row r="15" spans="1:5" s="2" customFormat="1" ht="15.75">
      <c r="A15" s="3" t="s">
        <v>36</v>
      </c>
      <c r="B15" s="55"/>
      <c r="C15" s="56"/>
      <c r="D15" s="55"/>
      <c r="E15" s="1"/>
    </row>
    <row r="16" spans="1:5" s="2" customFormat="1" ht="15">
      <c r="A16" s="1" t="s">
        <v>37</v>
      </c>
      <c r="B16" s="38">
        <v>229984</v>
      </c>
      <c r="C16" s="59"/>
      <c r="D16" s="38">
        <v>229763</v>
      </c>
      <c r="E16" s="12"/>
    </row>
    <row r="17" spans="1:5" s="2" customFormat="1" ht="15">
      <c r="A17" s="1" t="s">
        <v>38</v>
      </c>
      <c r="B17" s="38">
        <v>10134</v>
      </c>
      <c r="C17" s="59"/>
      <c r="D17" s="38">
        <v>10134</v>
      </c>
      <c r="E17" s="12"/>
    </row>
    <row r="18" spans="1:5" s="2" customFormat="1" ht="15">
      <c r="A18" s="1" t="s">
        <v>39</v>
      </c>
      <c r="B18" s="38">
        <v>45420</v>
      </c>
      <c r="C18" s="59"/>
      <c r="D18" s="38">
        <v>44670</v>
      </c>
      <c r="E18" s="12"/>
    </row>
    <row r="19" spans="1:5" s="2" customFormat="1" ht="15">
      <c r="A19" s="21" t="s">
        <v>157</v>
      </c>
      <c r="B19" s="60">
        <v>15</v>
      </c>
      <c r="C19" s="61"/>
      <c r="D19" s="60">
        <v>15</v>
      </c>
      <c r="E19" s="11"/>
    </row>
    <row r="20" spans="1:5" s="2" customFormat="1" ht="15">
      <c r="A20" s="1" t="s">
        <v>40</v>
      </c>
      <c r="B20" s="38">
        <v>1612</v>
      </c>
      <c r="C20" s="59"/>
      <c r="D20" s="38">
        <v>1612</v>
      </c>
      <c r="E20" s="12"/>
    </row>
    <row r="21" spans="1:5" s="2" customFormat="1" ht="15">
      <c r="A21" s="1"/>
      <c r="B21" s="62">
        <f>SUM(B16:B20)</f>
        <v>287165</v>
      </c>
      <c r="C21" s="59"/>
      <c r="D21" s="62">
        <f>SUM(D16:D20)</f>
        <v>286194</v>
      </c>
      <c r="E21" s="12"/>
    </row>
    <row r="22" spans="1:5" s="2" customFormat="1" ht="15">
      <c r="A22" s="1"/>
      <c r="B22" s="62"/>
      <c r="C22" s="59"/>
      <c r="D22" s="62"/>
      <c r="E22" s="1"/>
    </row>
    <row r="23" spans="1:5" s="2" customFormat="1" ht="15.75">
      <c r="A23" s="3" t="s">
        <v>41</v>
      </c>
      <c r="B23" s="38"/>
      <c r="C23" s="59"/>
      <c r="D23" s="38"/>
      <c r="E23" s="1"/>
    </row>
    <row r="24" spans="1:5" s="2" customFormat="1" ht="15">
      <c r="A24" s="1" t="s">
        <v>42</v>
      </c>
      <c r="B24" s="38">
        <v>79618</v>
      </c>
      <c r="C24" s="59"/>
      <c r="D24" s="38">
        <v>79944</v>
      </c>
      <c r="E24" s="1"/>
    </row>
    <row r="25" spans="1:5" s="2" customFormat="1" ht="15">
      <c r="A25" s="1" t="s">
        <v>131</v>
      </c>
      <c r="B25" s="76">
        <v>153422</v>
      </c>
      <c r="C25" s="59"/>
      <c r="D25" s="76">
        <v>149535</v>
      </c>
      <c r="E25" s="1"/>
    </row>
    <row r="26" spans="1:5" s="2" customFormat="1" ht="15">
      <c r="A26" s="1" t="s">
        <v>139</v>
      </c>
      <c r="B26" s="76">
        <v>7458</v>
      </c>
      <c r="C26" s="59"/>
      <c r="D26" s="76">
        <v>5167</v>
      </c>
      <c r="E26" s="1"/>
    </row>
    <row r="27" spans="1:5" s="2" customFormat="1" ht="15">
      <c r="A27" s="1" t="s">
        <v>134</v>
      </c>
      <c r="B27" s="38">
        <v>1735</v>
      </c>
      <c r="C27" s="59"/>
      <c r="D27" s="38">
        <v>2146</v>
      </c>
      <c r="E27" s="1"/>
    </row>
    <row r="28" spans="1:5" s="2" customFormat="1" ht="15">
      <c r="A28" s="1" t="s">
        <v>43</v>
      </c>
      <c r="B28" s="38">
        <v>31642</v>
      </c>
      <c r="C28" s="59"/>
      <c r="D28" s="38">
        <v>29266</v>
      </c>
      <c r="E28" s="1"/>
    </row>
    <row r="29" spans="1:5" s="2" customFormat="1" ht="15">
      <c r="A29" s="1"/>
      <c r="B29" s="62">
        <f>SUM(B24:B28)</f>
        <v>273875</v>
      </c>
      <c r="C29" s="59"/>
      <c r="D29" s="62">
        <f>SUM(D24:D28)</f>
        <v>266058</v>
      </c>
      <c r="E29" s="1"/>
    </row>
    <row r="30" spans="1:5" s="2" customFormat="1" ht="15">
      <c r="A30" s="1"/>
      <c r="B30" s="63"/>
      <c r="C30" s="56"/>
      <c r="D30" s="63"/>
      <c r="E30" s="1"/>
    </row>
    <row r="31" spans="1:5" s="2" customFormat="1" ht="16.5" thickBot="1">
      <c r="A31" s="3" t="s">
        <v>44</v>
      </c>
      <c r="B31" s="55">
        <f>B29+B21</f>
        <v>561040</v>
      </c>
      <c r="C31" s="56"/>
      <c r="D31" s="55">
        <f>D29+D21</f>
        <v>552252</v>
      </c>
      <c r="E31" s="1"/>
    </row>
    <row r="32" spans="1:5" s="2" customFormat="1" ht="15.75" thickTop="1">
      <c r="A32" s="1"/>
      <c r="B32" s="64"/>
      <c r="C32" s="56"/>
      <c r="D32" s="64"/>
      <c r="E32" s="1"/>
    </row>
    <row r="33" spans="1:5" s="2" customFormat="1" ht="8.25" customHeight="1">
      <c r="A33" s="1"/>
      <c r="B33" s="55"/>
      <c r="C33" s="56"/>
      <c r="D33" s="55"/>
      <c r="E33" s="1"/>
    </row>
    <row r="34" spans="1:5" s="2" customFormat="1" ht="15.75">
      <c r="A34" s="3" t="s">
        <v>45</v>
      </c>
      <c r="B34" s="55"/>
      <c r="C34" s="56"/>
      <c r="D34" s="55"/>
      <c r="E34" s="1"/>
    </row>
    <row r="35" spans="1:5" s="2" customFormat="1" ht="15.75">
      <c r="A35" s="3" t="s">
        <v>46</v>
      </c>
      <c r="B35" s="55"/>
      <c r="C35" s="56"/>
      <c r="D35" s="55"/>
      <c r="E35" s="1"/>
    </row>
    <row r="36" spans="1:5" s="2" customFormat="1" ht="15">
      <c r="A36" s="1" t="s">
        <v>47</v>
      </c>
      <c r="B36" s="38">
        <f>+'EQUITY '!B21</f>
        <v>87786</v>
      </c>
      <c r="C36" s="59"/>
      <c r="D36" s="38">
        <v>87786</v>
      </c>
      <c r="E36" s="1"/>
    </row>
    <row r="37" spans="1:5" s="2" customFormat="1" ht="15">
      <c r="A37" s="1" t="s">
        <v>182</v>
      </c>
      <c r="B37" s="38">
        <f>+'EQUITY '!D21</f>
        <v>55067</v>
      </c>
      <c r="C37" s="59"/>
      <c r="D37" s="38">
        <v>55067</v>
      </c>
      <c r="E37" s="1"/>
    </row>
    <row r="38" spans="1:5" s="2" customFormat="1" ht="15">
      <c r="A38" s="1" t="s">
        <v>181</v>
      </c>
      <c r="B38" s="38">
        <f>+'EQUITY '!E21</f>
        <v>-5</v>
      </c>
      <c r="C38" s="59"/>
      <c r="D38" s="38">
        <v>-5</v>
      </c>
      <c r="E38" s="1"/>
    </row>
    <row r="39" spans="1:5" s="2" customFormat="1" ht="15">
      <c r="A39" s="1" t="s">
        <v>141</v>
      </c>
      <c r="B39" s="38">
        <f>+'EQUITY '!F21</f>
        <v>1099</v>
      </c>
      <c r="C39" s="59"/>
      <c r="D39" s="38">
        <v>1099</v>
      </c>
      <c r="E39" s="1"/>
    </row>
    <row r="40" spans="1:5" s="2" customFormat="1" ht="15">
      <c r="A40" s="1" t="s">
        <v>48</v>
      </c>
      <c r="B40" s="38">
        <f>+'EQUITY '!G21</f>
        <v>-2578</v>
      </c>
      <c r="C40" s="59"/>
      <c r="D40" s="38">
        <v>-1698</v>
      </c>
      <c r="E40" s="1"/>
    </row>
    <row r="41" spans="1:5" s="2" customFormat="1" ht="15">
      <c r="A41" s="1" t="s">
        <v>135</v>
      </c>
      <c r="B41" s="38">
        <f>'EQUITY '!H21</f>
        <v>119389</v>
      </c>
      <c r="C41" s="59"/>
      <c r="D41" s="38">
        <v>111118</v>
      </c>
      <c r="E41" s="1"/>
    </row>
    <row r="42" spans="1:5" s="2" customFormat="1" ht="15.75">
      <c r="A42" s="3" t="s">
        <v>49</v>
      </c>
      <c r="B42" s="62">
        <f>SUM(B36:B41)</f>
        <v>260758</v>
      </c>
      <c r="C42" s="59"/>
      <c r="D42" s="62">
        <f>SUM(D36:D41)</f>
        <v>253367</v>
      </c>
      <c r="E42" s="1"/>
    </row>
    <row r="43" spans="1:5" s="2" customFormat="1" ht="15">
      <c r="A43" s="1"/>
      <c r="B43" s="63"/>
      <c r="C43" s="56"/>
      <c r="D43" s="63"/>
      <c r="E43" s="1"/>
    </row>
    <row r="44" spans="1:5" s="2" customFormat="1" ht="15.75">
      <c r="A44" s="3" t="s">
        <v>50</v>
      </c>
      <c r="B44" s="55"/>
      <c r="C44" s="56"/>
      <c r="D44" s="55"/>
      <c r="E44" s="1"/>
    </row>
    <row r="45" spans="1:5" s="2" customFormat="1" ht="15">
      <c r="A45" s="1" t="s">
        <v>51</v>
      </c>
      <c r="B45" s="38">
        <v>16513</v>
      </c>
      <c r="C45" s="59"/>
      <c r="D45" s="38">
        <v>16900</v>
      </c>
      <c r="E45" s="1"/>
    </row>
    <row r="46" spans="1:5" s="2" customFormat="1" ht="15">
      <c r="A46" s="1" t="s">
        <v>52</v>
      </c>
      <c r="B46" s="38">
        <v>21463</v>
      </c>
      <c r="C46" s="59"/>
      <c r="D46" s="38">
        <v>21785</v>
      </c>
      <c r="E46" s="1"/>
    </row>
    <row r="47" spans="1:5" s="2" customFormat="1" ht="15">
      <c r="A47" s="1"/>
      <c r="B47" s="62">
        <f>SUM(B45:B46)</f>
        <v>37976</v>
      </c>
      <c r="C47" s="59"/>
      <c r="D47" s="62">
        <f>SUM(D45:D46)</f>
        <v>38685</v>
      </c>
      <c r="E47" s="1"/>
    </row>
    <row r="48" spans="1:5" s="2" customFormat="1" ht="15">
      <c r="A48" s="1"/>
      <c r="B48" s="62"/>
      <c r="C48" s="59"/>
      <c r="D48" s="62"/>
      <c r="E48" s="1"/>
    </row>
    <row r="49" spans="1:5" s="2" customFormat="1" ht="15.75">
      <c r="A49" s="3" t="s">
        <v>53</v>
      </c>
      <c r="B49" s="38"/>
      <c r="C49" s="59"/>
      <c r="D49" s="38"/>
      <c r="E49" s="1"/>
    </row>
    <row r="50" spans="1:5" s="2" customFormat="1" ht="15">
      <c r="A50" s="1" t="s">
        <v>132</v>
      </c>
      <c r="B50" s="76">
        <v>74088</v>
      </c>
      <c r="C50" s="59"/>
      <c r="D50" s="76">
        <v>86839</v>
      </c>
      <c r="E50" s="1"/>
    </row>
    <row r="51" spans="1:5" s="2" customFormat="1" ht="15">
      <c r="A51" s="1" t="s">
        <v>140</v>
      </c>
      <c r="B51" s="76">
        <v>15642</v>
      </c>
      <c r="C51" s="59"/>
      <c r="D51" s="76">
        <v>13178</v>
      </c>
      <c r="E51" s="1"/>
    </row>
    <row r="52" spans="1:5" s="2" customFormat="1" ht="15">
      <c r="A52" s="1" t="s">
        <v>54</v>
      </c>
      <c r="B52" s="38">
        <v>170243</v>
      </c>
      <c r="C52" s="59"/>
      <c r="D52" s="38">
        <v>158104</v>
      </c>
      <c r="E52" s="1"/>
    </row>
    <row r="53" spans="1:5" s="2" customFormat="1" ht="15">
      <c r="A53" s="1" t="s">
        <v>133</v>
      </c>
      <c r="B53" s="38">
        <v>2333</v>
      </c>
      <c r="C53" s="59"/>
      <c r="D53" s="38">
        <v>2079</v>
      </c>
      <c r="E53" s="1"/>
    </row>
    <row r="54" spans="1:5" s="2" customFormat="1" ht="15">
      <c r="A54" s="1"/>
      <c r="B54" s="62">
        <f>SUM(B50:B53)</f>
        <v>262306</v>
      </c>
      <c r="C54" s="59"/>
      <c r="D54" s="62">
        <f>SUM(D50:D53)</f>
        <v>260200</v>
      </c>
      <c r="E54" s="1"/>
    </row>
    <row r="55" spans="1:5" s="2" customFormat="1" ht="15">
      <c r="A55" s="1"/>
      <c r="B55" s="62"/>
      <c r="C55" s="59"/>
      <c r="D55" s="62"/>
      <c r="E55" s="1"/>
    </row>
    <row r="56" spans="1:5" s="2" customFormat="1" ht="15.75">
      <c r="A56" s="3" t="s">
        <v>55</v>
      </c>
      <c r="B56" s="76">
        <f>B54+B47</f>
        <v>300282</v>
      </c>
      <c r="C56" s="59"/>
      <c r="D56" s="76">
        <f>D54+D47</f>
        <v>298885</v>
      </c>
      <c r="E56" s="1"/>
    </row>
    <row r="57" spans="1:5" s="2" customFormat="1" ht="15">
      <c r="A57" s="1"/>
      <c r="B57" s="62"/>
      <c r="C57" s="59"/>
      <c r="D57" s="62"/>
      <c r="E57" s="1"/>
    </row>
    <row r="58" spans="1:5" s="2" customFormat="1" ht="16.5" thickBot="1">
      <c r="A58" s="3" t="s">
        <v>56</v>
      </c>
      <c r="B58" s="77">
        <f>B56+B42</f>
        <v>561040</v>
      </c>
      <c r="C58" s="59"/>
      <c r="D58" s="77">
        <f>D56+D42</f>
        <v>552252</v>
      </c>
      <c r="E58" s="1"/>
    </row>
    <row r="59" spans="1:5" s="2" customFormat="1" ht="15.75" thickTop="1">
      <c r="A59" s="1"/>
      <c r="B59" s="59"/>
      <c r="C59" s="59"/>
      <c r="D59" s="59"/>
      <c r="E59" s="1"/>
    </row>
    <row r="60" spans="1:5" s="2" customFormat="1" ht="16.5" thickBot="1">
      <c r="A60" s="85" t="s">
        <v>148</v>
      </c>
      <c r="B60" s="65">
        <f>B42/(B36*2)</f>
        <v>1.485191260565466</v>
      </c>
      <c r="C60" s="65"/>
      <c r="D60" s="65">
        <f>D42/(D36*2)</f>
        <v>1.4430945708882965</v>
      </c>
      <c r="E60" s="1"/>
    </row>
    <row r="61" spans="1:5" s="2" customFormat="1" ht="15.75" thickTop="1">
      <c r="A61" s="1"/>
      <c r="B61" s="64"/>
      <c r="C61" s="55"/>
      <c r="D61" s="64"/>
      <c r="E61" s="1"/>
    </row>
    <row r="62" spans="1:5" s="2" customFormat="1" ht="33.75" customHeight="1">
      <c r="A62" s="169" t="s">
        <v>174</v>
      </c>
      <c r="B62" s="170"/>
      <c r="C62" s="170"/>
      <c r="D62" s="170"/>
      <c r="E62" s="1"/>
    </row>
    <row r="63" spans="1:5" s="2" customFormat="1" ht="15">
      <c r="A63" s="1"/>
      <c r="B63" s="55"/>
      <c r="C63" s="55"/>
      <c r="D63" s="55"/>
      <c r="E63" s="1"/>
    </row>
    <row r="64" spans="1:5" s="2" customFormat="1" ht="15">
      <c r="A64" s="1"/>
      <c r="B64" s="55"/>
      <c r="C64" s="55"/>
      <c r="D64" s="55"/>
      <c r="E64" s="1"/>
    </row>
    <row r="65" spans="1:5" s="2" customFormat="1" ht="15">
      <c r="A65" s="1"/>
      <c r="B65" s="55">
        <f>+B58-B31</f>
        <v>0</v>
      </c>
      <c r="C65" s="55"/>
      <c r="D65" s="55">
        <f>+D58-D31</f>
        <v>0</v>
      </c>
      <c r="E65" s="1"/>
    </row>
    <row r="66" spans="1:5" s="2" customFormat="1" ht="15">
      <c r="A66" s="1"/>
      <c r="B66" s="55"/>
      <c r="C66" s="55"/>
      <c r="D66" s="55"/>
      <c r="E66" s="1"/>
    </row>
    <row r="67" spans="1:5" s="2" customFormat="1" ht="15">
      <c r="A67" s="1"/>
      <c r="B67" s="55"/>
      <c r="C67" s="55"/>
      <c r="D67" s="55"/>
      <c r="E67" s="1"/>
    </row>
    <row r="68" spans="1:5" s="2" customFormat="1" ht="15">
      <c r="A68" s="1"/>
      <c r="B68" s="55"/>
      <c r="C68" s="55"/>
      <c r="D68" s="55"/>
      <c r="E68" s="1"/>
    </row>
    <row r="69" spans="1:5" s="2" customFormat="1" ht="15">
      <c r="A69" s="1"/>
      <c r="B69" s="55"/>
      <c r="C69" s="55"/>
      <c r="D69" s="55"/>
      <c r="E69" s="1"/>
    </row>
    <row r="70" spans="1:5" s="2" customFormat="1" ht="15">
      <c r="A70" s="1"/>
      <c r="B70" s="55"/>
      <c r="C70" s="55"/>
      <c r="D70" s="55"/>
      <c r="E70" s="1"/>
    </row>
    <row r="71" spans="1:5" s="2" customFormat="1" ht="15">
      <c r="A71" s="1"/>
      <c r="B71" s="55"/>
      <c r="C71" s="55"/>
      <c r="D71" s="55"/>
      <c r="E71" s="1"/>
    </row>
    <row r="72" spans="1:5" s="2" customFormat="1" ht="15">
      <c r="A72" s="1"/>
      <c r="B72" s="55"/>
      <c r="C72" s="55"/>
      <c r="D72" s="55"/>
      <c r="E72" s="1"/>
    </row>
    <row r="73" spans="1:5" s="2" customFormat="1" ht="15">
      <c r="A73" s="1"/>
      <c r="B73" s="55"/>
      <c r="C73" s="55"/>
      <c r="D73" s="55"/>
      <c r="E73" s="1"/>
    </row>
    <row r="74" spans="1:5" s="2" customFormat="1" ht="15">
      <c r="A74" s="1"/>
      <c r="B74" s="55"/>
      <c r="C74" s="55"/>
      <c r="D74" s="55"/>
      <c r="E74" s="1"/>
    </row>
    <row r="75" spans="1:5" s="2" customFormat="1" ht="15">
      <c r="A75" s="1"/>
      <c r="B75" s="55"/>
      <c r="C75" s="55"/>
      <c r="D75" s="55"/>
      <c r="E75" s="1"/>
    </row>
    <row r="76" spans="1:5" s="2" customFormat="1" ht="15">
      <c r="A76" s="1"/>
      <c r="B76" s="55"/>
      <c r="C76" s="55"/>
      <c r="D76" s="55"/>
      <c r="E76" s="1"/>
    </row>
    <row r="77" spans="1:5" s="2" customFormat="1" ht="15">
      <c r="A77" s="1"/>
      <c r="B77" s="55"/>
      <c r="C77" s="55"/>
      <c r="D77" s="55"/>
      <c r="E77" s="1"/>
    </row>
    <row r="78" spans="1:5" s="2" customFormat="1" ht="15">
      <c r="A78" s="1"/>
      <c r="B78" s="55"/>
      <c r="C78" s="55"/>
      <c r="D78" s="55"/>
      <c r="E78" s="1"/>
    </row>
    <row r="79" spans="1:5" s="2" customFormat="1" ht="15">
      <c r="A79" s="1"/>
      <c r="B79" s="55"/>
      <c r="C79" s="55"/>
      <c r="D79" s="55"/>
      <c r="E79" s="1"/>
    </row>
    <row r="80" spans="1:5" s="2" customFormat="1" ht="15">
      <c r="A80" s="1"/>
      <c r="B80" s="55"/>
      <c r="C80" s="55"/>
      <c r="D80" s="55"/>
      <c r="E80" s="1"/>
    </row>
    <row r="81" spans="1:5" s="2" customFormat="1" ht="15">
      <c r="A81" s="1"/>
      <c r="B81" s="55"/>
      <c r="C81" s="55"/>
      <c r="D81" s="55"/>
      <c r="E81" s="1"/>
    </row>
    <row r="82" spans="1:5" s="2" customFormat="1" ht="15">
      <c r="A82" s="1"/>
      <c r="B82" s="55"/>
      <c r="C82" s="55"/>
      <c r="D82" s="55"/>
      <c r="E82" s="1"/>
    </row>
    <row r="83" spans="1:5" s="2" customFormat="1" ht="15">
      <c r="A83" s="1"/>
      <c r="B83" s="55"/>
      <c r="C83" s="55"/>
      <c r="D83" s="55"/>
      <c r="E83" s="1"/>
    </row>
    <row r="84" spans="1:5" s="2" customFormat="1" ht="15">
      <c r="A84" s="1"/>
      <c r="B84" s="55"/>
      <c r="C84" s="55"/>
      <c r="D84" s="55"/>
      <c r="E84" s="1"/>
    </row>
    <row r="85" spans="1:5" s="2" customFormat="1" ht="15">
      <c r="A85" s="1"/>
      <c r="B85" s="55"/>
      <c r="C85" s="55"/>
      <c r="D85" s="55"/>
      <c r="E85" s="1"/>
    </row>
    <row r="86" spans="1:5" s="2" customFormat="1" ht="15">
      <c r="A86" s="1"/>
      <c r="B86" s="55"/>
      <c r="C86" s="55"/>
      <c r="D86" s="55"/>
      <c r="E86" s="1"/>
    </row>
    <row r="87" spans="1:5" s="2" customFormat="1" ht="15">
      <c r="A87" s="1"/>
      <c r="B87" s="55"/>
      <c r="C87" s="55"/>
      <c r="D87" s="55"/>
      <c r="E87" s="1"/>
    </row>
    <row r="88" spans="1:5" s="2" customFormat="1" ht="15">
      <c r="A88" s="1"/>
      <c r="B88" s="55"/>
      <c r="C88" s="55"/>
      <c r="D88" s="55"/>
      <c r="E88" s="1"/>
    </row>
    <row r="89" spans="1:5" s="2" customFormat="1" ht="15">
      <c r="A89" s="1"/>
      <c r="B89" s="55"/>
      <c r="C89" s="55"/>
      <c r="D89" s="55"/>
      <c r="E89" s="1"/>
    </row>
    <row r="90" spans="1:5" s="2" customFormat="1" ht="15">
      <c r="A90" s="1"/>
      <c r="B90" s="55"/>
      <c r="C90" s="55"/>
      <c r="D90" s="55"/>
      <c r="E90" s="1"/>
    </row>
    <row r="91" spans="1:5" s="2" customFormat="1" ht="15">
      <c r="A91" s="1"/>
      <c r="B91" s="55"/>
      <c r="C91" s="55"/>
      <c r="D91" s="55"/>
      <c r="E91" s="1"/>
    </row>
    <row r="92" spans="1:5" s="2" customFormat="1" ht="15">
      <c r="A92" s="1"/>
      <c r="B92" s="55"/>
      <c r="C92" s="55"/>
      <c r="D92" s="55"/>
      <c r="E92" s="1"/>
    </row>
    <row r="93" spans="1:5" s="2" customFormat="1" ht="15">
      <c r="A93" s="1"/>
      <c r="B93" s="55"/>
      <c r="C93" s="55"/>
      <c r="D93" s="55"/>
      <c r="E93" s="1"/>
    </row>
    <row r="94" spans="1:5" s="2" customFormat="1" ht="15">
      <c r="A94" s="1"/>
      <c r="B94" s="55"/>
      <c r="C94" s="55"/>
      <c r="D94" s="55"/>
      <c r="E94" s="1"/>
    </row>
    <row r="95" spans="1:5" s="2" customFormat="1" ht="15">
      <c r="A95" s="1"/>
      <c r="B95" s="55"/>
      <c r="C95" s="55"/>
      <c r="D95" s="55"/>
      <c r="E95" s="1"/>
    </row>
    <row r="96" spans="1:5" s="2" customFormat="1" ht="15">
      <c r="A96" s="1"/>
      <c r="B96" s="55"/>
      <c r="C96" s="55"/>
      <c r="D96" s="55"/>
      <c r="E96" s="1"/>
    </row>
    <row r="97" spans="1:5" s="2" customFormat="1" ht="15">
      <c r="A97" s="1"/>
      <c r="B97" s="55"/>
      <c r="C97" s="55"/>
      <c r="D97" s="55"/>
      <c r="E97" s="1"/>
    </row>
    <row r="98" spans="1:5" s="2" customFormat="1" ht="15">
      <c r="A98" s="1"/>
      <c r="B98" s="55"/>
      <c r="C98" s="55"/>
      <c r="D98" s="55"/>
      <c r="E98" s="1"/>
    </row>
    <row r="99" spans="1:5" s="2" customFormat="1" ht="15">
      <c r="A99" s="1"/>
      <c r="B99" s="55"/>
      <c r="C99" s="55"/>
      <c r="D99" s="55"/>
      <c r="E99" s="1"/>
    </row>
    <row r="100" spans="1:5" s="2" customFormat="1" ht="15">
      <c r="A100" s="1"/>
      <c r="B100" s="55"/>
      <c r="C100" s="55"/>
      <c r="D100" s="55"/>
      <c r="E100" s="1"/>
    </row>
    <row r="101" spans="1:5" s="2" customFormat="1" ht="15">
      <c r="A101" s="1"/>
      <c r="B101" s="55"/>
      <c r="C101" s="55"/>
      <c r="D101" s="55"/>
      <c r="E101" s="1"/>
    </row>
    <row r="102" spans="1:5" s="2" customFormat="1" ht="15">
      <c r="A102" s="1"/>
      <c r="B102" s="55"/>
      <c r="C102" s="55"/>
      <c r="D102" s="55"/>
      <c r="E102" s="1"/>
    </row>
    <row r="103" spans="1:5" s="2" customFormat="1" ht="15">
      <c r="A103" s="1"/>
      <c r="B103" s="55"/>
      <c r="C103" s="55"/>
      <c r="D103" s="55"/>
      <c r="E103" s="1"/>
    </row>
    <row r="104" spans="1:5" s="2" customFormat="1" ht="15">
      <c r="A104" s="1"/>
      <c r="B104" s="55"/>
      <c r="C104" s="55"/>
      <c r="D104" s="55"/>
      <c r="E104" s="1"/>
    </row>
    <row r="105" spans="1:5" s="2" customFormat="1" ht="15">
      <c r="A105" s="1"/>
      <c r="B105" s="55"/>
      <c r="C105" s="55"/>
      <c r="D105" s="55"/>
      <c r="E105" s="1"/>
    </row>
    <row r="106" spans="1:5" s="2" customFormat="1" ht="15">
      <c r="A106" s="1"/>
      <c r="B106" s="55"/>
      <c r="C106" s="55"/>
      <c r="D106" s="55"/>
      <c r="E106" s="1"/>
    </row>
    <row r="107" spans="1:5" s="2" customFormat="1" ht="15">
      <c r="A107" s="1"/>
      <c r="B107" s="55"/>
      <c r="C107" s="55"/>
      <c r="D107" s="55"/>
      <c r="E107" s="1"/>
    </row>
    <row r="108" spans="1:5" s="2" customFormat="1" ht="15">
      <c r="A108" s="1"/>
      <c r="B108" s="55"/>
      <c r="C108" s="55"/>
      <c r="D108" s="55"/>
      <c r="E108" s="1"/>
    </row>
    <row r="109" spans="1:5" s="2" customFormat="1" ht="15">
      <c r="A109" s="1"/>
      <c r="B109" s="55"/>
      <c r="C109" s="55"/>
      <c r="D109" s="55"/>
      <c r="E109" s="1"/>
    </row>
    <row r="110" spans="1:5" s="2" customFormat="1" ht="15">
      <c r="A110" s="1"/>
      <c r="B110" s="55"/>
      <c r="C110" s="55"/>
      <c r="D110" s="55"/>
      <c r="E110" s="1"/>
    </row>
    <row r="111" spans="1:5" s="2" customFormat="1" ht="15">
      <c r="A111" s="1"/>
      <c r="B111" s="55"/>
      <c r="C111" s="55"/>
      <c r="D111" s="55"/>
      <c r="E111" s="1"/>
    </row>
    <row r="112" spans="1:5" s="2" customFormat="1" ht="15">
      <c r="A112" s="1"/>
      <c r="B112" s="55"/>
      <c r="C112" s="55"/>
      <c r="D112" s="55"/>
      <c r="E112" s="1"/>
    </row>
  </sheetData>
  <mergeCells count="6">
    <mergeCell ref="A62:D62"/>
    <mergeCell ref="A4:D4"/>
    <mergeCell ref="A5:D5"/>
    <mergeCell ref="A6:D6"/>
    <mergeCell ref="A8:D8"/>
    <mergeCell ref="A9:D9"/>
  </mergeCells>
  <printOptions/>
  <pageMargins left="0.75" right="0.75" top="0.4" bottom="0" header="0" footer="0"/>
  <pageSetup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A2:J46"/>
  <sheetViews>
    <sheetView showGridLines="0" showOutlineSymbols="0" zoomScale="75" zoomScaleNormal="75" workbookViewId="0" topLeftCell="A1">
      <selection activeCell="A1" sqref="A1"/>
    </sheetView>
  </sheetViews>
  <sheetFormatPr defaultColWidth="8.88671875" defaultRowHeight="15"/>
  <cols>
    <col min="1" max="1" width="48.4453125" style="9" customWidth="1"/>
    <col min="2" max="7" width="11.3359375" style="9" customWidth="1"/>
    <col min="8" max="8" width="12.3359375" style="9" customWidth="1"/>
    <col min="9" max="9" width="11.3359375" style="9" customWidth="1"/>
    <col min="10" max="16384" width="9.6640625" style="9" customWidth="1"/>
  </cols>
  <sheetData>
    <row r="1" ht="15"/>
    <row r="2" spans="1:10" s="2" customFormat="1" ht="15">
      <c r="A2" s="1"/>
      <c r="B2" s="1"/>
      <c r="C2" s="1"/>
      <c r="D2" s="1"/>
      <c r="E2" s="1"/>
      <c r="F2" s="1"/>
      <c r="G2" s="1"/>
      <c r="H2" s="1"/>
      <c r="I2" s="1"/>
      <c r="J2" s="1"/>
    </row>
    <row r="3" spans="1:10" s="2" customFormat="1" ht="15">
      <c r="A3" s="1"/>
      <c r="B3" s="1"/>
      <c r="C3" s="1"/>
      <c r="D3" s="1"/>
      <c r="E3" s="1"/>
      <c r="F3" s="1"/>
      <c r="G3" s="1"/>
      <c r="H3" s="1"/>
      <c r="I3" s="1"/>
      <c r="J3" s="1"/>
    </row>
    <row r="4" spans="1:10" s="2" customFormat="1" ht="21" customHeight="1">
      <c r="A4" s="161" t="s">
        <v>121</v>
      </c>
      <c r="B4" s="164"/>
      <c r="C4" s="164"/>
      <c r="D4" s="173"/>
      <c r="E4" s="173"/>
      <c r="F4" s="173"/>
      <c r="G4" s="173"/>
      <c r="H4" s="173"/>
      <c r="I4" s="173"/>
      <c r="J4" s="1"/>
    </row>
    <row r="5" spans="1:10" s="2" customFormat="1" ht="15">
      <c r="A5" s="163" t="s">
        <v>122</v>
      </c>
      <c r="B5" s="164"/>
      <c r="C5" s="164"/>
      <c r="D5" s="164"/>
      <c r="E5" s="164"/>
      <c r="F5" s="165"/>
      <c r="G5" s="165"/>
      <c r="H5" s="165"/>
      <c r="I5" s="165"/>
      <c r="J5" s="1"/>
    </row>
    <row r="6" spans="1:10" s="2" customFormat="1" ht="15">
      <c r="A6" s="163"/>
      <c r="B6" s="164"/>
      <c r="C6" s="164"/>
      <c r="D6" s="171"/>
      <c r="E6" s="43"/>
      <c r="F6" s="43"/>
      <c r="G6" s="1"/>
      <c r="H6" s="1"/>
      <c r="I6" s="1"/>
      <c r="J6" s="1"/>
    </row>
    <row r="7" spans="1:10" s="2" customFormat="1" ht="15">
      <c r="A7" s="1"/>
      <c r="B7" s="1"/>
      <c r="C7" s="1"/>
      <c r="D7" s="1"/>
      <c r="E7" s="1"/>
      <c r="F7" s="1"/>
      <c r="G7" s="1"/>
      <c r="H7" s="1"/>
      <c r="I7" s="1"/>
      <c r="J7" s="1"/>
    </row>
    <row r="8" spans="1:10" s="2" customFormat="1" ht="15.75">
      <c r="A8" s="159" t="s">
        <v>149</v>
      </c>
      <c r="B8" s="164"/>
      <c r="C8" s="164"/>
      <c r="D8" s="164"/>
      <c r="E8" s="164"/>
      <c r="F8" s="164"/>
      <c r="G8" s="164"/>
      <c r="H8" s="164"/>
      <c r="I8" s="171"/>
      <c r="J8" s="1"/>
    </row>
    <row r="9" spans="1:10" s="2" customFormat="1" ht="15.75">
      <c r="A9" s="159" t="s">
        <v>220</v>
      </c>
      <c r="B9" s="160"/>
      <c r="C9" s="160"/>
      <c r="D9" s="160"/>
      <c r="E9" s="160"/>
      <c r="F9" s="160"/>
      <c r="G9" s="160"/>
      <c r="H9" s="160"/>
      <c r="I9" s="160"/>
      <c r="J9" s="1"/>
    </row>
    <row r="10" spans="1:10" s="2" customFormat="1" ht="15.75">
      <c r="A10" s="1"/>
      <c r="B10" s="3"/>
      <c r="C10" s="3"/>
      <c r="D10" s="3"/>
      <c r="E10" s="3"/>
      <c r="F10" s="3"/>
      <c r="G10" s="3"/>
      <c r="H10" s="6"/>
      <c r="I10" s="3"/>
      <c r="J10" s="1"/>
    </row>
    <row r="11" spans="1:10" s="2" customFormat="1" ht="15.75">
      <c r="A11" s="1"/>
      <c r="B11" s="3"/>
      <c r="C11" s="159" t="s">
        <v>137</v>
      </c>
      <c r="D11" s="164"/>
      <c r="E11" s="164"/>
      <c r="F11" s="164"/>
      <c r="G11" s="171"/>
      <c r="H11" s="6" t="s">
        <v>65</v>
      </c>
      <c r="I11" s="6"/>
      <c r="J11" s="1"/>
    </row>
    <row r="12" spans="1:10" s="2" customFormat="1" ht="15.75" customHeight="1">
      <c r="A12" s="1"/>
      <c r="B12" s="3"/>
      <c r="C12" s="40"/>
      <c r="D12" s="132" t="s">
        <v>183</v>
      </c>
      <c r="E12" s="132" t="s">
        <v>184</v>
      </c>
      <c r="F12" s="43"/>
      <c r="G12" s="43"/>
      <c r="H12" s="6"/>
      <c r="I12" s="6"/>
      <c r="J12" s="1"/>
    </row>
    <row r="13" spans="1:10" s="2" customFormat="1" ht="15.75">
      <c r="A13" s="1"/>
      <c r="B13" s="6" t="s">
        <v>58</v>
      </c>
      <c r="C13" s="6" t="s">
        <v>60</v>
      </c>
      <c r="D13" s="6" t="s">
        <v>62</v>
      </c>
      <c r="E13" s="6" t="s">
        <v>62</v>
      </c>
      <c r="F13" s="6" t="s">
        <v>59</v>
      </c>
      <c r="G13" s="6" t="s">
        <v>64</v>
      </c>
      <c r="H13" s="6" t="s">
        <v>66</v>
      </c>
      <c r="I13" s="6"/>
      <c r="J13" s="1"/>
    </row>
    <row r="14" spans="1:10" s="2" customFormat="1" ht="15.75">
      <c r="A14" s="1"/>
      <c r="B14" s="6" t="s">
        <v>59</v>
      </c>
      <c r="C14" s="6" t="s">
        <v>61</v>
      </c>
      <c r="D14" s="6" t="s">
        <v>63</v>
      </c>
      <c r="E14" s="6" t="s">
        <v>63</v>
      </c>
      <c r="F14" s="6" t="s">
        <v>63</v>
      </c>
      <c r="G14" s="6" t="s">
        <v>63</v>
      </c>
      <c r="H14" s="6" t="s">
        <v>153</v>
      </c>
      <c r="I14" s="6" t="s">
        <v>67</v>
      </c>
      <c r="J14" s="1"/>
    </row>
    <row r="15" spans="1:10" s="2" customFormat="1" ht="15.75">
      <c r="A15" s="1"/>
      <c r="B15" s="6" t="s">
        <v>25</v>
      </c>
      <c r="C15" s="6" t="s">
        <v>25</v>
      </c>
      <c r="D15" s="6" t="s">
        <v>25</v>
      </c>
      <c r="E15" s="6" t="s">
        <v>25</v>
      </c>
      <c r="F15" s="6" t="s">
        <v>25</v>
      </c>
      <c r="G15" s="6" t="s">
        <v>25</v>
      </c>
      <c r="H15" s="6" t="s">
        <v>25</v>
      </c>
      <c r="I15" s="6" t="s">
        <v>25</v>
      </c>
      <c r="J15" s="1"/>
    </row>
    <row r="16" spans="1:10" s="2" customFormat="1" ht="15">
      <c r="A16" s="1"/>
      <c r="B16" s="12"/>
      <c r="C16" s="12"/>
      <c r="D16" s="12"/>
      <c r="E16" s="12"/>
      <c r="F16" s="12"/>
      <c r="G16" s="12"/>
      <c r="H16" s="12"/>
      <c r="I16" s="12"/>
      <c r="J16" s="1"/>
    </row>
    <row r="17" spans="1:10" s="2" customFormat="1" ht="15">
      <c r="A17" s="19" t="s">
        <v>180</v>
      </c>
      <c r="B17" s="55">
        <v>87786</v>
      </c>
      <c r="C17" s="55">
        <v>0</v>
      </c>
      <c r="D17" s="55">
        <v>55067</v>
      </c>
      <c r="E17" s="55">
        <v>-5</v>
      </c>
      <c r="F17" s="55">
        <v>1099</v>
      </c>
      <c r="G17" s="38">
        <v>-1698</v>
      </c>
      <c r="H17" s="55">
        <v>111118</v>
      </c>
      <c r="I17" s="55">
        <f>SUM(B17:H17)</f>
        <v>253367</v>
      </c>
      <c r="J17" s="1"/>
    </row>
    <row r="18" spans="1:10" s="2" customFormat="1" ht="15">
      <c r="A18" s="19"/>
      <c r="B18" s="38"/>
      <c r="C18" s="38"/>
      <c r="D18" s="38"/>
      <c r="E18" s="38"/>
      <c r="F18" s="38"/>
      <c r="G18" s="38"/>
      <c r="H18" s="38"/>
      <c r="I18" s="55"/>
      <c r="J18" s="1"/>
    </row>
    <row r="19" spans="1:10" s="2" customFormat="1" ht="15">
      <c r="A19" s="1" t="s">
        <v>178</v>
      </c>
      <c r="B19" s="38">
        <v>0</v>
      </c>
      <c r="C19" s="38">
        <v>0</v>
      </c>
      <c r="D19" s="38">
        <v>0</v>
      </c>
      <c r="E19" s="38">
        <v>0</v>
      </c>
      <c r="F19" s="38">
        <v>0</v>
      </c>
      <c r="G19" s="38">
        <v>-880</v>
      </c>
      <c r="H19" s="55">
        <f>+PL1!G32</f>
        <v>8271</v>
      </c>
      <c r="I19" s="55">
        <f>SUM(B19:H19)</f>
        <v>7391</v>
      </c>
      <c r="J19" s="1"/>
    </row>
    <row r="20" spans="1:10" s="2" customFormat="1" ht="15">
      <c r="A20" s="1"/>
      <c r="B20" s="38"/>
      <c r="C20" s="38"/>
      <c r="D20" s="38"/>
      <c r="E20" s="38"/>
      <c r="F20" s="38"/>
      <c r="G20" s="38"/>
      <c r="H20" s="55"/>
      <c r="I20" s="55"/>
      <c r="J20" s="1"/>
    </row>
    <row r="21" spans="1:10" s="2" customFormat="1" ht="15.75" thickBot="1">
      <c r="A21" s="19" t="s">
        <v>218</v>
      </c>
      <c r="B21" s="80">
        <f>SUM(B17:B20)</f>
        <v>87786</v>
      </c>
      <c r="C21" s="80">
        <f aca="true" t="shared" si="0" ref="C21:I21">SUM(C17:C20)</f>
        <v>0</v>
      </c>
      <c r="D21" s="80">
        <f t="shared" si="0"/>
        <v>55067</v>
      </c>
      <c r="E21" s="80">
        <f>SUM(E17:E20)</f>
        <v>-5</v>
      </c>
      <c r="F21" s="80">
        <f t="shared" si="0"/>
        <v>1099</v>
      </c>
      <c r="G21" s="80">
        <f t="shared" si="0"/>
        <v>-2578</v>
      </c>
      <c r="H21" s="80">
        <f t="shared" si="0"/>
        <v>119389</v>
      </c>
      <c r="I21" s="80">
        <f t="shared" si="0"/>
        <v>260758</v>
      </c>
      <c r="J21" s="1"/>
    </row>
    <row r="22" spans="1:10" s="10" customFormat="1" ht="15.75" thickTop="1">
      <c r="A22" s="21"/>
      <c r="B22" s="97"/>
      <c r="C22" s="97"/>
      <c r="D22" s="97"/>
      <c r="E22" s="97"/>
      <c r="F22" s="97"/>
      <c r="G22" s="97"/>
      <c r="H22" s="97"/>
      <c r="I22" s="97"/>
      <c r="J22" s="9"/>
    </row>
    <row r="23" spans="1:10" s="10" customFormat="1" ht="15.75" thickBot="1">
      <c r="A23" s="139"/>
      <c r="B23" s="140"/>
      <c r="C23" s="140"/>
      <c r="D23" s="140"/>
      <c r="E23" s="140"/>
      <c r="F23" s="140"/>
      <c r="G23" s="140"/>
      <c r="H23" s="140"/>
      <c r="I23" s="140"/>
      <c r="J23" s="9"/>
    </row>
    <row r="24" spans="1:10" s="10" customFormat="1" ht="15">
      <c r="A24" s="138"/>
      <c r="B24" s="54"/>
      <c r="C24" s="54"/>
      <c r="D24" s="54"/>
      <c r="E24" s="54"/>
      <c r="F24" s="54"/>
      <c r="G24" s="54"/>
      <c r="H24" s="54"/>
      <c r="I24" s="54"/>
      <c r="J24" s="9"/>
    </row>
    <row r="25" spans="1:10" s="10" customFormat="1" ht="15">
      <c r="A25" s="138"/>
      <c r="B25" s="54"/>
      <c r="C25" s="54"/>
      <c r="D25" s="54"/>
      <c r="E25" s="54"/>
      <c r="F25" s="54"/>
      <c r="G25" s="54"/>
      <c r="H25" s="54"/>
      <c r="I25" s="54"/>
      <c r="J25" s="9"/>
    </row>
    <row r="26" spans="1:10" s="2" customFormat="1" ht="15">
      <c r="A26" s="19" t="s">
        <v>10</v>
      </c>
      <c r="B26" s="55">
        <v>62704</v>
      </c>
      <c r="C26" s="55">
        <v>52</v>
      </c>
      <c r="D26" s="55">
        <v>39048</v>
      </c>
      <c r="E26" s="55">
        <v>0</v>
      </c>
      <c r="F26" s="55">
        <v>161</v>
      </c>
      <c r="G26" s="38">
        <v>-341</v>
      </c>
      <c r="H26" s="55">
        <v>114745</v>
      </c>
      <c r="I26" s="55">
        <f>SUM(B26:H26)</f>
        <v>216369</v>
      </c>
      <c r="J26" s="1"/>
    </row>
    <row r="27" spans="1:10" s="2" customFormat="1" ht="15">
      <c r="A27" s="19"/>
      <c r="B27" s="55"/>
      <c r="C27" s="55"/>
      <c r="D27" s="55"/>
      <c r="E27" s="55"/>
      <c r="F27" s="55"/>
      <c r="G27" s="38"/>
      <c r="H27" s="55"/>
      <c r="I27" s="55"/>
      <c r="J27" s="1"/>
    </row>
    <row r="28" spans="1:10" s="2" customFormat="1" ht="15">
      <c r="A28" s="19" t="s">
        <v>9</v>
      </c>
      <c r="B28" s="55">
        <v>0</v>
      </c>
      <c r="C28" s="55">
        <v>0</v>
      </c>
      <c r="D28" s="55">
        <v>0</v>
      </c>
      <c r="E28" s="55">
        <v>1</v>
      </c>
      <c r="F28" s="55">
        <v>0</v>
      </c>
      <c r="G28" s="38">
        <v>0</v>
      </c>
      <c r="H28" s="55">
        <v>0</v>
      </c>
      <c r="I28" s="55">
        <f>SUM(B28:H28)</f>
        <v>1</v>
      </c>
      <c r="J28" s="1"/>
    </row>
    <row r="29" spans="1:10" s="2" customFormat="1" ht="15">
      <c r="A29" s="19"/>
      <c r="B29" s="96"/>
      <c r="C29" s="96"/>
      <c r="D29" s="96"/>
      <c r="E29" s="96"/>
      <c r="F29" s="96"/>
      <c r="G29" s="95"/>
      <c r="H29" s="96"/>
      <c r="I29" s="96"/>
      <c r="J29" s="1"/>
    </row>
    <row r="30" spans="1:10" s="2" customFormat="1" ht="15">
      <c r="A30" s="19" t="s">
        <v>11</v>
      </c>
      <c r="B30" s="55">
        <f>+B26+B28</f>
        <v>62704</v>
      </c>
      <c r="C30" s="55">
        <f aca="true" t="shared" si="1" ref="C30:I30">+C26+C28</f>
        <v>52</v>
      </c>
      <c r="D30" s="55">
        <f t="shared" si="1"/>
        <v>39048</v>
      </c>
      <c r="E30" s="55">
        <f>+E26+E28</f>
        <v>1</v>
      </c>
      <c r="F30" s="55">
        <f t="shared" si="1"/>
        <v>161</v>
      </c>
      <c r="G30" s="55">
        <f t="shared" si="1"/>
        <v>-341</v>
      </c>
      <c r="H30" s="55">
        <f t="shared" si="1"/>
        <v>114745</v>
      </c>
      <c r="I30" s="55">
        <f t="shared" si="1"/>
        <v>216370</v>
      </c>
      <c r="J30" s="1"/>
    </row>
    <row r="31" spans="1:10" s="2" customFormat="1" ht="15">
      <c r="A31" s="19"/>
      <c r="B31" s="55"/>
      <c r="C31" s="55"/>
      <c r="D31" s="55"/>
      <c r="E31" s="55"/>
      <c r="F31" s="55"/>
      <c r="G31" s="55"/>
      <c r="H31" s="55"/>
      <c r="I31" s="55"/>
      <c r="J31" s="1"/>
    </row>
    <row r="32" spans="1:10" s="2" customFormat="1" ht="15">
      <c r="A32" s="1" t="s">
        <v>178</v>
      </c>
      <c r="B32" s="38">
        <v>0</v>
      </c>
      <c r="C32" s="38">
        <v>0</v>
      </c>
      <c r="D32" s="38">
        <v>0</v>
      </c>
      <c r="E32" s="38">
        <v>-4</v>
      </c>
      <c r="F32" s="38">
        <v>0</v>
      </c>
      <c r="G32" s="38">
        <v>-458</v>
      </c>
      <c r="H32" s="38">
        <v>10051</v>
      </c>
      <c r="I32" s="55">
        <f>SUM(B32:H32)</f>
        <v>9589</v>
      </c>
      <c r="J32" s="1"/>
    </row>
    <row r="33" spans="1:10" s="10" customFormat="1" ht="15">
      <c r="A33" s="1"/>
      <c r="B33" s="38"/>
      <c r="C33" s="38"/>
      <c r="D33" s="38"/>
      <c r="E33" s="38"/>
      <c r="F33" s="38"/>
      <c r="G33" s="38"/>
      <c r="H33" s="55"/>
      <c r="I33" s="55"/>
      <c r="J33" s="9"/>
    </row>
    <row r="34" spans="1:10" s="10" customFormat="1" ht="15.75" thickBot="1">
      <c r="A34" s="19" t="s">
        <v>217</v>
      </c>
      <c r="B34" s="80">
        <f>SUM(B30:B33)</f>
        <v>62704</v>
      </c>
      <c r="C34" s="80">
        <f aca="true" t="shared" si="2" ref="C34:I34">SUM(C30:C33)</f>
        <v>52</v>
      </c>
      <c r="D34" s="80">
        <f t="shared" si="2"/>
        <v>39048</v>
      </c>
      <c r="E34" s="80">
        <f>SUM(E30:E33)</f>
        <v>-3</v>
      </c>
      <c r="F34" s="80">
        <f t="shared" si="2"/>
        <v>161</v>
      </c>
      <c r="G34" s="80">
        <f t="shared" si="2"/>
        <v>-799</v>
      </c>
      <c r="H34" s="80">
        <f t="shared" si="2"/>
        <v>124796</v>
      </c>
      <c r="I34" s="80">
        <f t="shared" si="2"/>
        <v>225959</v>
      </c>
      <c r="J34" s="9"/>
    </row>
    <row r="35" spans="1:10" s="10" customFormat="1" ht="15.75" thickTop="1">
      <c r="A35" s="19"/>
      <c r="B35" s="55"/>
      <c r="C35" s="55"/>
      <c r="D35" s="55"/>
      <c r="E35" s="55"/>
      <c r="F35" s="55"/>
      <c r="G35" s="38"/>
      <c r="H35" s="55"/>
      <c r="I35" s="55"/>
      <c r="J35" s="9"/>
    </row>
    <row r="36" spans="1:10" s="10" customFormat="1" ht="15">
      <c r="A36" s="19"/>
      <c r="B36" s="38"/>
      <c r="C36" s="38"/>
      <c r="D36" s="38"/>
      <c r="E36" s="38"/>
      <c r="F36" s="38"/>
      <c r="G36" s="38"/>
      <c r="H36" s="55"/>
      <c r="I36" s="55"/>
      <c r="J36" s="9"/>
    </row>
    <row r="37" spans="1:10" s="10" customFormat="1" ht="33" customHeight="1">
      <c r="A37" s="154" t="s">
        <v>179</v>
      </c>
      <c r="B37" s="173"/>
      <c r="C37" s="173"/>
      <c r="D37" s="173"/>
      <c r="E37" s="173"/>
      <c r="F37" s="173"/>
      <c r="G37" s="174"/>
      <c r="H37" s="165"/>
      <c r="I37" s="9"/>
      <c r="J37" s="9"/>
    </row>
    <row r="38" spans="1:10" s="10" customFormat="1" ht="15">
      <c r="A38" s="33"/>
      <c r="B38" s="9"/>
      <c r="C38" s="9"/>
      <c r="D38" s="9"/>
      <c r="E38" s="9"/>
      <c r="F38" s="9"/>
      <c r="G38" s="9"/>
      <c r="H38" s="9"/>
      <c r="I38" s="9"/>
      <c r="J38" s="9"/>
    </row>
    <row r="39" spans="1:10" s="10" customFormat="1" ht="15">
      <c r="A39" s="9"/>
      <c r="B39" s="9"/>
      <c r="C39" s="9"/>
      <c r="D39" s="9"/>
      <c r="E39" s="9"/>
      <c r="F39" s="9"/>
      <c r="G39" s="9"/>
      <c r="H39" s="9"/>
      <c r="I39" s="9"/>
      <c r="J39" s="9"/>
    </row>
    <row r="40" spans="1:10" s="10" customFormat="1" ht="15">
      <c r="A40" s="9"/>
      <c r="B40" s="9"/>
      <c r="C40" s="9"/>
      <c r="D40" s="9"/>
      <c r="E40" s="9"/>
      <c r="F40" s="9"/>
      <c r="G40" s="9"/>
      <c r="H40" s="9"/>
      <c r="I40" s="9"/>
      <c r="J40" s="9"/>
    </row>
    <row r="41" spans="1:10" s="10" customFormat="1" ht="15">
      <c r="A41" s="9"/>
      <c r="B41" s="9"/>
      <c r="C41" s="9"/>
      <c r="D41" s="9"/>
      <c r="E41" s="9"/>
      <c r="F41" s="9"/>
      <c r="G41" s="9"/>
      <c r="H41" s="9"/>
      <c r="I41" s="9"/>
      <c r="J41" s="9"/>
    </row>
    <row r="42" spans="1:10" s="10" customFormat="1" ht="15">
      <c r="A42" s="9"/>
      <c r="B42" s="9"/>
      <c r="C42" s="9"/>
      <c r="D42" s="9"/>
      <c r="E42" s="9"/>
      <c r="F42" s="9"/>
      <c r="G42" s="9"/>
      <c r="H42" s="9"/>
      <c r="I42" s="9"/>
      <c r="J42" s="9"/>
    </row>
    <row r="43" spans="1:10" s="10" customFormat="1" ht="15">
      <c r="A43" s="9"/>
      <c r="B43" s="9"/>
      <c r="C43" s="9"/>
      <c r="D43" s="9"/>
      <c r="E43" s="9"/>
      <c r="F43" s="9"/>
      <c r="G43" s="9"/>
      <c r="H43" s="9"/>
      <c r="I43" s="9"/>
      <c r="J43" s="9"/>
    </row>
    <row r="44" spans="1:10" s="10" customFormat="1" ht="15">
      <c r="A44" s="9"/>
      <c r="B44" s="9"/>
      <c r="C44" s="9"/>
      <c r="D44" s="9"/>
      <c r="E44" s="9"/>
      <c r="F44" s="9"/>
      <c r="G44" s="9"/>
      <c r="H44" s="9"/>
      <c r="I44" s="9"/>
      <c r="J44" s="9"/>
    </row>
    <row r="45" spans="1:10" s="10" customFormat="1" ht="15">
      <c r="A45" s="9"/>
      <c r="B45" s="9"/>
      <c r="C45" s="9"/>
      <c r="D45" s="9"/>
      <c r="E45" s="9"/>
      <c r="F45" s="9"/>
      <c r="G45" s="9"/>
      <c r="H45" s="9"/>
      <c r="I45" s="9"/>
      <c r="J45" s="9"/>
    </row>
    <row r="46" spans="1:10" s="10" customFormat="1" ht="15">
      <c r="A46" s="9"/>
      <c r="B46" s="9"/>
      <c r="C46" s="9"/>
      <c r="D46" s="9"/>
      <c r="E46" s="9"/>
      <c r="F46" s="9"/>
      <c r="G46" s="9"/>
      <c r="H46" s="9"/>
      <c r="I46" s="9"/>
      <c r="J46" s="9"/>
    </row>
  </sheetData>
  <mergeCells count="7">
    <mergeCell ref="A37:H37"/>
    <mergeCell ref="A6:D6"/>
    <mergeCell ref="C11:G11"/>
    <mergeCell ref="A4:I4"/>
    <mergeCell ref="A5:I5"/>
    <mergeCell ref="A8:I8"/>
    <mergeCell ref="A9:I9"/>
  </mergeCells>
  <printOptions/>
  <pageMargins left="0.5" right="0.2375" top="0.3" bottom="0.05" header="0" footer="0"/>
  <pageSetup fitToHeight="10" horizontalDpi="600" verticalDpi="600" orientation="landscape" paperSize="9" scale="75" r:id="rId2"/>
  <drawing r:id="rId1"/>
</worksheet>
</file>

<file path=xl/worksheets/sheet5.xml><?xml version="1.0" encoding="utf-8"?>
<worksheet xmlns="http://schemas.openxmlformats.org/spreadsheetml/2006/main" xmlns:r="http://schemas.openxmlformats.org/officeDocument/2006/relationships">
  <dimension ref="A2:E59"/>
  <sheetViews>
    <sheetView showGridLines="0" showOutlineSymbols="0" zoomScale="75" zoomScaleNormal="75" workbookViewId="0" topLeftCell="A1">
      <selection activeCell="A1" sqref="A1"/>
    </sheetView>
  </sheetViews>
  <sheetFormatPr defaultColWidth="8.88671875" defaultRowHeight="15"/>
  <cols>
    <col min="1" max="1" width="60.99609375" style="1" customWidth="1"/>
    <col min="2" max="2" width="10.77734375" style="1" customWidth="1"/>
    <col min="3" max="3" width="1.66796875" style="1" customWidth="1"/>
    <col min="4" max="4" width="16.3359375" style="1" customWidth="1"/>
    <col min="5" max="16384" width="9.6640625" style="1" customWidth="1"/>
  </cols>
  <sheetData>
    <row r="1" ht="15"/>
    <row r="2" spans="1:4" s="2" customFormat="1" ht="15">
      <c r="A2" s="1"/>
      <c r="B2" s="1"/>
      <c r="C2" s="1"/>
      <c r="D2" s="1"/>
    </row>
    <row r="3" spans="1:4" s="2" customFormat="1" ht="15">
      <c r="A3" s="1"/>
      <c r="B3" s="1"/>
      <c r="C3" s="1"/>
      <c r="D3" s="1"/>
    </row>
    <row r="4" spans="1:4" s="2" customFormat="1" ht="20.25" customHeight="1">
      <c r="A4" s="161" t="s">
        <v>121</v>
      </c>
      <c r="B4" s="164"/>
      <c r="C4" s="164"/>
      <c r="D4" s="171"/>
    </row>
    <row r="5" spans="1:4" s="2" customFormat="1" ht="15">
      <c r="A5" s="163" t="s">
        <v>122</v>
      </c>
      <c r="B5" s="172"/>
      <c r="C5" s="172"/>
      <c r="D5" s="150"/>
    </row>
    <row r="6" spans="1:4" s="2" customFormat="1" ht="15">
      <c r="A6" s="163"/>
      <c r="B6" s="164"/>
      <c r="C6" s="164"/>
      <c r="D6" s="171"/>
    </row>
    <row r="7" spans="1:4" s="2" customFormat="1" ht="15">
      <c r="A7" s="1"/>
      <c r="B7" s="1"/>
      <c r="C7" s="1"/>
      <c r="D7" s="1"/>
    </row>
    <row r="8" spans="1:4" s="2" customFormat="1" ht="15.75">
      <c r="A8" s="151" t="s">
        <v>7</v>
      </c>
      <c r="B8" s="164"/>
      <c r="C8" s="164"/>
      <c r="D8" s="171"/>
    </row>
    <row r="9" spans="1:4" s="2" customFormat="1" ht="15.75">
      <c r="A9" s="151" t="s">
        <v>220</v>
      </c>
      <c r="B9" s="173"/>
      <c r="C9" s="173"/>
      <c r="D9" s="174"/>
    </row>
    <row r="10" spans="1:4" s="2" customFormat="1" ht="15.75">
      <c r="A10" s="26"/>
      <c r="B10" s="27"/>
      <c r="C10" s="1"/>
      <c r="D10" s="1"/>
    </row>
    <row r="11" spans="1:4" s="2" customFormat="1" ht="15.75">
      <c r="A11" s="26"/>
      <c r="B11" s="6" t="s">
        <v>28</v>
      </c>
      <c r="C11" s="1"/>
      <c r="D11" s="6" t="s">
        <v>31</v>
      </c>
    </row>
    <row r="12" spans="1:4" s="2" customFormat="1" ht="15.75">
      <c r="A12" s="26"/>
      <c r="B12" s="6" t="s">
        <v>29</v>
      </c>
      <c r="C12" s="1"/>
      <c r="D12" s="6" t="s">
        <v>32</v>
      </c>
    </row>
    <row r="13" spans="1:4" s="2" customFormat="1" ht="15.75">
      <c r="A13" s="26"/>
      <c r="B13" s="6" t="s">
        <v>33</v>
      </c>
      <c r="C13" s="1"/>
      <c r="D13" s="6" t="s">
        <v>34</v>
      </c>
    </row>
    <row r="14" spans="1:4" s="2" customFormat="1" ht="15.75">
      <c r="A14" s="26"/>
      <c r="B14" s="87">
        <f>PL1!G15</f>
        <v>40724</v>
      </c>
      <c r="C14" s="1"/>
      <c r="D14" s="87">
        <f>PL1!I15</f>
        <v>40359</v>
      </c>
    </row>
    <row r="15" spans="1:4" s="10" customFormat="1" ht="15.75">
      <c r="A15" s="28"/>
      <c r="B15" s="29" t="s">
        <v>25</v>
      </c>
      <c r="C15" s="9"/>
      <c r="D15" s="29" t="s">
        <v>25</v>
      </c>
    </row>
    <row r="16" spans="1:4" s="10" customFormat="1" ht="15">
      <c r="A16" s="30"/>
      <c r="B16" s="9"/>
      <c r="C16" s="9"/>
      <c r="D16" s="9"/>
    </row>
    <row r="17" spans="1:4" s="2" customFormat="1" ht="15.75">
      <c r="A17" s="26" t="s">
        <v>68</v>
      </c>
      <c r="B17" s="31"/>
      <c r="C17" s="1"/>
      <c r="D17" s="31"/>
    </row>
    <row r="18" spans="1:4" s="2" customFormat="1" ht="15.75">
      <c r="A18" s="28"/>
      <c r="B18" s="31"/>
      <c r="C18" s="1"/>
      <c r="D18" s="31"/>
    </row>
    <row r="19" spans="1:5" s="2" customFormat="1" ht="15">
      <c r="A19" s="28" t="s">
        <v>76</v>
      </c>
      <c r="B19" s="81">
        <f>+PL1!G28</f>
        <v>10737</v>
      </c>
      <c r="C19" s="55"/>
      <c r="D19" s="141">
        <v>13625</v>
      </c>
      <c r="E19" s="88"/>
    </row>
    <row r="20" spans="1:5" s="2" customFormat="1" ht="15">
      <c r="A20" s="28" t="s">
        <v>77</v>
      </c>
      <c r="B20" s="81">
        <v>7376</v>
      </c>
      <c r="C20" s="55"/>
      <c r="D20" s="141">
        <v>5395</v>
      </c>
      <c r="E20" s="88"/>
    </row>
    <row r="21" spans="1:5" s="2" customFormat="1" ht="15">
      <c r="A21" s="28" t="s">
        <v>78</v>
      </c>
      <c r="B21" s="82">
        <f>B20+B19</f>
        <v>18113</v>
      </c>
      <c r="C21" s="55"/>
      <c r="D21" s="142">
        <f>D20+D19</f>
        <v>19020</v>
      </c>
      <c r="E21" s="88"/>
    </row>
    <row r="22" spans="1:5" s="2" customFormat="1" ht="15">
      <c r="A22" s="28" t="s">
        <v>152</v>
      </c>
      <c r="B22" s="81">
        <v>-16635</v>
      </c>
      <c r="C22" s="55"/>
      <c r="D22" s="141">
        <v>-16944</v>
      </c>
      <c r="E22" s="88"/>
    </row>
    <row r="23" spans="1:5" s="2" customFormat="1" ht="15">
      <c r="A23" s="28" t="s">
        <v>79</v>
      </c>
      <c r="B23" s="82">
        <f>B22+B21</f>
        <v>1478</v>
      </c>
      <c r="C23" s="55"/>
      <c r="D23" s="142">
        <f>D22+D21</f>
        <v>2076</v>
      </c>
      <c r="E23" s="88"/>
    </row>
    <row r="24" spans="1:5" s="10" customFormat="1" ht="15">
      <c r="A24" s="28" t="s">
        <v>143</v>
      </c>
      <c r="B24" s="97">
        <v>-3072</v>
      </c>
      <c r="C24" s="53"/>
      <c r="D24" s="21">
        <v>-2624</v>
      </c>
      <c r="E24" s="89"/>
    </row>
    <row r="25" spans="1:5" s="10" customFormat="1" ht="15">
      <c r="A25" s="28" t="s">
        <v>165</v>
      </c>
      <c r="B25" s="97">
        <v>948</v>
      </c>
      <c r="C25" s="53"/>
      <c r="D25" s="97">
        <v>0</v>
      </c>
      <c r="E25" s="89"/>
    </row>
    <row r="26" spans="1:5" s="10" customFormat="1" ht="15">
      <c r="A26" s="30" t="s">
        <v>158</v>
      </c>
      <c r="B26" s="136">
        <f>SUM(B23:B25)</f>
        <v>-646</v>
      </c>
      <c r="C26" s="53"/>
      <c r="D26" s="23">
        <f>SUM(D23:D24)</f>
        <v>-548</v>
      </c>
      <c r="E26" s="89"/>
    </row>
    <row r="27" spans="1:5" s="10" customFormat="1" ht="15">
      <c r="A27" s="30"/>
      <c r="B27" s="53"/>
      <c r="C27" s="53"/>
      <c r="D27" s="1"/>
      <c r="E27" s="89"/>
    </row>
    <row r="28" spans="1:5" s="2" customFormat="1" ht="15.75">
      <c r="A28" s="26" t="s">
        <v>69</v>
      </c>
      <c r="B28" s="81"/>
      <c r="C28" s="55"/>
      <c r="D28" s="141"/>
      <c r="E28" s="88"/>
    </row>
    <row r="29" spans="1:5" s="2" customFormat="1" ht="15">
      <c r="A29" s="28"/>
      <c r="B29" s="81"/>
      <c r="C29" s="55"/>
      <c r="D29" s="141"/>
      <c r="E29" s="88"/>
    </row>
    <row r="30" spans="1:5" s="2" customFormat="1" ht="15">
      <c r="A30" s="28" t="s">
        <v>129</v>
      </c>
      <c r="B30" s="55">
        <v>-2199</v>
      </c>
      <c r="C30" s="55"/>
      <c r="D30" s="1">
        <v>-6692</v>
      </c>
      <c r="E30" s="88"/>
    </row>
    <row r="31" spans="1:5" s="2" customFormat="1" ht="15">
      <c r="A31" s="28"/>
      <c r="B31" s="81"/>
      <c r="C31" s="55"/>
      <c r="D31" s="141"/>
      <c r="E31" s="88"/>
    </row>
    <row r="32" spans="1:5" s="2" customFormat="1" ht="15.75">
      <c r="A32" s="26" t="s">
        <v>70</v>
      </c>
      <c r="B32" s="81"/>
      <c r="C32" s="55"/>
      <c r="D32" s="141"/>
      <c r="E32" s="88"/>
    </row>
    <row r="33" spans="1:5" s="2" customFormat="1" ht="15">
      <c r="A33" s="28"/>
      <c r="B33" s="81"/>
      <c r="C33" s="55"/>
      <c r="D33" s="141"/>
      <c r="E33" s="88"/>
    </row>
    <row r="34" spans="1:5" s="2" customFormat="1" ht="15">
      <c r="A34" s="28" t="s">
        <v>204</v>
      </c>
      <c r="B34" s="55">
        <v>12637</v>
      </c>
      <c r="C34" s="55"/>
      <c r="D34" s="1">
        <v>4995</v>
      </c>
      <c r="E34" s="88"/>
    </row>
    <row r="35" spans="1:5" s="2" customFormat="1" ht="15">
      <c r="A35" s="28"/>
      <c r="B35" s="81"/>
      <c r="C35" s="55"/>
      <c r="D35" s="141"/>
      <c r="E35" s="88"/>
    </row>
    <row r="36" spans="1:5" s="2" customFormat="1" ht="15.75">
      <c r="A36" s="26" t="s">
        <v>0</v>
      </c>
      <c r="B36" s="82">
        <f>B26+B30+B34</f>
        <v>9792</v>
      </c>
      <c r="C36" s="55"/>
      <c r="D36" s="142">
        <f>D26+D30+D34</f>
        <v>-2245</v>
      </c>
      <c r="E36" s="88"/>
    </row>
    <row r="37" spans="1:5" s="2" customFormat="1" ht="15.75">
      <c r="A37" s="26"/>
      <c r="B37" s="81"/>
      <c r="C37" s="55"/>
      <c r="D37" s="141"/>
      <c r="E37" s="88"/>
    </row>
    <row r="38" spans="1:5" s="2" customFormat="1" ht="15.75">
      <c r="A38" s="26" t="s">
        <v>205</v>
      </c>
      <c r="B38" s="81">
        <v>19169</v>
      </c>
      <c r="C38" s="55"/>
      <c r="D38" s="141">
        <v>24850</v>
      </c>
      <c r="E38" s="88"/>
    </row>
    <row r="39" spans="1:5" s="2" customFormat="1" ht="15.75">
      <c r="A39" s="26"/>
      <c r="B39" s="81"/>
      <c r="C39" s="55"/>
      <c r="D39" s="141"/>
      <c r="E39" s="88"/>
    </row>
    <row r="40" spans="1:5" s="2" customFormat="1" ht="16.5" thickBot="1">
      <c r="A40" s="26" t="s">
        <v>206</v>
      </c>
      <c r="B40" s="82">
        <f>SUM(B36:B39)</f>
        <v>28961</v>
      </c>
      <c r="C40" s="55"/>
      <c r="D40" s="142">
        <f>SUM(D36:D39)</f>
        <v>22605</v>
      </c>
      <c r="E40" s="88"/>
    </row>
    <row r="41" spans="1:4" s="2" customFormat="1" ht="15.75" thickTop="1">
      <c r="A41" s="28"/>
      <c r="B41" s="137"/>
      <c r="C41" s="55"/>
      <c r="D41" s="32"/>
    </row>
    <row r="42" spans="1:4" s="2" customFormat="1" ht="15">
      <c r="A42" s="28"/>
      <c r="B42" s="81"/>
      <c r="C42" s="55"/>
      <c r="D42" s="141"/>
    </row>
    <row r="43" spans="1:4" s="2" customFormat="1" ht="15">
      <c r="A43" s="28" t="s">
        <v>71</v>
      </c>
      <c r="B43" s="81"/>
      <c r="C43" s="55"/>
      <c r="D43" s="141"/>
    </row>
    <row r="44" spans="1:4" s="2" customFormat="1" ht="15">
      <c r="A44" s="28"/>
      <c r="B44" s="81"/>
      <c r="C44" s="55"/>
      <c r="D44" s="141"/>
    </row>
    <row r="45" spans="1:4" s="2" customFormat="1" ht="15">
      <c r="A45" s="28" t="s">
        <v>72</v>
      </c>
      <c r="B45" s="81">
        <v>3694</v>
      </c>
      <c r="C45" s="55"/>
      <c r="D45" s="81">
        <v>3282</v>
      </c>
    </row>
    <row r="46" spans="1:4" s="2" customFormat="1" ht="15">
      <c r="A46" s="28" t="s">
        <v>73</v>
      </c>
      <c r="B46" s="81">
        <v>27948</v>
      </c>
      <c r="C46" s="55"/>
      <c r="D46" s="81">
        <v>28846</v>
      </c>
    </row>
    <row r="47" spans="1:4" s="2" customFormat="1" ht="15">
      <c r="A47" s="28" t="s">
        <v>74</v>
      </c>
      <c r="B47" s="81">
        <v>-2671</v>
      </c>
      <c r="C47" s="55"/>
      <c r="D47" s="81">
        <v>-9513</v>
      </c>
    </row>
    <row r="48" spans="1:4" s="2" customFormat="1" ht="15.75">
      <c r="A48" s="26"/>
      <c r="B48" s="82">
        <f>SUM(B45:B47)</f>
        <v>28971</v>
      </c>
      <c r="C48" s="55"/>
      <c r="D48" s="82">
        <f>SUM(D45:D47)</f>
        <v>22615</v>
      </c>
    </row>
    <row r="49" spans="1:4" s="2" customFormat="1" ht="15">
      <c r="A49" s="28" t="s">
        <v>75</v>
      </c>
      <c r="B49" s="81">
        <v>-10</v>
      </c>
      <c r="C49" s="55"/>
      <c r="D49" s="81">
        <v>-10</v>
      </c>
    </row>
    <row r="50" spans="1:4" s="2" customFormat="1" ht="15.75" thickBot="1">
      <c r="A50" s="28"/>
      <c r="B50" s="82">
        <f>SUM(B48:B49)</f>
        <v>28961</v>
      </c>
      <c r="C50" s="55"/>
      <c r="D50" s="82">
        <f>SUM(D48:D49)</f>
        <v>22605</v>
      </c>
    </row>
    <row r="51" spans="1:4" s="2" customFormat="1" ht="15.75" thickTop="1">
      <c r="A51" s="28"/>
      <c r="B51" s="32"/>
      <c r="C51" s="1"/>
      <c r="D51" s="32"/>
    </row>
    <row r="52" spans="1:4" s="2" customFormat="1" ht="34.5" customHeight="1">
      <c r="A52" s="169" t="s">
        <v>185</v>
      </c>
      <c r="B52" s="175"/>
      <c r="C52" s="175"/>
      <c r="D52" s="176"/>
    </row>
    <row r="53" spans="1:4" s="2" customFormat="1" ht="15">
      <c r="A53" s="19"/>
      <c r="B53" s="1"/>
      <c r="C53" s="1"/>
      <c r="D53" s="1"/>
    </row>
    <row r="54" spans="1:4" s="2" customFormat="1" ht="15">
      <c r="A54" s="1"/>
      <c r="B54" s="1"/>
      <c r="C54" s="1"/>
      <c r="D54" s="1"/>
    </row>
    <row r="55" spans="1:4" s="2" customFormat="1" ht="15">
      <c r="A55" s="1"/>
      <c r="B55" s="1"/>
      <c r="C55" s="1"/>
      <c r="D55" s="1"/>
    </row>
    <row r="56" spans="1:4" s="2" customFormat="1" ht="15">
      <c r="A56" s="1"/>
      <c r="B56" s="1"/>
      <c r="C56" s="1"/>
      <c r="D56" s="1"/>
    </row>
    <row r="57" spans="1:4" s="2" customFormat="1" ht="15">
      <c r="A57" s="1"/>
      <c r="B57" s="1"/>
      <c r="C57" s="1"/>
      <c r="D57" s="1"/>
    </row>
    <row r="58" spans="1:4" s="2" customFormat="1" ht="15">
      <c r="A58" s="1"/>
      <c r="B58" s="1"/>
      <c r="C58" s="1"/>
      <c r="D58" s="1"/>
    </row>
    <row r="59" spans="1:4" s="2" customFormat="1" ht="15">
      <c r="A59" s="1"/>
      <c r="B59" s="1"/>
      <c r="C59" s="1"/>
      <c r="D59" s="1"/>
    </row>
  </sheetData>
  <mergeCells count="6">
    <mergeCell ref="A52:D52"/>
    <mergeCell ref="A4:D4"/>
    <mergeCell ref="A5:D5"/>
    <mergeCell ref="A6:D6"/>
    <mergeCell ref="A8:D8"/>
    <mergeCell ref="A9:D9"/>
  </mergeCells>
  <printOptions/>
  <pageMargins left="0.75" right="0.5" top="0.5" bottom="0.5" header="0" footer="0"/>
  <pageSetup horizontalDpi="600" verticalDpi="600" orientation="portrait" paperSize="9" scale="75" r:id="rId2"/>
  <ignoredErrors>
    <ignoredError sqref="B40" emptyCellReference="1"/>
  </ignoredErrors>
  <drawing r:id="rId1"/>
</worksheet>
</file>

<file path=xl/worksheets/sheet6.xml><?xml version="1.0" encoding="utf-8"?>
<worksheet xmlns="http://schemas.openxmlformats.org/spreadsheetml/2006/main" xmlns:r="http://schemas.openxmlformats.org/officeDocument/2006/relationships">
  <dimension ref="A1:R151"/>
  <sheetViews>
    <sheetView showGridLines="0" showOutlineSymbols="0" workbookViewId="0" topLeftCell="A1">
      <selection activeCell="A1" sqref="A1"/>
    </sheetView>
  </sheetViews>
  <sheetFormatPr defaultColWidth="8.88671875" defaultRowHeight="15"/>
  <cols>
    <col min="1" max="1" width="5.4453125" style="1" customWidth="1"/>
    <col min="2" max="2" width="2.88671875" style="1" customWidth="1"/>
    <col min="3" max="3" width="7.10546875" style="1" customWidth="1"/>
    <col min="4" max="4" width="14.5546875" style="1" customWidth="1"/>
    <col min="5" max="5" width="8.99609375" style="1" customWidth="1"/>
    <col min="6" max="6" width="13.6640625" style="1" customWidth="1"/>
    <col min="7" max="7" width="12.3359375" style="1" customWidth="1"/>
    <col min="8" max="8" width="1.2265625" style="1" customWidth="1"/>
    <col min="9" max="9" width="11.88671875" style="1" customWidth="1"/>
    <col min="10" max="10" width="1.2265625" style="1" customWidth="1"/>
    <col min="11" max="11" width="14.88671875" style="1" customWidth="1"/>
    <col min="12" max="12" width="17.6640625" style="1" customWidth="1"/>
    <col min="13" max="13" width="6.6640625" style="1" customWidth="1"/>
    <col min="14" max="14" width="9.6640625" style="1" customWidth="1"/>
    <col min="15" max="15" width="1.5625" style="66" customWidth="1"/>
    <col min="16" max="16" width="12.3359375" style="37" customWidth="1"/>
    <col min="17" max="17" width="9.6640625" style="66" customWidth="1"/>
    <col min="18" max="18" width="11.99609375" style="37" customWidth="1"/>
    <col min="19" max="16384" width="9.6640625" style="1" customWidth="1"/>
  </cols>
  <sheetData>
    <row r="1" spans="1:18" s="2" customFormat="1" ht="15">
      <c r="A1" s="1"/>
      <c r="B1" s="1"/>
      <c r="C1" s="1"/>
      <c r="D1" s="1"/>
      <c r="E1" s="1"/>
      <c r="F1" s="1"/>
      <c r="G1" s="1"/>
      <c r="H1" s="1"/>
      <c r="I1" s="1"/>
      <c r="J1" s="1"/>
      <c r="K1" s="1"/>
      <c r="L1" s="1"/>
      <c r="M1" s="1"/>
      <c r="N1" s="1"/>
      <c r="O1" s="66"/>
      <c r="P1" s="71"/>
      <c r="Q1" s="69"/>
      <c r="R1" s="71"/>
    </row>
    <row r="2" spans="1:18" s="2" customFormat="1" ht="15">
      <c r="A2" s="1"/>
      <c r="B2" s="1"/>
      <c r="C2" s="1"/>
      <c r="D2" s="1"/>
      <c r="E2" s="1"/>
      <c r="F2" s="1"/>
      <c r="G2" s="1"/>
      <c r="H2" s="1"/>
      <c r="I2" s="1"/>
      <c r="J2" s="1"/>
      <c r="K2" s="1"/>
      <c r="L2" s="1"/>
      <c r="M2" s="1"/>
      <c r="N2" s="1"/>
      <c r="O2" s="66"/>
      <c r="P2" s="71"/>
      <c r="Q2" s="69"/>
      <c r="R2" s="71"/>
    </row>
    <row r="3" spans="1:18" s="2" customFormat="1" ht="15">
      <c r="A3" s="1"/>
      <c r="B3" s="1"/>
      <c r="C3" s="1"/>
      <c r="D3" s="1"/>
      <c r="E3" s="1"/>
      <c r="F3" s="1"/>
      <c r="G3" s="1"/>
      <c r="H3" s="1"/>
      <c r="I3" s="1"/>
      <c r="J3" s="1"/>
      <c r="K3" s="1"/>
      <c r="L3" s="1"/>
      <c r="M3" s="1"/>
      <c r="N3" s="1"/>
      <c r="O3" s="66"/>
      <c r="P3" s="71"/>
      <c r="Q3" s="69"/>
      <c r="R3" s="71"/>
    </row>
    <row r="4" spans="1:18" s="2" customFormat="1" ht="20.25">
      <c r="A4" s="161" t="s">
        <v>121</v>
      </c>
      <c r="B4" s="164"/>
      <c r="C4" s="164"/>
      <c r="D4" s="171"/>
      <c r="E4" s="171"/>
      <c r="F4" s="171"/>
      <c r="G4" s="160"/>
      <c r="H4" s="160"/>
      <c r="I4" s="160"/>
      <c r="J4" s="160"/>
      <c r="K4" s="160"/>
      <c r="L4" s="1"/>
      <c r="M4" s="1"/>
      <c r="N4" s="1"/>
      <c r="O4" s="66"/>
      <c r="P4" s="71"/>
      <c r="Q4" s="69"/>
      <c r="R4" s="71"/>
    </row>
    <row r="5" spans="1:18" s="2" customFormat="1" ht="15">
      <c r="A5" s="163" t="s">
        <v>122</v>
      </c>
      <c r="B5" s="164"/>
      <c r="C5" s="164"/>
      <c r="D5" s="164"/>
      <c r="E5" s="164"/>
      <c r="F5" s="164"/>
      <c r="G5" s="173"/>
      <c r="H5" s="173"/>
      <c r="I5" s="173"/>
      <c r="J5" s="173"/>
      <c r="K5" s="173"/>
      <c r="L5" s="1"/>
      <c r="M5" s="1"/>
      <c r="N5" s="1"/>
      <c r="O5" s="66"/>
      <c r="P5" s="71"/>
      <c r="Q5" s="69"/>
      <c r="R5" s="71"/>
    </row>
    <row r="6" spans="1:18" s="2" customFormat="1" ht="15">
      <c r="A6" s="163"/>
      <c r="B6" s="164"/>
      <c r="C6" s="164"/>
      <c r="D6" s="171"/>
      <c r="E6" s="171"/>
      <c r="F6" s="171"/>
      <c r="G6" s="165"/>
      <c r="H6" s="165"/>
      <c r="I6" s="165"/>
      <c r="J6" s="165"/>
      <c r="K6" s="165"/>
      <c r="L6" s="1"/>
      <c r="M6" s="1"/>
      <c r="N6" s="1"/>
      <c r="O6" s="66"/>
      <c r="P6" s="71"/>
      <c r="Q6" s="69"/>
      <c r="R6" s="71"/>
    </row>
    <row r="7" spans="1:18" s="2" customFormat="1" ht="15">
      <c r="A7" s="41"/>
      <c r="B7" s="43"/>
      <c r="C7" s="43"/>
      <c r="D7" s="43"/>
      <c r="E7" s="43"/>
      <c r="F7" s="43"/>
      <c r="G7" s="49"/>
      <c r="H7" s="49"/>
      <c r="I7" s="49"/>
      <c r="J7" s="49"/>
      <c r="K7" s="49"/>
      <c r="L7" s="1"/>
      <c r="M7" s="1"/>
      <c r="N7" s="1"/>
      <c r="O7" s="66"/>
      <c r="P7" s="71"/>
      <c r="Q7" s="69"/>
      <c r="R7" s="71"/>
    </row>
    <row r="8" spans="1:18" s="2" customFormat="1" ht="15.75">
      <c r="A8" s="3" t="s">
        <v>80</v>
      </c>
      <c r="B8" s="1"/>
      <c r="C8" s="1"/>
      <c r="D8" s="1"/>
      <c r="E8" s="1"/>
      <c r="F8" s="1"/>
      <c r="G8" s="1"/>
      <c r="H8" s="1"/>
      <c r="I8" s="1"/>
      <c r="J8" s="1"/>
      <c r="K8" s="1"/>
      <c r="L8" s="1"/>
      <c r="M8" s="1"/>
      <c r="N8" s="1"/>
      <c r="O8" s="66"/>
      <c r="P8" s="71"/>
      <c r="Q8" s="69"/>
      <c r="R8" s="71"/>
    </row>
    <row r="9" spans="1:18" s="2" customFormat="1" ht="15">
      <c r="A9" s="1"/>
      <c r="B9" s="1"/>
      <c r="C9" s="1"/>
      <c r="D9" s="1"/>
      <c r="E9" s="1"/>
      <c r="F9" s="1"/>
      <c r="G9" s="1"/>
      <c r="H9" s="1"/>
      <c r="I9" s="1"/>
      <c r="J9" s="1"/>
      <c r="K9" s="1"/>
      <c r="L9" s="1"/>
      <c r="M9" s="1"/>
      <c r="N9" s="1"/>
      <c r="O9" s="66"/>
      <c r="P9" s="71"/>
      <c r="Q9" s="69"/>
      <c r="R9" s="71"/>
    </row>
    <row r="10" spans="1:18" s="2" customFormat="1" ht="153.75" customHeight="1">
      <c r="A10" s="46" t="s">
        <v>81</v>
      </c>
      <c r="B10" s="208" t="s">
        <v>208</v>
      </c>
      <c r="C10" s="218"/>
      <c r="D10" s="218"/>
      <c r="E10" s="218"/>
      <c r="F10" s="218"/>
      <c r="G10" s="218"/>
      <c r="H10" s="218"/>
      <c r="I10" s="218"/>
      <c r="J10" s="218"/>
      <c r="K10" s="219"/>
      <c r="L10" s="1"/>
      <c r="M10" s="1"/>
      <c r="N10" s="1"/>
      <c r="O10" s="66"/>
      <c r="P10" s="71"/>
      <c r="Q10" s="69"/>
      <c r="R10" s="71"/>
    </row>
    <row r="11" spans="1:18" s="2" customFormat="1" ht="16.5" customHeight="1">
      <c r="A11" s="46"/>
      <c r="B11" s="181" t="s">
        <v>176</v>
      </c>
      <c r="C11" s="183"/>
      <c r="D11" s="183"/>
      <c r="E11" s="183" t="s">
        <v>211</v>
      </c>
      <c r="F11" s="183"/>
      <c r="G11" s="183"/>
      <c r="H11" s="183"/>
      <c r="I11" s="183"/>
      <c r="J11" s="183"/>
      <c r="K11" s="183"/>
      <c r="L11" s="1"/>
      <c r="M11" s="1"/>
      <c r="N11" s="1"/>
      <c r="O11" s="66"/>
      <c r="P11" s="71"/>
      <c r="Q11" s="69"/>
      <c r="R11" s="71"/>
    </row>
    <row r="12" spans="1:18" s="2" customFormat="1" ht="16.5" customHeight="1">
      <c r="A12" s="46"/>
      <c r="B12" s="181" t="s">
        <v>194</v>
      </c>
      <c r="C12" s="182"/>
      <c r="D12" s="182"/>
      <c r="E12" s="183" t="s">
        <v>212</v>
      </c>
      <c r="F12" s="183"/>
      <c r="G12" s="183"/>
      <c r="H12" s="183"/>
      <c r="I12" s="183"/>
      <c r="J12" s="183"/>
      <c r="K12" s="183"/>
      <c r="L12" s="1"/>
      <c r="M12" s="1"/>
      <c r="N12" s="1"/>
      <c r="O12" s="66"/>
      <c r="P12" s="71"/>
      <c r="Q12" s="69"/>
      <c r="R12" s="71"/>
    </row>
    <row r="13" spans="1:18" s="2" customFormat="1" ht="16.5" customHeight="1">
      <c r="A13" s="46"/>
      <c r="B13" s="181" t="s">
        <v>195</v>
      </c>
      <c r="C13" s="182"/>
      <c r="D13" s="182"/>
      <c r="E13" s="183" t="s">
        <v>213</v>
      </c>
      <c r="F13" s="183"/>
      <c r="G13" s="183"/>
      <c r="H13" s="183"/>
      <c r="I13" s="183"/>
      <c r="J13" s="183"/>
      <c r="K13" s="183"/>
      <c r="L13" s="1"/>
      <c r="M13" s="1"/>
      <c r="N13" s="1"/>
      <c r="O13" s="66"/>
      <c r="P13" s="71"/>
      <c r="Q13" s="69"/>
      <c r="R13" s="71"/>
    </row>
    <row r="14" spans="1:18" s="2" customFormat="1" ht="16.5" customHeight="1">
      <c r="A14" s="46"/>
      <c r="B14" s="181" t="s">
        <v>196</v>
      </c>
      <c r="C14" s="182"/>
      <c r="D14" s="182"/>
      <c r="E14" s="183" t="s">
        <v>197</v>
      </c>
      <c r="F14" s="183"/>
      <c r="G14" s="183"/>
      <c r="H14" s="183"/>
      <c r="I14" s="183"/>
      <c r="J14" s="183"/>
      <c r="K14" s="183"/>
      <c r="L14" s="1"/>
      <c r="M14" s="1"/>
      <c r="N14" s="1"/>
      <c r="O14" s="66"/>
      <c r="P14" s="71"/>
      <c r="Q14" s="69"/>
      <c r="R14" s="71"/>
    </row>
    <row r="15" spans="1:18" s="2" customFormat="1" ht="16.5" customHeight="1">
      <c r="A15" s="46"/>
      <c r="B15" s="181" t="s">
        <v>198</v>
      </c>
      <c r="C15" s="182"/>
      <c r="D15" s="182"/>
      <c r="E15" s="183" t="s">
        <v>199</v>
      </c>
      <c r="F15" s="183"/>
      <c r="G15" s="183"/>
      <c r="H15" s="183"/>
      <c r="I15" s="183"/>
      <c r="J15" s="183"/>
      <c r="K15" s="183"/>
      <c r="L15" s="1"/>
      <c r="M15" s="1"/>
      <c r="N15" s="1"/>
      <c r="O15" s="66"/>
      <c r="P15" s="71"/>
      <c r="Q15" s="69"/>
      <c r="R15" s="71"/>
    </row>
    <row r="16" spans="1:18" s="2" customFormat="1" ht="16.5" customHeight="1">
      <c r="A16" s="46"/>
      <c r="B16" s="181" t="s">
        <v>209</v>
      </c>
      <c r="C16" s="182"/>
      <c r="D16" s="182"/>
      <c r="E16" s="183" t="s">
        <v>210</v>
      </c>
      <c r="F16" s="183"/>
      <c r="G16" s="183"/>
      <c r="H16" s="183"/>
      <c r="I16" s="183"/>
      <c r="J16" s="183"/>
      <c r="K16" s="183"/>
      <c r="L16" s="1"/>
      <c r="M16" s="1"/>
      <c r="N16" s="1"/>
      <c r="O16" s="66"/>
      <c r="P16" s="71"/>
      <c r="Q16" s="69"/>
      <c r="R16" s="71"/>
    </row>
    <row r="17" spans="1:18" s="2" customFormat="1" ht="16.5" customHeight="1">
      <c r="A17" s="46"/>
      <c r="B17" s="184" t="s">
        <v>200</v>
      </c>
      <c r="C17" s="185"/>
      <c r="D17" s="185"/>
      <c r="E17" s="186"/>
      <c r="F17" s="186"/>
      <c r="G17" s="186"/>
      <c r="H17" s="186"/>
      <c r="I17" s="186"/>
      <c r="J17" s="186"/>
      <c r="K17" s="187"/>
      <c r="L17" s="1"/>
      <c r="M17" s="1"/>
      <c r="N17" s="1"/>
      <c r="O17" s="66"/>
      <c r="P17" s="71"/>
      <c r="Q17" s="69"/>
      <c r="R17" s="71"/>
    </row>
    <row r="18" spans="1:18" s="2" customFormat="1" ht="15.75" customHeight="1">
      <c r="A18" s="46"/>
      <c r="B18" s="91"/>
      <c r="C18" s="92"/>
      <c r="D18" s="92"/>
      <c r="E18" s="92"/>
      <c r="F18" s="92"/>
      <c r="G18" s="92"/>
      <c r="H18" s="92"/>
      <c r="I18" s="92"/>
      <c r="J18" s="92"/>
      <c r="K18" s="92"/>
      <c r="L18" s="1"/>
      <c r="M18" s="1"/>
      <c r="N18" s="1"/>
      <c r="O18" s="66"/>
      <c r="P18" s="71"/>
      <c r="Q18" s="69"/>
      <c r="R18" s="71"/>
    </row>
    <row r="19" spans="1:18" s="2" customFormat="1" ht="36" customHeight="1">
      <c r="A19" s="46"/>
      <c r="B19" s="180" t="s">
        <v>214</v>
      </c>
      <c r="C19" s="173"/>
      <c r="D19" s="173"/>
      <c r="E19" s="173"/>
      <c r="F19" s="173"/>
      <c r="G19" s="173"/>
      <c r="H19" s="173"/>
      <c r="I19" s="173"/>
      <c r="J19" s="173"/>
      <c r="K19" s="173"/>
      <c r="L19" s="94"/>
      <c r="M19" s="1"/>
      <c r="N19" s="1"/>
      <c r="O19" s="66"/>
      <c r="P19" s="71"/>
      <c r="Q19" s="69"/>
      <c r="R19" s="71"/>
    </row>
    <row r="20" spans="1:18" s="2" customFormat="1" ht="15.75" customHeight="1">
      <c r="A20" s="46"/>
      <c r="B20" s="91"/>
      <c r="C20" s="93"/>
      <c r="D20" s="42"/>
      <c r="E20" s="107"/>
      <c r="G20" s="94"/>
      <c r="H20" s="94"/>
      <c r="I20" s="94"/>
      <c r="J20" s="94"/>
      <c r="K20" s="94"/>
      <c r="L20" s="94"/>
      <c r="M20" s="1"/>
      <c r="N20" s="1"/>
      <c r="O20" s="66"/>
      <c r="P20" s="71"/>
      <c r="Q20" s="69"/>
      <c r="R20" s="71"/>
    </row>
    <row r="21" spans="1:18" s="2" customFormat="1" ht="48" customHeight="1">
      <c r="A21" s="47" t="s">
        <v>82</v>
      </c>
      <c r="B21" s="152" t="s">
        <v>130</v>
      </c>
      <c r="C21" s="170"/>
      <c r="D21" s="170"/>
      <c r="E21" s="170"/>
      <c r="F21" s="170"/>
      <c r="G21" s="170"/>
      <c r="H21" s="170"/>
      <c r="I21" s="170"/>
      <c r="J21" s="170"/>
      <c r="K21" s="170"/>
      <c r="L21" s="1"/>
      <c r="M21" s="1"/>
      <c r="N21" s="1"/>
      <c r="O21" s="66"/>
      <c r="P21" s="71"/>
      <c r="Q21" s="69"/>
      <c r="R21" s="71"/>
    </row>
    <row r="22" spans="1:18" s="2" customFormat="1" ht="15.75">
      <c r="A22" s="47"/>
      <c r="B22" s="1"/>
      <c r="C22" s="1"/>
      <c r="D22" s="1"/>
      <c r="E22" s="1"/>
      <c r="F22" s="1"/>
      <c r="G22" s="1"/>
      <c r="H22" s="1"/>
      <c r="I22" s="1"/>
      <c r="J22" s="1"/>
      <c r="K22" s="1"/>
      <c r="L22" s="1"/>
      <c r="M22" s="1"/>
      <c r="N22" s="1"/>
      <c r="O22" s="66"/>
      <c r="P22" s="71"/>
      <c r="Q22" s="69"/>
      <c r="R22" s="71"/>
    </row>
    <row r="23" spans="1:18" s="2" customFormat="1" ht="66" customHeight="1">
      <c r="A23" s="47" t="s">
        <v>83</v>
      </c>
      <c r="B23" s="152" t="s">
        <v>123</v>
      </c>
      <c r="C23" s="170"/>
      <c r="D23" s="170"/>
      <c r="E23" s="170"/>
      <c r="F23" s="170"/>
      <c r="G23" s="170"/>
      <c r="H23" s="170"/>
      <c r="I23" s="170"/>
      <c r="J23" s="170"/>
      <c r="K23" s="170"/>
      <c r="L23" s="1"/>
      <c r="M23" s="1"/>
      <c r="N23" s="1"/>
      <c r="O23" s="66"/>
      <c r="P23" s="71"/>
      <c r="Q23" s="69"/>
      <c r="R23" s="71"/>
    </row>
    <row r="24" spans="1:18" s="2" customFormat="1" ht="15.75">
      <c r="A24" s="47"/>
      <c r="B24" s="4"/>
      <c r="C24" s="4"/>
      <c r="D24" s="3"/>
      <c r="E24" s="3"/>
      <c r="F24" s="3"/>
      <c r="G24" s="1"/>
      <c r="H24" s="1"/>
      <c r="I24" s="1"/>
      <c r="J24" s="1"/>
      <c r="K24" s="1"/>
      <c r="L24" s="1"/>
      <c r="M24" s="1"/>
      <c r="N24" s="1"/>
      <c r="O24" s="66"/>
      <c r="P24" s="71"/>
      <c r="Q24" s="69"/>
      <c r="R24" s="71"/>
    </row>
    <row r="25" spans="1:18" s="2" customFormat="1" ht="67.5" customHeight="1">
      <c r="A25" s="47" t="s">
        <v>84</v>
      </c>
      <c r="B25" s="152" t="s">
        <v>186</v>
      </c>
      <c r="C25" s="170"/>
      <c r="D25" s="170"/>
      <c r="E25" s="170"/>
      <c r="F25" s="170"/>
      <c r="G25" s="170"/>
      <c r="H25" s="170"/>
      <c r="I25" s="170"/>
      <c r="J25" s="170"/>
      <c r="K25" s="170"/>
      <c r="L25" s="1"/>
      <c r="M25" s="1"/>
      <c r="N25" s="1"/>
      <c r="O25" s="66"/>
      <c r="P25" s="71"/>
      <c r="Q25" s="69"/>
      <c r="R25" s="71"/>
    </row>
    <row r="26" spans="1:18" s="2" customFormat="1" ht="15.75">
      <c r="A26" s="47"/>
      <c r="B26" s="4"/>
      <c r="C26" s="4"/>
      <c r="D26" s="4"/>
      <c r="E26" s="4"/>
      <c r="F26" s="4"/>
      <c r="G26" s="1"/>
      <c r="H26" s="1"/>
      <c r="I26" s="1"/>
      <c r="J26" s="1"/>
      <c r="K26" s="1"/>
      <c r="L26" s="1"/>
      <c r="M26" s="1"/>
      <c r="N26" s="1"/>
      <c r="O26" s="66"/>
      <c r="P26" s="71"/>
      <c r="Q26" s="69"/>
      <c r="R26" s="71"/>
    </row>
    <row r="27" spans="1:18" s="2" customFormat="1" ht="70.5" customHeight="1">
      <c r="A27" s="47" t="s">
        <v>85</v>
      </c>
      <c r="B27" s="152" t="s">
        <v>187</v>
      </c>
      <c r="C27" s="170"/>
      <c r="D27" s="170"/>
      <c r="E27" s="170"/>
      <c r="F27" s="170"/>
      <c r="G27" s="170"/>
      <c r="H27" s="170"/>
      <c r="I27" s="170"/>
      <c r="J27" s="170"/>
      <c r="K27" s="170"/>
      <c r="L27" s="1"/>
      <c r="M27" s="1"/>
      <c r="N27" s="1"/>
      <c r="O27" s="66"/>
      <c r="P27" s="71"/>
      <c r="Q27" s="69"/>
      <c r="R27" s="71"/>
    </row>
    <row r="28" spans="1:18" s="2" customFormat="1" ht="15.75">
      <c r="A28" s="47"/>
      <c r="B28" s="4"/>
      <c r="C28" s="4"/>
      <c r="D28" s="3"/>
      <c r="E28" s="3"/>
      <c r="F28" s="3"/>
      <c r="G28" s="3"/>
      <c r="H28" s="6"/>
      <c r="I28" s="1"/>
      <c r="J28" s="1"/>
      <c r="K28" s="1"/>
      <c r="L28" s="1"/>
      <c r="M28" s="1"/>
      <c r="N28" s="1"/>
      <c r="O28" s="66"/>
      <c r="P28" s="71"/>
      <c r="Q28" s="69"/>
      <c r="R28" s="71"/>
    </row>
    <row r="29" spans="1:18" s="2" customFormat="1" ht="82.5" customHeight="1">
      <c r="A29" s="47" t="s">
        <v>86</v>
      </c>
      <c r="B29" s="152" t="s">
        <v>166</v>
      </c>
      <c r="C29" s="170"/>
      <c r="D29" s="170"/>
      <c r="E29" s="170"/>
      <c r="F29" s="170"/>
      <c r="G29" s="170"/>
      <c r="H29" s="170"/>
      <c r="I29" s="170"/>
      <c r="J29" s="170"/>
      <c r="K29" s="170"/>
      <c r="L29" s="1"/>
      <c r="M29" s="1"/>
      <c r="N29" s="1"/>
      <c r="O29" s="66"/>
      <c r="P29" s="71"/>
      <c r="Q29" s="69"/>
      <c r="R29" s="71"/>
    </row>
    <row r="30" spans="1:18" s="2" customFormat="1" ht="15.75" customHeight="1">
      <c r="A30" s="47"/>
      <c r="B30" s="1"/>
      <c r="C30" s="1"/>
      <c r="D30" s="1"/>
      <c r="E30" s="1"/>
      <c r="F30" s="1"/>
      <c r="G30" s="1"/>
      <c r="H30" s="1"/>
      <c r="I30" s="1"/>
      <c r="J30" s="1"/>
      <c r="K30" s="1"/>
      <c r="L30" s="1"/>
      <c r="M30" s="1"/>
      <c r="N30" s="1"/>
      <c r="O30" s="66"/>
      <c r="P30" s="71"/>
      <c r="Q30" s="69"/>
      <c r="R30" s="71"/>
    </row>
    <row r="31" spans="1:18" s="2" customFormat="1" ht="48.75" customHeight="1">
      <c r="A31" s="47" t="s">
        <v>87</v>
      </c>
      <c r="B31" s="194" t="s">
        <v>188</v>
      </c>
      <c r="C31" s="217"/>
      <c r="D31" s="217"/>
      <c r="E31" s="217"/>
      <c r="F31" s="217"/>
      <c r="G31" s="217"/>
      <c r="H31" s="217"/>
      <c r="I31" s="217"/>
      <c r="J31" s="217"/>
      <c r="K31" s="217"/>
      <c r="L31" s="1"/>
      <c r="M31" s="1"/>
      <c r="N31" s="1"/>
      <c r="O31" s="66"/>
      <c r="P31" s="71"/>
      <c r="Q31" s="69"/>
      <c r="R31" s="71"/>
    </row>
    <row r="32" spans="1:18" s="2" customFormat="1" ht="15.75">
      <c r="A32" s="47"/>
      <c r="B32" s="4"/>
      <c r="C32" s="4"/>
      <c r="D32" s="3"/>
      <c r="E32" s="3"/>
      <c r="F32" s="3"/>
      <c r="G32" s="1"/>
      <c r="H32" s="1"/>
      <c r="I32" s="1"/>
      <c r="J32" s="1"/>
      <c r="K32" s="1"/>
      <c r="L32" s="1"/>
      <c r="M32" s="1"/>
      <c r="N32" s="1"/>
      <c r="O32" s="66"/>
      <c r="P32" s="71"/>
      <c r="Q32" s="69"/>
      <c r="R32" s="71"/>
    </row>
    <row r="33" spans="1:18" s="2" customFormat="1" ht="48.75" customHeight="1">
      <c r="A33" s="47" t="s">
        <v>88</v>
      </c>
      <c r="B33" s="194" t="s">
        <v>189</v>
      </c>
      <c r="C33" s="195"/>
      <c r="D33" s="195"/>
      <c r="E33" s="195"/>
      <c r="F33" s="195"/>
      <c r="G33" s="195"/>
      <c r="H33" s="195"/>
      <c r="I33" s="195"/>
      <c r="J33" s="195"/>
      <c r="K33" s="195"/>
      <c r="L33" s="1"/>
      <c r="M33" s="1"/>
      <c r="N33" s="1"/>
      <c r="O33" s="66"/>
      <c r="P33" s="71"/>
      <c r="Q33" s="69"/>
      <c r="R33" s="71"/>
    </row>
    <row r="34" spans="1:18" s="2" customFormat="1" ht="15.75">
      <c r="A34" s="47"/>
      <c r="B34" s="4"/>
      <c r="C34" s="4"/>
      <c r="D34" s="3"/>
      <c r="E34" s="3"/>
      <c r="F34" s="3"/>
      <c r="G34" s="1"/>
      <c r="H34" s="1"/>
      <c r="I34" s="1"/>
      <c r="J34" s="1"/>
      <c r="K34" s="1"/>
      <c r="L34" s="1"/>
      <c r="M34" s="1"/>
      <c r="N34" s="1"/>
      <c r="O34" s="66"/>
      <c r="P34" s="71"/>
      <c r="Q34" s="69"/>
      <c r="R34" s="71"/>
    </row>
    <row r="35" spans="1:18" s="2" customFormat="1" ht="33" customHeight="1">
      <c r="A35" s="47"/>
      <c r="B35" s="1"/>
      <c r="C35" s="1"/>
      <c r="D35" s="1"/>
      <c r="E35" s="1"/>
      <c r="F35" s="1"/>
      <c r="G35" s="6" t="s">
        <v>15</v>
      </c>
      <c r="H35" s="6"/>
      <c r="I35" s="40" t="s">
        <v>207</v>
      </c>
      <c r="J35" s="6"/>
      <c r="K35" s="6"/>
      <c r="L35" s="6"/>
      <c r="M35" s="6"/>
      <c r="N35" s="1"/>
      <c r="O35" s="66"/>
      <c r="P35" s="71"/>
      <c r="Q35" s="69"/>
      <c r="R35" s="71"/>
    </row>
    <row r="36" spans="1:18" s="2" customFormat="1" ht="15.75">
      <c r="A36" s="47"/>
      <c r="B36" s="1"/>
      <c r="C36" s="1"/>
      <c r="D36" s="1"/>
      <c r="E36" s="1"/>
      <c r="F36" s="1"/>
      <c r="G36" s="6" t="s">
        <v>25</v>
      </c>
      <c r="H36" s="6"/>
      <c r="I36" s="6" t="s">
        <v>25</v>
      </c>
      <c r="J36" s="6"/>
      <c r="K36" s="6"/>
      <c r="L36" s="6"/>
      <c r="M36" s="6"/>
      <c r="N36" s="1"/>
      <c r="O36" s="66"/>
      <c r="P36" s="71"/>
      <c r="Q36" s="69"/>
      <c r="R36" s="71"/>
    </row>
    <row r="37" spans="1:18" s="2" customFormat="1" ht="15.75">
      <c r="A37" s="47"/>
      <c r="B37" s="1"/>
      <c r="C37" s="1"/>
      <c r="D37" s="1"/>
      <c r="E37" s="1"/>
      <c r="F37" s="1"/>
      <c r="G37" s="1"/>
      <c r="H37" s="1"/>
      <c r="I37" s="1"/>
      <c r="J37" s="1"/>
      <c r="K37" s="1"/>
      <c r="L37" s="1"/>
      <c r="M37" s="1"/>
      <c r="N37" s="78"/>
      <c r="O37" s="78"/>
      <c r="Q37" s="69"/>
      <c r="R37" s="71"/>
    </row>
    <row r="38" spans="1:18" s="2" customFormat="1" ht="15.75">
      <c r="A38" s="47"/>
      <c r="B38" s="1" t="s">
        <v>107</v>
      </c>
      <c r="C38" s="1"/>
      <c r="D38" s="1"/>
      <c r="E38" s="1"/>
      <c r="F38" s="1"/>
      <c r="G38" s="78">
        <v>121685</v>
      </c>
      <c r="H38" s="78"/>
      <c r="I38" s="78">
        <v>5291</v>
      </c>
      <c r="J38" s="12"/>
      <c r="K38" s="12"/>
      <c r="L38" s="12"/>
      <c r="M38" s="12"/>
      <c r="N38" s="78"/>
      <c r="O38" s="78"/>
      <c r="Q38" s="69"/>
      <c r="R38" s="71"/>
    </row>
    <row r="39" spans="1:18" s="2" customFormat="1" ht="15.75">
      <c r="A39" s="47"/>
      <c r="B39" s="1" t="s">
        <v>108</v>
      </c>
      <c r="C39" s="1"/>
      <c r="D39" s="1"/>
      <c r="E39" s="1"/>
      <c r="F39" s="1"/>
      <c r="G39" s="78">
        <v>304149</v>
      </c>
      <c r="H39" s="78"/>
      <c r="I39" s="78">
        <v>3894</v>
      </c>
      <c r="J39" s="12"/>
      <c r="K39" s="12"/>
      <c r="L39" s="12"/>
      <c r="M39" s="12"/>
      <c r="N39" s="78"/>
      <c r="O39" s="78"/>
      <c r="Q39" s="69"/>
      <c r="R39" s="71"/>
    </row>
    <row r="40" spans="1:18" s="2" customFormat="1" ht="15.75">
      <c r="A40" s="47"/>
      <c r="B40" s="1" t="s">
        <v>109</v>
      </c>
      <c r="C40" s="1"/>
      <c r="D40" s="1"/>
      <c r="E40" s="1"/>
      <c r="F40" s="1"/>
      <c r="G40" s="78">
        <v>43</v>
      </c>
      <c r="H40" s="78"/>
      <c r="I40" s="78">
        <v>813</v>
      </c>
      <c r="J40" s="12"/>
      <c r="K40" s="12"/>
      <c r="L40" s="12"/>
      <c r="M40" s="12"/>
      <c r="N40" s="78"/>
      <c r="O40" s="78"/>
      <c r="Q40" s="69"/>
      <c r="R40" s="71"/>
    </row>
    <row r="41" spans="1:18" s="2" customFormat="1" ht="15.75">
      <c r="A41" s="47"/>
      <c r="B41" s="1" t="s">
        <v>110</v>
      </c>
      <c r="C41" s="1"/>
      <c r="D41" s="1"/>
      <c r="E41" s="1"/>
      <c r="F41" s="1"/>
      <c r="G41" s="78">
        <v>811</v>
      </c>
      <c r="H41" s="78"/>
      <c r="I41" s="78">
        <v>-11</v>
      </c>
      <c r="J41" s="12"/>
      <c r="K41" s="12"/>
      <c r="L41" s="12"/>
      <c r="M41" s="12"/>
      <c r="N41" s="78"/>
      <c r="O41" s="78"/>
      <c r="Q41" s="69"/>
      <c r="R41" s="71"/>
    </row>
    <row r="42" spans="1:18" s="2" customFormat="1" ht="15.75">
      <c r="A42" s="47"/>
      <c r="B42" s="1" t="s">
        <v>111</v>
      </c>
      <c r="C42" s="1"/>
      <c r="D42" s="1"/>
      <c r="E42" s="1"/>
      <c r="F42" s="1"/>
      <c r="G42" s="78" t="s">
        <v>26</v>
      </c>
      <c r="H42" s="78"/>
      <c r="I42" s="78">
        <v>750</v>
      </c>
      <c r="J42" s="1"/>
      <c r="K42" s="12"/>
      <c r="L42" s="12"/>
      <c r="M42" s="12"/>
      <c r="N42" s="78"/>
      <c r="O42" s="78"/>
      <c r="P42" s="78"/>
      <c r="Q42" s="69"/>
      <c r="R42" s="71"/>
    </row>
    <row r="43" spans="1:18" s="2" customFormat="1" ht="15.75">
      <c r="A43" s="47"/>
      <c r="B43" s="1"/>
      <c r="C43" s="1"/>
      <c r="D43" s="1"/>
      <c r="E43" s="1"/>
      <c r="F43" s="1"/>
      <c r="G43" s="78"/>
      <c r="H43" s="78"/>
      <c r="I43" s="78"/>
      <c r="J43" s="1"/>
      <c r="K43" s="1"/>
      <c r="L43" s="1"/>
      <c r="M43" s="1"/>
      <c r="N43" s="1"/>
      <c r="O43" s="66"/>
      <c r="P43" s="71"/>
      <c r="Q43" s="69"/>
      <c r="R43" s="71"/>
    </row>
    <row r="44" spans="1:18" s="2" customFormat="1" ht="16.5" thickBot="1">
      <c r="A44" s="47"/>
      <c r="B44" s="1"/>
      <c r="C44" s="1"/>
      <c r="D44" s="1"/>
      <c r="E44" s="1"/>
      <c r="F44" s="1"/>
      <c r="G44" s="79">
        <f>SUM(G38:G42)</f>
        <v>426688</v>
      </c>
      <c r="H44" s="79"/>
      <c r="I44" s="79">
        <f>SUM(I38:I42)</f>
        <v>10737</v>
      </c>
      <c r="J44" s="1"/>
      <c r="K44" s="1"/>
      <c r="L44" s="1"/>
      <c r="M44" s="1"/>
      <c r="N44" s="1"/>
      <c r="O44" s="66"/>
      <c r="P44" s="71"/>
      <c r="Q44" s="69"/>
      <c r="R44" s="71"/>
    </row>
    <row r="45" spans="1:18" s="2" customFormat="1" ht="16.5" thickTop="1">
      <c r="A45" s="47"/>
      <c r="B45" s="1"/>
      <c r="C45" s="1"/>
      <c r="D45" s="1"/>
      <c r="E45" s="1"/>
      <c r="F45" s="1"/>
      <c r="G45" s="39"/>
      <c r="H45" s="39"/>
      <c r="I45" s="39"/>
      <c r="J45" s="1"/>
      <c r="K45" s="1"/>
      <c r="L45" s="1"/>
      <c r="M45" s="1"/>
      <c r="N45" s="1"/>
      <c r="O45" s="66"/>
      <c r="P45" s="71"/>
      <c r="Q45" s="69"/>
      <c r="R45" s="71"/>
    </row>
    <row r="46" spans="1:18" s="2" customFormat="1" ht="81" customHeight="1">
      <c r="A46" s="47" t="s">
        <v>89</v>
      </c>
      <c r="B46" s="152" t="s">
        <v>190</v>
      </c>
      <c r="C46" s="170"/>
      <c r="D46" s="170"/>
      <c r="E46" s="170"/>
      <c r="F46" s="170"/>
      <c r="G46" s="170"/>
      <c r="H46" s="170"/>
      <c r="I46" s="170"/>
      <c r="J46" s="170"/>
      <c r="K46" s="170"/>
      <c r="L46" s="1"/>
      <c r="M46" s="1"/>
      <c r="N46" s="1"/>
      <c r="O46" s="66"/>
      <c r="P46" s="71"/>
      <c r="Q46" s="69"/>
      <c r="R46" s="71"/>
    </row>
    <row r="47" spans="1:18" s="2" customFormat="1" ht="16.5" customHeight="1">
      <c r="A47" s="47"/>
      <c r="B47" s="4"/>
      <c r="C47" s="4"/>
      <c r="D47" s="1"/>
      <c r="E47" s="1"/>
      <c r="F47" s="1"/>
      <c r="G47" s="1"/>
      <c r="H47" s="20"/>
      <c r="I47" s="1"/>
      <c r="J47" s="1"/>
      <c r="K47" s="1"/>
      <c r="L47" s="1"/>
      <c r="M47" s="1"/>
      <c r="N47" s="1"/>
      <c r="O47" s="66"/>
      <c r="P47" s="71"/>
      <c r="Q47" s="69"/>
      <c r="R47" s="71"/>
    </row>
    <row r="48" spans="1:18" s="2" customFormat="1" ht="66" customHeight="1">
      <c r="A48" s="47" t="s">
        <v>90</v>
      </c>
      <c r="B48" s="194" t="s">
        <v>221</v>
      </c>
      <c r="C48" s="195"/>
      <c r="D48" s="195"/>
      <c r="E48" s="195"/>
      <c r="F48" s="195"/>
      <c r="G48" s="195"/>
      <c r="H48" s="195"/>
      <c r="I48" s="195"/>
      <c r="J48" s="195"/>
      <c r="K48" s="195"/>
      <c r="L48" s="1"/>
      <c r="M48" s="1"/>
      <c r="N48" s="1"/>
      <c r="O48" s="66"/>
      <c r="P48" s="71"/>
      <c r="Q48" s="69"/>
      <c r="R48" s="71"/>
    </row>
    <row r="49" spans="1:18" s="2" customFormat="1" ht="17.25" customHeight="1">
      <c r="A49" s="47"/>
      <c r="B49" s="1"/>
      <c r="C49" s="1"/>
      <c r="D49" s="1"/>
      <c r="E49" s="1"/>
      <c r="F49" s="1"/>
      <c r="G49" s="1"/>
      <c r="H49" s="1"/>
      <c r="I49" s="1"/>
      <c r="J49" s="1"/>
      <c r="K49" s="1"/>
      <c r="L49" s="1"/>
      <c r="M49" s="1"/>
      <c r="N49" s="1"/>
      <c r="O49" s="66"/>
      <c r="P49" s="71"/>
      <c r="Q49" s="69"/>
      <c r="R49" s="71"/>
    </row>
    <row r="50" spans="1:18" s="2" customFormat="1" ht="51" customHeight="1">
      <c r="A50" s="47" t="s">
        <v>91</v>
      </c>
      <c r="B50" s="194" t="s">
        <v>191</v>
      </c>
      <c r="C50" s="217"/>
      <c r="D50" s="217"/>
      <c r="E50" s="217"/>
      <c r="F50" s="217"/>
      <c r="G50" s="217"/>
      <c r="H50" s="217"/>
      <c r="I50" s="217"/>
      <c r="J50" s="217"/>
      <c r="K50" s="217"/>
      <c r="L50" s="1"/>
      <c r="M50" s="1"/>
      <c r="N50" s="1"/>
      <c r="O50" s="66"/>
      <c r="P50" s="71"/>
      <c r="Q50" s="69"/>
      <c r="R50" s="71"/>
    </row>
    <row r="51" spans="1:18" s="2" customFormat="1" ht="15.75">
      <c r="A51" s="47"/>
      <c r="B51" s="19"/>
      <c r="C51" s="19"/>
      <c r="D51" s="1"/>
      <c r="E51" s="1"/>
      <c r="F51" s="1"/>
      <c r="G51" s="1"/>
      <c r="H51" s="1"/>
      <c r="I51" s="1"/>
      <c r="J51" s="1"/>
      <c r="K51" s="1"/>
      <c r="L51" s="1"/>
      <c r="M51" s="1"/>
      <c r="N51" s="1"/>
      <c r="O51" s="66"/>
      <c r="P51" s="71"/>
      <c r="Q51" s="69"/>
      <c r="R51" s="71"/>
    </row>
    <row r="52" spans="1:18" s="2" customFormat="1" ht="48" customHeight="1">
      <c r="A52" s="47" t="s">
        <v>92</v>
      </c>
      <c r="B52" s="213" t="s">
        <v>222</v>
      </c>
      <c r="C52" s="214"/>
      <c r="D52" s="214"/>
      <c r="E52" s="214"/>
      <c r="F52" s="214"/>
      <c r="G52" s="214"/>
      <c r="H52" s="214"/>
      <c r="I52" s="214"/>
      <c r="J52" s="214"/>
      <c r="K52" s="215"/>
      <c r="L52" s="1"/>
      <c r="M52" s="1"/>
      <c r="N52" s="1"/>
      <c r="O52" s="66"/>
      <c r="P52" s="71"/>
      <c r="Q52" s="69"/>
      <c r="R52" s="71"/>
    </row>
    <row r="53" spans="1:18" s="2" customFormat="1" ht="15.75">
      <c r="A53" s="47"/>
      <c r="B53" s="4"/>
      <c r="C53" s="4"/>
      <c r="D53" s="3"/>
      <c r="E53" s="3"/>
      <c r="F53" s="3"/>
      <c r="G53" s="1"/>
      <c r="H53" s="1"/>
      <c r="I53" s="1"/>
      <c r="J53" s="1"/>
      <c r="K53" s="1"/>
      <c r="L53" s="1"/>
      <c r="M53" s="1"/>
      <c r="N53" s="1"/>
      <c r="O53" s="66"/>
      <c r="P53" s="71"/>
      <c r="Q53" s="69"/>
      <c r="R53" s="71"/>
    </row>
    <row r="54" spans="1:18" s="2" customFormat="1" ht="15.75">
      <c r="A54" s="47"/>
      <c r="B54" s="1"/>
      <c r="C54" s="1"/>
      <c r="D54" s="1"/>
      <c r="E54" s="1"/>
      <c r="F54" s="1"/>
      <c r="G54" s="1"/>
      <c r="H54" s="1"/>
      <c r="I54" s="1"/>
      <c r="J54" s="1"/>
      <c r="K54" s="1"/>
      <c r="L54" s="1"/>
      <c r="M54" s="1"/>
      <c r="N54" s="1"/>
      <c r="O54" s="66"/>
      <c r="P54" s="71"/>
      <c r="Q54" s="69"/>
      <c r="R54" s="71"/>
    </row>
    <row r="55" spans="1:18" s="2" customFormat="1" ht="33.75" customHeight="1">
      <c r="A55" s="152" t="s">
        <v>164</v>
      </c>
      <c r="B55" s="175"/>
      <c r="C55" s="175"/>
      <c r="D55" s="175"/>
      <c r="E55" s="175"/>
      <c r="F55" s="175"/>
      <c r="G55" s="175"/>
      <c r="H55" s="175"/>
      <c r="I55" s="175"/>
      <c r="J55" s="175"/>
      <c r="K55" s="176"/>
      <c r="L55" s="1"/>
      <c r="M55" s="1"/>
      <c r="N55" s="1"/>
      <c r="O55" s="66"/>
      <c r="P55" s="71"/>
      <c r="Q55" s="69"/>
      <c r="R55" s="71"/>
    </row>
    <row r="56" spans="1:18" s="2" customFormat="1" ht="15.75">
      <c r="A56" s="47"/>
      <c r="B56" s="1"/>
      <c r="C56" s="1"/>
      <c r="D56" s="1"/>
      <c r="E56" s="1"/>
      <c r="F56" s="1"/>
      <c r="G56" s="1"/>
      <c r="H56" s="1"/>
      <c r="I56" s="1"/>
      <c r="J56" s="1"/>
      <c r="K56" s="1"/>
      <c r="L56" s="1"/>
      <c r="M56" s="1"/>
      <c r="N56" s="1"/>
      <c r="O56" s="66"/>
      <c r="P56" s="71"/>
      <c r="Q56" s="69"/>
      <c r="R56" s="71"/>
    </row>
    <row r="57" spans="1:18" s="2" customFormat="1" ht="216.75" customHeight="1">
      <c r="A57" s="47" t="s">
        <v>93</v>
      </c>
      <c r="B57" s="194" t="s">
        <v>228</v>
      </c>
      <c r="C57" s="194"/>
      <c r="D57" s="194"/>
      <c r="E57" s="194"/>
      <c r="F57" s="194"/>
      <c r="G57" s="194"/>
      <c r="H57" s="194"/>
      <c r="I57" s="194"/>
      <c r="J57" s="194"/>
      <c r="K57" s="216"/>
      <c r="L57" s="1"/>
      <c r="M57" s="1"/>
      <c r="N57" s="1"/>
      <c r="O57" s="66"/>
      <c r="P57" s="71"/>
      <c r="Q57" s="69"/>
      <c r="R57" s="71"/>
    </row>
    <row r="58" spans="1:18" s="2" customFormat="1" ht="15.75">
      <c r="A58" s="47"/>
      <c r="B58" s="19"/>
      <c r="C58" s="19"/>
      <c r="D58" s="3"/>
      <c r="E58" s="3"/>
      <c r="F58" s="3"/>
      <c r="G58" s="1"/>
      <c r="H58" s="1"/>
      <c r="I58" s="20"/>
      <c r="J58" s="1"/>
      <c r="K58" s="1"/>
      <c r="L58" s="1"/>
      <c r="M58" s="1"/>
      <c r="N58" s="1"/>
      <c r="O58" s="66"/>
      <c r="P58" s="71"/>
      <c r="Q58" s="69"/>
      <c r="R58" s="71"/>
    </row>
    <row r="59" spans="1:18" s="2" customFormat="1" ht="82.5" customHeight="1">
      <c r="A59" s="68" t="s">
        <v>94</v>
      </c>
      <c r="B59" s="194" t="s">
        <v>1</v>
      </c>
      <c r="C59" s="195"/>
      <c r="D59" s="195"/>
      <c r="E59" s="195"/>
      <c r="F59" s="195"/>
      <c r="G59" s="195"/>
      <c r="H59" s="195"/>
      <c r="I59" s="195"/>
      <c r="J59" s="195"/>
      <c r="K59" s="195"/>
      <c r="L59" s="1"/>
      <c r="M59" s="1"/>
      <c r="N59" s="1"/>
      <c r="O59" s="66"/>
      <c r="P59" s="71"/>
      <c r="Q59" s="69"/>
      <c r="R59" s="71"/>
    </row>
    <row r="60" spans="1:18" s="2" customFormat="1" ht="15.75">
      <c r="A60" s="47"/>
      <c r="B60" s="94"/>
      <c r="C60" s="3"/>
      <c r="D60" s="3"/>
      <c r="E60" s="3"/>
      <c r="F60" s="3"/>
      <c r="G60" s="1"/>
      <c r="H60" s="1"/>
      <c r="I60" s="20"/>
      <c r="J60" s="1"/>
      <c r="K60" s="1"/>
      <c r="L60" s="1"/>
      <c r="M60" s="1"/>
      <c r="N60" s="1"/>
      <c r="O60" s="66"/>
      <c r="P60" s="71"/>
      <c r="Q60" s="69"/>
      <c r="R60" s="71"/>
    </row>
    <row r="61" spans="1:18" s="2" customFormat="1" ht="159.75" customHeight="1">
      <c r="A61" s="47" t="s">
        <v>95</v>
      </c>
      <c r="B61" s="208" t="s">
        <v>229</v>
      </c>
      <c r="C61" s="209"/>
      <c r="D61" s="209"/>
      <c r="E61" s="209"/>
      <c r="F61" s="209"/>
      <c r="G61" s="209"/>
      <c r="H61" s="209"/>
      <c r="I61" s="209"/>
      <c r="J61" s="209"/>
      <c r="K61" s="209"/>
      <c r="L61" s="1"/>
      <c r="M61" s="1"/>
      <c r="N61" s="1"/>
      <c r="O61" s="66"/>
      <c r="P61" s="71"/>
      <c r="Q61" s="69"/>
      <c r="R61" s="71"/>
    </row>
    <row r="62" spans="1:18" s="2" customFormat="1" ht="16.5" customHeight="1">
      <c r="A62" s="47"/>
      <c r="B62" s="19"/>
      <c r="C62" s="4"/>
      <c r="D62" s="3"/>
      <c r="E62" s="3"/>
      <c r="F62" s="3"/>
      <c r="G62" s="1"/>
      <c r="H62" s="1"/>
      <c r="I62" s="20"/>
      <c r="J62" s="1"/>
      <c r="K62" s="1"/>
      <c r="L62" s="1"/>
      <c r="M62" s="1"/>
      <c r="N62" s="1"/>
      <c r="O62" s="66"/>
      <c r="P62" s="71"/>
      <c r="Q62" s="69"/>
      <c r="R62" s="71"/>
    </row>
    <row r="63" spans="1:18" s="2" customFormat="1" ht="48.75" customHeight="1">
      <c r="A63" s="47" t="s">
        <v>96</v>
      </c>
      <c r="B63" s="152" t="s">
        <v>124</v>
      </c>
      <c r="C63" s="170"/>
      <c r="D63" s="170"/>
      <c r="E63" s="170"/>
      <c r="F63" s="170"/>
      <c r="G63" s="170"/>
      <c r="H63" s="170"/>
      <c r="I63" s="170"/>
      <c r="J63" s="170"/>
      <c r="K63" s="170"/>
      <c r="L63" s="1"/>
      <c r="M63" s="1"/>
      <c r="N63" s="1"/>
      <c r="O63" s="66"/>
      <c r="P63" s="71"/>
      <c r="Q63" s="69"/>
      <c r="R63" s="71"/>
    </row>
    <row r="64" spans="1:18" s="2" customFormat="1" ht="15.75">
      <c r="A64" s="47"/>
      <c r="B64" s="4"/>
      <c r="C64" s="4"/>
      <c r="D64" s="3"/>
      <c r="E64" s="3"/>
      <c r="F64" s="3"/>
      <c r="G64" s="1"/>
      <c r="H64" s="1"/>
      <c r="I64" s="20"/>
      <c r="J64" s="1"/>
      <c r="K64" s="1"/>
      <c r="L64" s="1"/>
      <c r="M64" s="1"/>
      <c r="N64" s="1"/>
      <c r="O64" s="66"/>
      <c r="P64" s="71"/>
      <c r="Q64" s="69"/>
      <c r="R64" s="71"/>
    </row>
    <row r="65" spans="1:18" s="2" customFormat="1" ht="15.75">
      <c r="A65" s="47" t="s">
        <v>97</v>
      </c>
      <c r="B65" s="210" t="s">
        <v>142</v>
      </c>
      <c r="C65" s="211"/>
      <c r="D65" s="211"/>
      <c r="E65" s="211"/>
      <c r="F65" s="211"/>
      <c r="G65" s="211"/>
      <c r="H65" s="211"/>
      <c r="I65" s="211"/>
      <c r="J65" s="211"/>
      <c r="K65" s="211"/>
      <c r="L65" s="1"/>
      <c r="M65" s="1"/>
      <c r="N65" s="1"/>
      <c r="O65" s="66"/>
      <c r="P65" s="71"/>
      <c r="Q65" s="69"/>
      <c r="R65" s="71"/>
    </row>
    <row r="66" spans="1:18" s="2" customFormat="1" ht="15.75">
      <c r="A66" s="47"/>
      <c r="B66" s="22"/>
      <c r="C66" s="22"/>
      <c r="D66" s="1"/>
      <c r="E66" s="1"/>
      <c r="F66" s="1"/>
      <c r="G66" s="159" t="s">
        <v>125</v>
      </c>
      <c r="H66" s="1"/>
      <c r="I66" s="159" t="s">
        <v>138</v>
      </c>
      <c r="J66" s="1"/>
      <c r="K66" s="128"/>
      <c r="L66" s="1"/>
      <c r="M66" s="1"/>
      <c r="N66" s="1"/>
      <c r="O66" s="66"/>
      <c r="P66" s="71"/>
      <c r="Q66" s="69"/>
      <c r="R66" s="71"/>
    </row>
    <row r="67" spans="1:18" s="2" customFormat="1" ht="15.75">
      <c r="A67" s="47"/>
      <c r="B67" s="1"/>
      <c r="C67" s="1"/>
      <c r="D67" s="1"/>
      <c r="E67" s="1"/>
      <c r="F67" s="1"/>
      <c r="G67" s="173"/>
      <c r="H67" s="20"/>
      <c r="I67" s="159"/>
      <c r="J67" s="1"/>
      <c r="K67" s="1"/>
      <c r="L67" s="1"/>
      <c r="M67" s="1"/>
      <c r="N67" s="1"/>
      <c r="O67" s="66"/>
      <c r="P67" s="71"/>
      <c r="Q67" s="69"/>
      <c r="R67" s="71"/>
    </row>
    <row r="68" spans="1:18" s="2" customFormat="1" ht="15.75">
      <c r="A68" s="47"/>
      <c r="B68" s="1"/>
      <c r="C68" s="1"/>
      <c r="D68" s="1"/>
      <c r="E68" s="1"/>
      <c r="F68" s="1"/>
      <c r="G68" s="173"/>
      <c r="H68" s="20"/>
      <c r="I68" s="159"/>
      <c r="J68" s="1"/>
      <c r="K68" s="1"/>
      <c r="L68" s="1"/>
      <c r="M68" s="1"/>
      <c r="N68" s="1"/>
      <c r="O68" s="66"/>
      <c r="P68" s="71"/>
      <c r="Q68" s="69"/>
      <c r="R68" s="71"/>
    </row>
    <row r="69" spans="1:18" s="2" customFormat="1" ht="15.75">
      <c r="A69" s="47"/>
      <c r="B69" s="1"/>
      <c r="C69" s="1"/>
      <c r="D69" s="1"/>
      <c r="E69" s="1"/>
      <c r="F69" s="1"/>
      <c r="G69" s="87">
        <f>PL1!C15</f>
        <v>40724</v>
      </c>
      <c r="H69" s="20"/>
      <c r="I69" s="87">
        <f>G69</f>
        <v>40724</v>
      </c>
      <c r="J69" s="1"/>
      <c r="K69" s="1"/>
      <c r="L69" s="1"/>
      <c r="M69" s="1"/>
      <c r="N69" s="1"/>
      <c r="O69" s="66"/>
      <c r="P69" s="71"/>
      <c r="Q69" s="69"/>
      <c r="R69" s="71"/>
    </row>
    <row r="70" spans="1:18" s="2" customFormat="1" ht="15.75">
      <c r="A70" s="47"/>
      <c r="B70" s="1"/>
      <c r="C70" s="1"/>
      <c r="D70" s="1"/>
      <c r="E70" s="1"/>
      <c r="F70" s="1"/>
      <c r="G70" s="6" t="s">
        <v>25</v>
      </c>
      <c r="H70" s="20"/>
      <c r="I70" s="6" t="s">
        <v>25</v>
      </c>
      <c r="J70" s="1"/>
      <c r="K70" s="1"/>
      <c r="L70" s="1"/>
      <c r="M70" s="1"/>
      <c r="N70" s="1"/>
      <c r="O70" s="66"/>
      <c r="P70" s="71"/>
      <c r="Q70" s="69"/>
      <c r="R70" s="71"/>
    </row>
    <row r="71" spans="1:18" s="2" customFormat="1" ht="15.75">
      <c r="A71" s="47"/>
      <c r="B71" s="1"/>
      <c r="C71" s="1"/>
      <c r="D71" s="1"/>
      <c r="E71" s="1"/>
      <c r="F71" s="1"/>
      <c r="G71" s="1"/>
      <c r="H71" s="1"/>
      <c r="I71" s="1"/>
      <c r="J71" s="1"/>
      <c r="K71" s="1"/>
      <c r="L71" s="1"/>
      <c r="M71" s="1"/>
      <c r="N71" s="1"/>
      <c r="O71" s="66"/>
      <c r="P71" s="71"/>
      <c r="Q71" s="69"/>
      <c r="R71" s="71"/>
    </row>
    <row r="72" spans="1:18" s="2" customFormat="1" ht="15.75">
      <c r="A72" s="47"/>
      <c r="B72" s="1" t="s">
        <v>112</v>
      </c>
      <c r="C72" s="1"/>
      <c r="D72" s="1"/>
      <c r="E72" s="1"/>
      <c r="F72" s="1"/>
      <c r="G72" s="12">
        <v>1438</v>
      </c>
      <c r="H72" s="12"/>
      <c r="I72" s="12">
        <v>2788</v>
      </c>
      <c r="J72" s="1"/>
      <c r="K72" s="12"/>
      <c r="L72" s="1"/>
      <c r="M72" s="1"/>
      <c r="N72" s="1"/>
      <c r="O72" s="66"/>
      <c r="P72" s="71"/>
      <c r="Q72" s="69"/>
      <c r="R72" s="71"/>
    </row>
    <row r="73" spans="1:18" s="2" customFormat="1" ht="15.75">
      <c r="A73" s="47"/>
      <c r="B73" s="1" t="s">
        <v>113</v>
      </c>
      <c r="C73" s="1"/>
      <c r="D73" s="1"/>
      <c r="E73" s="1"/>
      <c r="F73" s="1"/>
      <c r="G73" s="12">
        <v>-171</v>
      </c>
      <c r="H73" s="12"/>
      <c r="I73" s="12">
        <v>-322</v>
      </c>
      <c r="J73" s="1"/>
      <c r="K73" s="12"/>
      <c r="L73" s="1"/>
      <c r="M73" s="1"/>
      <c r="N73" s="1"/>
      <c r="O73" s="66"/>
      <c r="P73" s="71"/>
      <c r="Q73" s="69"/>
      <c r="R73" s="71"/>
    </row>
    <row r="74" spans="1:18" s="2" customFormat="1" ht="15.75">
      <c r="A74" s="47"/>
      <c r="B74" s="1"/>
      <c r="C74" s="1"/>
      <c r="D74" s="1"/>
      <c r="E74" s="1"/>
      <c r="F74" s="1"/>
      <c r="G74" s="12"/>
      <c r="H74" s="12"/>
      <c r="I74" s="12"/>
      <c r="J74" s="1"/>
      <c r="K74" s="1"/>
      <c r="L74" s="1"/>
      <c r="M74" s="1"/>
      <c r="N74" s="1"/>
      <c r="O74" s="66"/>
      <c r="P74" s="71"/>
      <c r="Q74" s="69"/>
      <c r="R74" s="71"/>
    </row>
    <row r="75" spans="1:18" s="2" customFormat="1" ht="16.5" thickBot="1">
      <c r="A75" s="47"/>
      <c r="B75" s="1"/>
      <c r="C75" s="1"/>
      <c r="D75" s="1"/>
      <c r="E75" s="1"/>
      <c r="F75" s="1"/>
      <c r="G75" s="14">
        <f>SUM(G72:G73)</f>
        <v>1267</v>
      </c>
      <c r="H75" s="12"/>
      <c r="I75" s="14">
        <f>SUM(I72:I73)</f>
        <v>2466</v>
      </c>
      <c r="J75" s="1"/>
      <c r="K75" s="1"/>
      <c r="L75" s="1"/>
      <c r="M75" s="1"/>
      <c r="N75" s="1"/>
      <c r="O75" s="66"/>
      <c r="P75" s="71"/>
      <c r="Q75" s="69"/>
      <c r="R75" s="71"/>
    </row>
    <row r="76" spans="1:18" s="2" customFormat="1" ht="16.5" thickTop="1">
      <c r="A76" s="47"/>
      <c r="B76" s="1"/>
      <c r="C76" s="1"/>
      <c r="D76" s="1"/>
      <c r="E76" s="1"/>
      <c r="F76" s="1"/>
      <c r="G76" s="15"/>
      <c r="H76" s="1"/>
      <c r="I76" s="15"/>
      <c r="J76" s="1"/>
      <c r="K76" s="1"/>
      <c r="L76" s="1"/>
      <c r="M76" s="1"/>
      <c r="N76" s="1"/>
      <c r="O76" s="66"/>
      <c r="P76" s="71"/>
      <c r="Q76" s="69"/>
      <c r="R76" s="71"/>
    </row>
    <row r="77" spans="1:18" s="2" customFormat="1" ht="33.75" customHeight="1">
      <c r="A77" s="47"/>
      <c r="B77" s="212" t="s">
        <v>215</v>
      </c>
      <c r="C77" s="212"/>
      <c r="D77" s="212"/>
      <c r="E77" s="212"/>
      <c r="F77" s="212"/>
      <c r="G77" s="212"/>
      <c r="H77" s="212"/>
      <c r="I77" s="212"/>
      <c r="J77" s="212"/>
      <c r="K77" s="212"/>
      <c r="L77" s="1"/>
      <c r="M77" s="1"/>
      <c r="N77" s="1"/>
      <c r="O77" s="66"/>
      <c r="P77" s="71"/>
      <c r="Q77" s="69"/>
      <c r="R77" s="71"/>
    </row>
    <row r="78" spans="1:18" s="2" customFormat="1" ht="15.75">
      <c r="A78" s="47"/>
      <c r="B78" s="1"/>
      <c r="C78" s="1"/>
      <c r="D78" s="1"/>
      <c r="E78" s="1"/>
      <c r="F78" s="1"/>
      <c r="G78" s="1"/>
      <c r="H78" s="1"/>
      <c r="I78" s="1"/>
      <c r="J78" s="1"/>
      <c r="K78" s="1"/>
      <c r="L78" s="1"/>
      <c r="M78" s="1"/>
      <c r="N78" s="1"/>
      <c r="O78" s="66"/>
      <c r="P78" s="71"/>
      <c r="Q78" s="69"/>
      <c r="R78" s="71"/>
    </row>
    <row r="79" spans="1:18" s="2" customFormat="1" ht="50.25" customHeight="1">
      <c r="A79" s="47" t="s">
        <v>98</v>
      </c>
      <c r="B79" s="194" t="s">
        <v>192</v>
      </c>
      <c r="C79" s="195"/>
      <c r="D79" s="195"/>
      <c r="E79" s="195"/>
      <c r="F79" s="195"/>
      <c r="G79" s="195"/>
      <c r="H79" s="195"/>
      <c r="I79" s="195"/>
      <c r="J79" s="195"/>
      <c r="K79" s="195"/>
      <c r="L79" s="1"/>
      <c r="M79" s="1"/>
      <c r="N79" s="1"/>
      <c r="O79" s="66"/>
      <c r="P79" s="71"/>
      <c r="Q79" s="69"/>
      <c r="R79" s="71"/>
    </row>
    <row r="80" spans="1:18" s="2" customFormat="1" ht="15.75" customHeight="1">
      <c r="A80" s="47"/>
      <c r="B80" s="3"/>
      <c r="C80" s="3"/>
      <c r="D80" s="1"/>
      <c r="E80" s="1"/>
      <c r="F80" s="1"/>
      <c r="G80" s="1"/>
      <c r="H80" s="1"/>
      <c r="I80" s="1"/>
      <c r="J80" s="1"/>
      <c r="K80" s="1"/>
      <c r="L80" s="1"/>
      <c r="M80" s="1"/>
      <c r="N80" s="1"/>
      <c r="O80" s="66"/>
      <c r="P80" s="71"/>
      <c r="Q80" s="69"/>
      <c r="R80" s="71"/>
    </row>
    <row r="81" spans="1:18" s="2" customFormat="1" ht="81" customHeight="1">
      <c r="A81" s="47" t="s">
        <v>99</v>
      </c>
      <c r="B81" s="152" t="s">
        <v>223</v>
      </c>
      <c r="C81" s="170"/>
      <c r="D81" s="170"/>
      <c r="E81" s="170"/>
      <c r="F81" s="170"/>
      <c r="G81" s="170"/>
      <c r="H81" s="170"/>
      <c r="I81" s="170"/>
      <c r="J81" s="170"/>
      <c r="K81" s="170"/>
      <c r="L81" s="1"/>
      <c r="M81" s="1"/>
      <c r="N81" s="1"/>
      <c r="O81" s="66"/>
      <c r="P81" s="71"/>
      <c r="Q81" s="69"/>
      <c r="R81" s="71"/>
    </row>
    <row r="82" spans="1:18" s="2" customFormat="1" ht="15.75">
      <c r="A82" s="47"/>
      <c r="B82" s="1"/>
      <c r="C82" s="1"/>
      <c r="D82" s="1"/>
      <c r="E82" s="1"/>
      <c r="F82" s="1"/>
      <c r="G82" s="1"/>
      <c r="H82" s="1"/>
      <c r="I82" s="1"/>
      <c r="J82" s="1"/>
      <c r="K82" s="1"/>
      <c r="L82" s="1"/>
      <c r="M82" s="1"/>
      <c r="N82" s="1"/>
      <c r="O82" s="66"/>
      <c r="P82" s="71"/>
      <c r="Q82" s="69"/>
      <c r="R82" s="71"/>
    </row>
    <row r="83" spans="1:18" s="2" customFormat="1" ht="15.75">
      <c r="A83" s="47"/>
      <c r="B83" s="204"/>
      <c r="C83" s="205"/>
      <c r="D83" s="205"/>
      <c r="E83" s="52"/>
      <c r="F83" s="52"/>
      <c r="G83" s="24" t="s">
        <v>25</v>
      </c>
      <c r="H83" s="25"/>
      <c r="I83" s="1"/>
      <c r="J83" s="1"/>
      <c r="K83" s="1"/>
      <c r="L83" s="1"/>
      <c r="M83" s="1"/>
      <c r="N83" s="1"/>
      <c r="O83" s="66"/>
      <c r="P83" s="71"/>
      <c r="Q83" s="69"/>
      <c r="R83" s="71"/>
    </row>
    <row r="84" spans="1:18" s="2" customFormat="1" ht="15.75">
      <c r="A84" s="47"/>
      <c r="B84" s="206" t="s">
        <v>13</v>
      </c>
      <c r="C84" s="207"/>
      <c r="D84" s="207"/>
      <c r="E84" s="207"/>
      <c r="F84" s="121"/>
      <c r="G84" s="122">
        <v>20</v>
      </c>
      <c r="H84" s="25"/>
      <c r="I84" s="1"/>
      <c r="J84" s="1"/>
      <c r="K84" s="1"/>
      <c r="L84" s="1"/>
      <c r="M84" s="1"/>
      <c r="N84" s="1"/>
      <c r="O84" s="66"/>
      <c r="P84" s="71"/>
      <c r="Q84" s="69"/>
      <c r="R84" s="71"/>
    </row>
    <row r="85" spans="1:18" s="2" customFormat="1" ht="15.75">
      <c r="A85" s="47"/>
      <c r="B85" s="202" t="s">
        <v>14</v>
      </c>
      <c r="C85" s="203"/>
      <c r="D85" s="203"/>
      <c r="E85" s="203"/>
      <c r="F85" s="123"/>
      <c r="G85" s="122">
        <v>15</v>
      </c>
      <c r="H85" s="25"/>
      <c r="I85" s="1"/>
      <c r="J85" s="1"/>
      <c r="K85" s="1"/>
      <c r="L85" s="1"/>
      <c r="M85" s="1"/>
      <c r="N85" s="1"/>
      <c r="O85" s="66"/>
      <c r="P85" s="71"/>
      <c r="Q85" s="69"/>
      <c r="R85" s="71"/>
    </row>
    <row r="86" spans="1:18" s="2" customFormat="1" ht="15.75">
      <c r="A86" s="47"/>
      <c r="B86" s="39"/>
      <c r="C86" s="39"/>
      <c r="D86" s="39"/>
      <c r="E86" s="39"/>
      <c r="F86" s="39"/>
      <c r="G86" s="23"/>
      <c r="H86" s="1"/>
      <c r="I86" s="1"/>
      <c r="J86" s="1"/>
      <c r="K86" s="1"/>
      <c r="L86" s="1"/>
      <c r="M86" s="1"/>
      <c r="N86" s="1"/>
      <c r="O86" s="66"/>
      <c r="P86" s="71"/>
      <c r="Q86" s="69"/>
      <c r="R86" s="71"/>
    </row>
    <row r="87" spans="1:18" s="2" customFormat="1" ht="51.75" customHeight="1">
      <c r="A87" s="47" t="s">
        <v>100</v>
      </c>
      <c r="B87" s="196" t="s">
        <v>225</v>
      </c>
      <c r="C87" s="192"/>
      <c r="D87" s="192"/>
      <c r="E87" s="192"/>
      <c r="F87" s="192"/>
      <c r="G87" s="192"/>
      <c r="H87" s="192"/>
      <c r="I87" s="192"/>
      <c r="J87" s="192"/>
      <c r="K87" s="192"/>
      <c r="L87" s="1"/>
      <c r="M87" s="39"/>
      <c r="N87" s="1"/>
      <c r="O87" s="66"/>
      <c r="P87" s="71"/>
      <c r="Q87" s="69"/>
      <c r="R87" s="71"/>
    </row>
    <row r="88" spans="1:18" s="2" customFormat="1" ht="15.75">
      <c r="A88" s="47"/>
      <c r="B88" s="1"/>
      <c r="C88" s="1"/>
      <c r="D88" s="1"/>
      <c r="E88" s="1"/>
      <c r="F88" s="1"/>
      <c r="G88" s="1"/>
      <c r="H88" s="1"/>
      <c r="I88" s="1"/>
      <c r="J88" s="1"/>
      <c r="K88" s="1"/>
      <c r="L88" s="1"/>
      <c r="M88" s="1"/>
      <c r="N88" s="1"/>
      <c r="O88" s="66"/>
      <c r="P88" s="71"/>
      <c r="Q88" s="69"/>
      <c r="R88" s="71"/>
    </row>
    <row r="89" spans="1:18" s="2" customFormat="1" ht="48.75" customHeight="1">
      <c r="A89" s="47" t="s">
        <v>101</v>
      </c>
      <c r="B89" s="152" t="s">
        <v>127</v>
      </c>
      <c r="C89" s="170"/>
      <c r="D89" s="170"/>
      <c r="E89" s="170"/>
      <c r="F89" s="170"/>
      <c r="G89" s="170"/>
      <c r="H89" s="170"/>
      <c r="I89" s="170"/>
      <c r="J89" s="170"/>
      <c r="K89" s="170"/>
      <c r="L89" s="1"/>
      <c r="M89" s="1"/>
      <c r="N89" s="1"/>
      <c r="O89" s="66"/>
      <c r="P89" s="71"/>
      <c r="Q89" s="69"/>
      <c r="R89" s="71"/>
    </row>
    <row r="90" spans="1:18" s="2" customFormat="1" ht="15.75">
      <c r="A90" s="47"/>
      <c r="B90" s="1"/>
      <c r="C90" s="1"/>
      <c r="D90" s="1"/>
      <c r="E90" s="1"/>
      <c r="F90" s="1"/>
      <c r="G90" s="1"/>
      <c r="H90" s="1"/>
      <c r="I90" s="1"/>
      <c r="J90" s="1"/>
      <c r="K90" s="1"/>
      <c r="L90" s="1"/>
      <c r="M90" s="1"/>
      <c r="N90" s="1"/>
      <c r="O90" s="66"/>
      <c r="P90" s="71"/>
      <c r="Q90" s="69"/>
      <c r="R90" s="71"/>
    </row>
    <row r="91" spans="1:18" s="2" customFormat="1" ht="48" customHeight="1">
      <c r="A91" s="47" t="s">
        <v>102</v>
      </c>
      <c r="B91" s="194" t="s">
        <v>224</v>
      </c>
      <c r="C91" s="195"/>
      <c r="D91" s="195"/>
      <c r="E91" s="195"/>
      <c r="F91" s="195"/>
      <c r="G91" s="195"/>
      <c r="H91" s="195"/>
      <c r="I91" s="195"/>
      <c r="J91" s="195"/>
      <c r="K91" s="195"/>
      <c r="L91" s="1"/>
      <c r="M91" s="1"/>
      <c r="N91" s="1"/>
      <c r="O91" s="66"/>
      <c r="P91" s="71"/>
      <c r="Q91" s="69"/>
      <c r="R91" s="71"/>
    </row>
    <row r="92" spans="1:18" s="2" customFormat="1" ht="15.75" customHeight="1">
      <c r="A92" s="47"/>
      <c r="B92" s="44"/>
      <c r="C92" s="42"/>
      <c r="D92" s="42"/>
      <c r="E92" s="42"/>
      <c r="F92" s="42"/>
      <c r="G92" s="42"/>
      <c r="H92" s="42"/>
      <c r="I92" s="42"/>
      <c r="J92" s="42"/>
      <c r="K92" s="42"/>
      <c r="L92" s="1"/>
      <c r="M92" s="1"/>
      <c r="N92" s="1"/>
      <c r="O92" s="66"/>
      <c r="P92" s="71"/>
      <c r="Q92" s="69"/>
      <c r="R92" s="71"/>
    </row>
    <row r="93" spans="1:18" s="2" customFormat="1" ht="15.75">
      <c r="A93" s="47"/>
      <c r="B93" s="1"/>
      <c r="C93" s="1"/>
      <c r="D93" s="1"/>
      <c r="E93" s="1"/>
      <c r="F93" s="1"/>
      <c r="G93" s="6" t="s">
        <v>25</v>
      </c>
      <c r="H93" s="20"/>
      <c r="I93" s="1"/>
      <c r="J93" s="1"/>
      <c r="K93" s="1"/>
      <c r="L93" s="1"/>
      <c r="M93" s="1"/>
      <c r="N93" s="1"/>
      <c r="O93" s="66"/>
      <c r="P93" s="71"/>
      <c r="Q93" s="69"/>
      <c r="R93" s="71"/>
    </row>
    <row r="94" spans="1:18" s="2" customFormat="1" ht="15.75">
      <c r="A94" s="47"/>
      <c r="B94" s="166" t="s">
        <v>114</v>
      </c>
      <c r="C94" s="166"/>
      <c r="D94" s="166"/>
      <c r="E94" s="50"/>
      <c r="F94" s="50"/>
      <c r="G94" s="1"/>
      <c r="H94" s="1"/>
      <c r="I94" s="1"/>
      <c r="J94" s="1"/>
      <c r="K94" s="1"/>
      <c r="L94" s="1"/>
      <c r="M94" s="1"/>
      <c r="N94" s="1"/>
      <c r="O94" s="66"/>
      <c r="P94" s="71"/>
      <c r="Q94" s="69"/>
      <c r="R94" s="71"/>
    </row>
    <row r="95" spans="1:18" s="2" customFormat="1" ht="15.75">
      <c r="A95" s="47"/>
      <c r="B95" s="189" t="s">
        <v>115</v>
      </c>
      <c r="C95" s="189"/>
      <c r="D95" s="190"/>
      <c r="E95" s="39"/>
      <c r="F95" s="39"/>
      <c r="G95" s="125">
        <v>12490</v>
      </c>
      <c r="H95" s="25"/>
      <c r="I95" s="1"/>
      <c r="J95" s="1"/>
      <c r="K95" s="1"/>
      <c r="L95" s="1"/>
      <c r="M95" s="1"/>
      <c r="N95" s="1"/>
      <c r="O95" s="66"/>
      <c r="P95" s="71"/>
      <c r="Q95" s="69"/>
      <c r="R95" s="71"/>
    </row>
    <row r="96" spans="1:18" s="2" customFormat="1" ht="15.75">
      <c r="A96" s="47"/>
      <c r="B96" s="189" t="s">
        <v>116</v>
      </c>
      <c r="C96" s="189"/>
      <c r="D96" s="190"/>
      <c r="E96" s="39"/>
      <c r="F96" s="39"/>
      <c r="G96" s="126">
        <v>4023</v>
      </c>
      <c r="H96" s="25"/>
      <c r="I96" s="1"/>
      <c r="J96" s="1"/>
      <c r="K96" s="1"/>
      <c r="L96" s="1"/>
      <c r="M96" s="1"/>
      <c r="N96" s="1"/>
      <c r="O96" s="66"/>
      <c r="P96" s="71"/>
      <c r="Q96" s="69"/>
      <c r="R96" s="71"/>
    </row>
    <row r="97" spans="1:18" s="2" customFormat="1" ht="15.75">
      <c r="A97" s="47"/>
      <c r="B97" s="189"/>
      <c r="C97" s="189"/>
      <c r="D97" s="189"/>
      <c r="E97" s="1"/>
      <c r="F97" s="1"/>
      <c r="G97" s="127">
        <f>SUM(G95:G96)</f>
        <v>16513</v>
      </c>
      <c r="H97" s="1"/>
      <c r="I97" s="1"/>
      <c r="J97" s="1"/>
      <c r="K97" s="1"/>
      <c r="L97" s="1"/>
      <c r="M97" s="1"/>
      <c r="N97" s="1"/>
      <c r="O97" s="66"/>
      <c r="P97" s="71"/>
      <c r="Q97" s="69"/>
      <c r="R97" s="71"/>
    </row>
    <row r="98" spans="1:18" s="2" customFormat="1" ht="15.75">
      <c r="A98" s="47"/>
      <c r="B98" s="189" t="s">
        <v>117</v>
      </c>
      <c r="C98" s="189"/>
      <c r="D98" s="189"/>
      <c r="E98" s="1"/>
      <c r="F98" s="1"/>
      <c r="G98" s="128"/>
      <c r="H98" s="1"/>
      <c r="I98" s="1"/>
      <c r="J98" s="1"/>
      <c r="K98" s="1"/>
      <c r="L98" s="1"/>
      <c r="M98" s="1"/>
      <c r="N98" s="1"/>
      <c r="O98" s="66"/>
      <c r="P98" s="71"/>
      <c r="Q98" s="69"/>
      <c r="R98" s="71"/>
    </row>
    <row r="99" spans="1:18" s="2" customFormat="1" ht="15.75">
      <c r="A99" s="47"/>
      <c r="B99" s="189" t="s">
        <v>115</v>
      </c>
      <c r="C99" s="189"/>
      <c r="D99" s="190"/>
      <c r="E99" s="39"/>
      <c r="F99" s="39"/>
      <c r="G99" s="125">
        <v>167993</v>
      </c>
      <c r="H99" s="25"/>
      <c r="I99" s="1"/>
      <c r="J99" s="1"/>
      <c r="K99" s="1"/>
      <c r="L99" s="1"/>
      <c r="M99" s="1"/>
      <c r="N99" s="1"/>
      <c r="O99" s="66"/>
      <c r="P99" s="71"/>
      <c r="Q99" s="69"/>
      <c r="R99" s="71"/>
    </row>
    <row r="100" spans="1:18" s="2" customFormat="1" ht="15.75">
      <c r="A100" s="47"/>
      <c r="B100" s="189" t="s">
        <v>116</v>
      </c>
      <c r="C100" s="189"/>
      <c r="D100" s="190"/>
      <c r="E100" s="39"/>
      <c r="F100" s="39"/>
      <c r="G100" s="126">
        <v>2250</v>
      </c>
      <c r="H100" s="25"/>
      <c r="I100" s="1"/>
      <c r="J100" s="1"/>
      <c r="K100" s="1"/>
      <c r="L100" s="1"/>
      <c r="M100" s="1"/>
      <c r="N100" s="1"/>
      <c r="O100" s="66"/>
      <c r="P100" s="71"/>
      <c r="Q100" s="69"/>
      <c r="R100" s="71"/>
    </row>
    <row r="101" spans="1:18" s="2" customFormat="1" ht="15.75">
      <c r="A101" s="47"/>
      <c r="B101" s="189"/>
      <c r="C101" s="189"/>
      <c r="D101" s="189"/>
      <c r="E101" s="1"/>
      <c r="F101" s="1"/>
      <c r="G101" s="127">
        <f>SUM(G99:G100)</f>
        <v>170243</v>
      </c>
      <c r="H101" s="1"/>
      <c r="I101" s="1"/>
      <c r="J101" s="1"/>
      <c r="K101" s="1"/>
      <c r="L101" s="1"/>
      <c r="M101" s="1"/>
      <c r="N101" s="1"/>
      <c r="O101" s="66"/>
      <c r="P101" s="71"/>
      <c r="Q101" s="69"/>
      <c r="R101" s="71"/>
    </row>
    <row r="102" spans="1:18" s="2" customFormat="1" ht="16.5" thickBot="1">
      <c r="A102" s="47"/>
      <c r="B102" s="189"/>
      <c r="C102" s="189"/>
      <c r="D102" s="189"/>
      <c r="E102" s="1"/>
      <c r="F102" s="1"/>
      <c r="G102" s="127">
        <f>G101+G97</f>
        <v>186756</v>
      </c>
      <c r="H102" s="1"/>
      <c r="I102" s="1"/>
      <c r="J102" s="1"/>
      <c r="K102" s="1"/>
      <c r="L102" s="1"/>
      <c r="M102" s="1"/>
      <c r="N102" s="1"/>
      <c r="O102" s="66"/>
      <c r="P102" s="71"/>
      <c r="Q102" s="69"/>
      <c r="R102" s="71"/>
    </row>
    <row r="103" spans="1:18" s="2" customFormat="1" ht="16.5" thickTop="1">
      <c r="A103" s="47"/>
      <c r="B103" s="1"/>
      <c r="C103" s="1"/>
      <c r="D103" s="1"/>
      <c r="E103" s="1"/>
      <c r="F103" s="1"/>
      <c r="G103" s="15"/>
      <c r="H103" s="1"/>
      <c r="I103" s="1"/>
      <c r="J103" s="1"/>
      <c r="K103" s="1"/>
      <c r="L103" s="1"/>
      <c r="M103" s="1"/>
      <c r="N103" s="1"/>
      <c r="O103" s="66"/>
      <c r="P103" s="71"/>
      <c r="Q103" s="69"/>
      <c r="R103" s="71"/>
    </row>
    <row r="104" spans="1:18" s="2" customFormat="1" ht="49.5" customHeight="1">
      <c r="A104" s="47" t="s">
        <v>103</v>
      </c>
      <c r="B104" s="191" t="s">
        <v>226</v>
      </c>
      <c r="C104" s="192"/>
      <c r="D104" s="192"/>
      <c r="E104" s="192"/>
      <c r="F104" s="192"/>
      <c r="G104" s="192"/>
      <c r="H104" s="192"/>
      <c r="I104" s="192"/>
      <c r="J104" s="192"/>
      <c r="K104" s="192"/>
      <c r="L104" s="1"/>
      <c r="M104" s="1"/>
      <c r="N104" s="1"/>
      <c r="O104" s="66"/>
      <c r="P104" s="71"/>
      <c r="Q104" s="69"/>
      <c r="R104" s="71"/>
    </row>
    <row r="105" spans="1:18" s="2" customFormat="1" ht="16.5" customHeight="1">
      <c r="A105" s="47"/>
      <c r="B105" s="51"/>
      <c r="C105" s="120"/>
      <c r="D105" s="120"/>
      <c r="E105" s="120"/>
      <c r="F105" s="120"/>
      <c r="G105" s="120"/>
      <c r="H105" s="120"/>
      <c r="I105" s="120"/>
      <c r="J105" s="120"/>
      <c r="K105" s="120"/>
      <c r="L105" s="1"/>
      <c r="M105" s="1"/>
      <c r="N105" s="1"/>
      <c r="O105" s="66"/>
      <c r="P105" s="71"/>
      <c r="Q105" s="69"/>
      <c r="R105" s="71"/>
    </row>
    <row r="106" spans="1:18" s="2" customFormat="1" ht="33" customHeight="1">
      <c r="A106" s="47"/>
      <c r="B106" s="143" t="s">
        <v>161</v>
      </c>
      <c r="C106" s="144"/>
      <c r="D106" s="145"/>
      <c r="E106" s="114"/>
      <c r="F106" s="114" t="s">
        <v>162</v>
      </c>
      <c r="G106" s="149" t="s">
        <v>5</v>
      </c>
      <c r="H106" s="177"/>
      <c r="I106" s="149" t="s">
        <v>4</v>
      </c>
      <c r="J106" s="193"/>
      <c r="K106" s="111"/>
      <c r="L106" s="1"/>
      <c r="M106" s="1"/>
      <c r="N106" s="1"/>
      <c r="O106" s="66"/>
      <c r="P106" s="71"/>
      <c r="Q106" s="69"/>
      <c r="R106" s="71"/>
    </row>
    <row r="107" spans="1:18" s="2" customFormat="1" ht="33" customHeight="1">
      <c r="A107" s="47"/>
      <c r="B107" s="146" t="s">
        <v>6</v>
      </c>
      <c r="C107" s="147"/>
      <c r="D107" s="148"/>
      <c r="E107" s="118"/>
      <c r="F107" s="117">
        <v>876</v>
      </c>
      <c r="G107" s="178">
        <v>2667</v>
      </c>
      <c r="H107" s="179"/>
      <c r="I107" s="178">
        <v>2645</v>
      </c>
      <c r="J107" s="179"/>
      <c r="K107" s="124"/>
      <c r="L107" s="1"/>
      <c r="M107" s="1"/>
      <c r="N107" s="1"/>
      <c r="O107" s="66"/>
      <c r="P107" s="71"/>
      <c r="Q107" s="69"/>
      <c r="R107" s="71"/>
    </row>
    <row r="108" spans="1:18" s="2" customFormat="1" ht="16.5" customHeight="1">
      <c r="A108" s="47"/>
      <c r="B108" s="109"/>
      <c r="C108" s="110"/>
      <c r="D108" s="111"/>
      <c r="E108" s="111"/>
      <c r="F108" s="111"/>
      <c r="G108" s="90"/>
      <c r="H108" s="113"/>
      <c r="I108" s="113"/>
      <c r="J108" s="113"/>
      <c r="K108" s="42"/>
      <c r="L108" s="1"/>
      <c r="M108" s="1"/>
      <c r="N108" s="1"/>
      <c r="O108" s="66"/>
      <c r="P108" s="71"/>
      <c r="Q108" s="69"/>
      <c r="R108" s="71"/>
    </row>
    <row r="109" spans="1:18" s="2" customFormat="1" ht="67.5" customHeight="1">
      <c r="A109" s="47"/>
      <c r="B109" s="153" t="s">
        <v>3</v>
      </c>
      <c r="C109" s="175"/>
      <c r="D109" s="175"/>
      <c r="E109" s="175"/>
      <c r="F109" s="175"/>
      <c r="G109" s="175"/>
      <c r="H109" s="175"/>
      <c r="I109" s="175"/>
      <c r="J109" s="175"/>
      <c r="K109" s="176"/>
      <c r="L109" s="1"/>
      <c r="M109" s="1"/>
      <c r="N109" s="1"/>
      <c r="O109" s="66"/>
      <c r="P109" s="71"/>
      <c r="Q109" s="69"/>
      <c r="R109" s="71"/>
    </row>
    <row r="110" spans="1:18" s="2" customFormat="1" ht="16.5" customHeight="1">
      <c r="A110" s="47"/>
      <c r="B110" s="108"/>
      <c r="C110" s="108"/>
      <c r="D110" s="108"/>
      <c r="E110" s="108"/>
      <c r="F110" s="108"/>
      <c r="G110" s="108"/>
      <c r="H110" s="108"/>
      <c r="I110" s="108"/>
      <c r="J110" s="108"/>
      <c r="K110" s="112"/>
      <c r="L110" s="1"/>
      <c r="M110" s="1"/>
      <c r="N110" s="1"/>
      <c r="O110" s="66"/>
      <c r="P110" s="71"/>
      <c r="Q110" s="69"/>
      <c r="R110" s="71"/>
    </row>
    <row r="111" spans="1:18" s="2" customFormat="1" ht="51" customHeight="1">
      <c r="A111" s="47" t="s">
        <v>104</v>
      </c>
      <c r="B111" s="152" t="s">
        <v>227</v>
      </c>
      <c r="C111" s="152"/>
      <c r="D111" s="152"/>
      <c r="E111" s="152"/>
      <c r="F111" s="152"/>
      <c r="G111" s="152"/>
      <c r="H111" s="152"/>
      <c r="I111" s="152"/>
      <c r="J111" s="152"/>
      <c r="K111" s="188"/>
      <c r="L111" s="1"/>
      <c r="M111" s="1"/>
      <c r="N111" s="1"/>
      <c r="O111" s="66"/>
      <c r="P111" s="71"/>
      <c r="Q111" s="69"/>
      <c r="R111" s="71"/>
    </row>
    <row r="112" spans="1:18" s="2" customFormat="1" ht="15.75">
      <c r="A112" s="47"/>
      <c r="B112" s="1"/>
      <c r="C112" s="1"/>
      <c r="D112" s="1"/>
      <c r="E112" s="1"/>
      <c r="F112" s="1"/>
      <c r="G112" s="1"/>
      <c r="H112" s="1"/>
      <c r="I112" s="1"/>
      <c r="J112" s="1"/>
      <c r="K112" s="1"/>
      <c r="L112" s="1"/>
      <c r="M112" s="1"/>
      <c r="N112" s="1"/>
      <c r="O112" s="66"/>
      <c r="P112" s="71"/>
      <c r="Q112" s="69"/>
      <c r="R112" s="71"/>
    </row>
    <row r="113" spans="1:18" s="2" customFormat="1" ht="50.25" customHeight="1">
      <c r="A113" s="47" t="s">
        <v>105</v>
      </c>
      <c r="B113" s="152" t="s">
        <v>193</v>
      </c>
      <c r="C113" s="152"/>
      <c r="D113" s="152"/>
      <c r="E113" s="152"/>
      <c r="F113" s="152"/>
      <c r="G113" s="152"/>
      <c r="H113" s="152"/>
      <c r="I113" s="152"/>
      <c r="J113" s="152"/>
      <c r="K113" s="188"/>
      <c r="L113" s="1"/>
      <c r="M113" s="1"/>
      <c r="N113" s="1"/>
      <c r="O113" s="66"/>
      <c r="P113" s="71"/>
      <c r="Q113" s="69"/>
      <c r="R113" s="71"/>
    </row>
    <row r="114" spans="1:18" s="2" customFormat="1" ht="15.75">
      <c r="A114" s="47"/>
      <c r="B114" s="1"/>
      <c r="C114" s="1"/>
      <c r="D114" s="1"/>
      <c r="E114" s="1"/>
      <c r="F114" s="1"/>
      <c r="G114" s="1"/>
      <c r="H114" s="1"/>
      <c r="I114" s="1"/>
      <c r="J114" s="1"/>
      <c r="K114" s="1"/>
      <c r="L114" s="1"/>
      <c r="M114" s="1"/>
      <c r="N114" s="1"/>
      <c r="O114" s="66"/>
      <c r="P114" s="71"/>
      <c r="Q114" s="69"/>
      <c r="R114" s="71"/>
    </row>
    <row r="115" spans="1:18" s="2" customFormat="1" ht="15.75">
      <c r="A115" s="47" t="s">
        <v>106</v>
      </c>
      <c r="B115" s="152" t="s">
        <v>118</v>
      </c>
      <c r="C115" s="170"/>
      <c r="D115" s="170"/>
      <c r="E115" s="170"/>
      <c r="F115" s="170"/>
      <c r="G115" s="170"/>
      <c r="H115" s="170"/>
      <c r="I115" s="170"/>
      <c r="J115" s="170"/>
      <c r="K115" s="170"/>
      <c r="L115" s="1"/>
      <c r="M115" s="1"/>
      <c r="N115" s="1"/>
      <c r="O115" s="66"/>
      <c r="P115" s="71"/>
      <c r="Q115" s="69"/>
      <c r="R115" s="71"/>
    </row>
    <row r="116" spans="1:18" s="2" customFormat="1" ht="15.75">
      <c r="A116" s="47"/>
      <c r="B116" s="1"/>
      <c r="C116" s="1"/>
      <c r="D116" s="1"/>
      <c r="E116" s="1"/>
      <c r="F116" s="1"/>
      <c r="G116" s="159" t="s">
        <v>128</v>
      </c>
      <c r="H116" s="3"/>
      <c r="I116" s="159" t="s">
        <v>126</v>
      </c>
      <c r="J116" s="1"/>
      <c r="K116" s="1"/>
      <c r="L116" s="1"/>
      <c r="M116" s="1"/>
      <c r="N116" s="1"/>
      <c r="O116" s="66"/>
      <c r="P116" s="71"/>
      <c r="Q116" s="69"/>
      <c r="R116" s="71"/>
    </row>
    <row r="117" spans="1:18" s="2" customFormat="1" ht="15.75">
      <c r="A117" s="47"/>
      <c r="B117" s="1"/>
      <c r="C117" s="1"/>
      <c r="D117" s="1"/>
      <c r="E117" s="1"/>
      <c r="F117" s="1"/>
      <c r="G117" s="159"/>
      <c r="H117" s="20"/>
      <c r="I117" s="159"/>
      <c r="J117" s="1"/>
      <c r="K117" s="1"/>
      <c r="L117" s="1"/>
      <c r="M117" s="1"/>
      <c r="N117" s="1"/>
      <c r="O117" s="66"/>
      <c r="P117" s="71"/>
      <c r="Q117" s="69"/>
      <c r="R117" s="71"/>
    </row>
    <row r="118" spans="1:18" s="2" customFormat="1" ht="15.75">
      <c r="A118" s="47"/>
      <c r="B118" s="1"/>
      <c r="C118" s="1"/>
      <c r="D118" s="1"/>
      <c r="E118" s="1"/>
      <c r="F118" s="1"/>
      <c r="G118" s="159"/>
      <c r="H118" s="20"/>
      <c r="I118" s="159"/>
      <c r="J118" s="1"/>
      <c r="K118" s="1"/>
      <c r="L118" s="1"/>
      <c r="M118" s="1"/>
      <c r="N118" s="1"/>
      <c r="O118" s="66"/>
      <c r="P118" s="71"/>
      <c r="Q118" s="69"/>
      <c r="R118" s="71"/>
    </row>
    <row r="119" spans="1:18" s="2" customFormat="1" ht="15.75">
      <c r="A119" s="45"/>
      <c r="B119" s="1"/>
      <c r="C119" s="1"/>
      <c r="D119" s="1"/>
      <c r="E119" s="1"/>
      <c r="F119" s="1"/>
      <c r="G119" s="87">
        <f>PL1!C15</f>
        <v>40724</v>
      </c>
      <c r="H119" s="20"/>
      <c r="I119" s="87">
        <f>G119</f>
        <v>40724</v>
      </c>
      <c r="J119" s="1"/>
      <c r="K119" s="1"/>
      <c r="L119" s="1"/>
      <c r="M119" s="1"/>
      <c r="N119" s="1"/>
      <c r="O119" s="66"/>
      <c r="P119" s="71"/>
      <c r="Q119" s="69"/>
      <c r="R119" s="71"/>
    </row>
    <row r="120" spans="1:18" s="2" customFormat="1" ht="15.75">
      <c r="A120" s="45"/>
      <c r="B120" s="198" t="s">
        <v>119</v>
      </c>
      <c r="C120" s="165"/>
      <c r="D120" s="165"/>
      <c r="E120" s="49"/>
      <c r="F120" s="49"/>
      <c r="G120" s="6"/>
      <c r="H120" s="20"/>
      <c r="I120" s="6"/>
      <c r="J120" s="1"/>
      <c r="K120" s="1"/>
      <c r="L120" s="1"/>
      <c r="M120" s="1"/>
      <c r="N120" s="1"/>
      <c r="O120" s="66"/>
      <c r="P120" s="71"/>
      <c r="Q120" s="69"/>
      <c r="R120" s="71"/>
    </row>
    <row r="121" spans="1:18" s="2" customFormat="1" ht="15">
      <c r="A121" s="45"/>
      <c r="B121" s="166"/>
      <c r="C121" s="166"/>
      <c r="D121" s="166"/>
      <c r="E121" s="50"/>
      <c r="F121" s="50"/>
      <c r="G121" s="1"/>
      <c r="H121" s="1"/>
      <c r="I121" s="1"/>
      <c r="J121" s="1"/>
      <c r="K121" s="1"/>
      <c r="L121" s="1"/>
      <c r="M121" s="1"/>
      <c r="N121" s="1"/>
      <c r="O121" s="66"/>
      <c r="P121" s="71"/>
      <c r="Q121" s="69"/>
      <c r="R121" s="71"/>
    </row>
    <row r="122" spans="1:18" s="2" customFormat="1" ht="15.75" customHeight="1" thickBot="1">
      <c r="A122" s="45"/>
      <c r="B122" s="199" t="s">
        <v>159</v>
      </c>
      <c r="C122" s="199"/>
      <c r="D122" s="199"/>
      <c r="E122" s="200"/>
      <c r="F122" s="201"/>
      <c r="G122" s="1">
        <f>PL1!C35</f>
        <v>4194</v>
      </c>
      <c r="H122" s="1"/>
      <c r="I122" s="1">
        <f>PL1!G35</f>
        <v>8271</v>
      </c>
      <c r="J122" s="1"/>
      <c r="K122" s="1"/>
      <c r="L122" s="1"/>
      <c r="M122" s="1"/>
      <c r="N122" s="1"/>
      <c r="O122" s="66"/>
      <c r="P122" s="71"/>
      <c r="Q122" s="69"/>
      <c r="R122" s="71"/>
    </row>
    <row r="123" spans="1:18" s="2" customFormat="1" ht="15.75" thickTop="1">
      <c r="A123" s="45"/>
      <c r="B123" s="166"/>
      <c r="C123" s="166"/>
      <c r="D123" s="166"/>
      <c r="E123" s="50"/>
      <c r="F123" s="50"/>
      <c r="G123" s="15"/>
      <c r="H123" s="1"/>
      <c r="I123" s="15"/>
      <c r="J123" s="1"/>
      <c r="K123" s="1"/>
      <c r="L123" s="1"/>
      <c r="M123" s="1"/>
      <c r="N123" s="1"/>
      <c r="O123" s="66"/>
      <c r="P123" s="71"/>
      <c r="Q123" s="69"/>
      <c r="R123" s="71"/>
    </row>
    <row r="124" spans="1:18" s="2" customFormat="1" ht="15.75" thickBot="1">
      <c r="A124" s="45"/>
      <c r="B124" s="166" t="s">
        <v>160</v>
      </c>
      <c r="C124" s="166"/>
      <c r="D124" s="166"/>
      <c r="E124" s="165"/>
      <c r="F124" s="165"/>
      <c r="G124" s="1">
        <v>175571</v>
      </c>
      <c r="H124" s="1"/>
      <c r="I124" s="1">
        <v>175571</v>
      </c>
      <c r="J124" s="1"/>
      <c r="K124" s="1"/>
      <c r="L124" s="1"/>
      <c r="M124" s="1"/>
      <c r="N124" s="1"/>
      <c r="O124" s="66"/>
      <c r="P124" s="71"/>
      <c r="Q124" s="69"/>
      <c r="R124" s="71"/>
    </row>
    <row r="125" spans="1:18" s="2" customFormat="1" ht="15.75" thickTop="1">
      <c r="A125" s="45"/>
      <c r="B125" s="166"/>
      <c r="C125" s="166"/>
      <c r="D125" s="166"/>
      <c r="E125" s="50"/>
      <c r="F125" s="50"/>
      <c r="G125" s="15"/>
      <c r="H125" s="1"/>
      <c r="I125" s="15"/>
      <c r="J125" s="1"/>
      <c r="K125" s="1"/>
      <c r="L125" s="1"/>
      <c r="M125" s="1"/>
      <c r="N125" s="1"/>
      <c r="O125" s="66"/>
      <c r="P125" s="71"/>
      <c r="Q125" s="69"/>
      <c r="R125" s="71"/>
    </row>
    <row r="126" spans="1:18" s="2" customFormat="1" ht="13.5" customHeight="1" thickBot="1">
      <c r="A126" s="45"/>
      <c r="B126" s="166" t="s">
        <v>120</v>
      </c>
      <c r="C126" s="166"/>
      <c r="D126" s="166"/>
      <c r="E126" s="50"/>
      <c r="F126" s="50"/>
      <c r="G126" s="37">
        <f>G122/G124*100</f>
        <v>2.3887771898548165</v>
      </c>
      <c r="H126" s="37"/>
      <c r="I126" s="37">
        <f>I122/I124*100</f>
        <v>4.710914672696516</v>
      </c>
      <c r="J126" s="1"/>
      <c r="K126" s="1"/>
      <c r="L126" s="1"/>
      <c r="M126" s="1"/>
      <c r="N126" s="1"/>
      <c r="O126" s="66"/>
      <c r="P126" s="71"/>
      <c r="Q126" s="69"/>
      <c r="R126" s="71"/>
    </row>
    <row r="127" spans="1:18" s="2" customFormat="1" ht="15.75" thickTop="1">
      <c r="A127" s="45"/>
      <c r="B127" s="1"/>
      <c r="C127" s="1"/>
      <c r="D127" s="1"/>
      <c r="E127" s="1"/>
      <c r="F127" s="1"/>
      <c r="G127" s="15"/>
      <c r="H127" s="1"/>
      <c r="I127" s="15"/>
      <c r="J127" s="1"/>
      <c r="K127" s="1"/>
      <c r="L127" s="1"/>
      <c r="M127" s="1"/>
      <c r="N127" s="1"/>
      <c r="O127" s="66"/>
      <c r="P127" s="71"/>
      <c r="Q127" s="69"/>
      <c r="R127" s="71"/>
    </row>
    <row r="128" spans="1:18" s="10" customFormat="1" ht="54.75" customHeight="1">
      <c r="A128" s="45"/>
      <c r="B128" s="197" t="s">
        <v>136</v>
      </c>
      <c r="C128" s="170"/>
      <c r="D128" s="170"/>
      <c r="E128" s="170"/>
      <c r="F128" s="170"/>
      <c r="G128" s="170"/>
      <c r="H128" s="170"/>
      <c r="I128" s="170"/>
      <c r="J128" s="170"/>
      <c r="K128" s="170"/>
      <c r="L128" s="9"/>
      <c r="M128" s="9"/>
      <c r="N128" s="9"/>
      <c r="O128" s="67"/>
      <c r="P128" s="72"/>
      <c r="Q128" s="70"/>
      <c r="R128" s="72"/>
    </row>
    <row r="129" spans="1:18" s="10" customFormat="1" ht="15">
      <c r="A129" s="48"/>
      <c r="B129" s="9"/>
      <c r="C129" s="9"/>
      <c r="D129" s="9"/>
      <c r="E129" s="9"/>
      <c r="F129" s="9"/>
      <c r="G129" s="9"/>
      <c r="H129" s="9"/>
      <c r="I129" s="9"/>
      <c r="J129" s="9"/>
      <c r="K129" s="9"/>
      <c r="L129" s="9"/>
      <c r="M129" s="9"/>
      <c r="N129" s="9"/>
      <c r="O129" s="67"/>
      <c r="P129" s="72"/>
      <c r="Q129" s="70"/>
      <c r="R129" s="72"/>
    </row>
    <row r="130" spans="1:18" s="2" customFormat="1" ht="15.75">
      <c r="A130" s="68" t="s">
        <v>167</v>
      </c>
      <c r="B130" s="85" t="s">
        <v>173</v>
      </c>
      <c r="C130" s="1"/>
      <c r="D130" s="1"/>
      <c r="E130" s="1"/>
      <c r="F130" s="1"/>
      <c r="G130" s="1"/>
      <c r="H130" s="1"/>
      <c r="I130" s="1"/>
      <c r="J130" s="1"/>
      <c r="K130" s="1"/>
      <c r="L130" s="1"/>
      <c r="M130" s="1"/>
      <c r="N130" s="1"/>
      <c r="O130" s="66"/>
      <c r="P130" s="71"/>
      <c r="Q130" s="69"/>
      <c r="R130" s="71"/>
    </row>
    <row r="131" spans="1:18" s="2" customFormat="1" ht="15" customHeight="1">
      <c r="A131" s="45"/>
      <c r="B131" s="1"/>
      <c r="C131" s="1"/>
      <c r="D131" s="1"/>
      <c r="E131" s="1"/>
      <c r="F131" s="1"/>
      <c r="G131" s="1"/>
      <c r="H131" s="1"/>
      <c r="I131" s="159" t="s">
        <v>57</v>
      </c>
      <c r="J131" s="1"/>
      <c r="K131" s="1"/>
      <c r="L131" s="1"/>
      <c r="M131" s="1"/>
      <c r="N131" s="1"/>
      <c r="O131" s="66"/>
      <c r="P131" s="71"/>
      <c r="Q131" s="69"/>
      <c r="R131" s="71"/>
    </row>
    <row r="132" spans="1:18" s="2" customFormat="1" ht="15" customHeight="1">
      <c r="A132" s="45"/>
      <c r="B132" s="1"/>
      <c r="C132" s="1"/>
      <c r="D132" s="1"/>
      <c r="E132" s="1"/>
      <c r="F132" s="1"/>
      <c r="G132" s="1"/>
      <c r="H132" s="1"/>
      <c r="I132" s="159"/>
      <c r="J132" s="1"/>
      <c r="K132" s="1"/>
      <c r="L132" s="1"/>
      <c r="M132" s="1"/>
      <c r="N132" s="1"/>
      <c r="O132" s="66"/>
      <c r="P132" s="71"/>
      <c r="Q132" s="69"/>
      <c r="R132" s="71"/>
    </row>
    <row r="133" spans="1:9" ht="15.75">
      <c r="A133" s="45"/>
      <c r="I133" s="87">
        <f>+I119</f>
        <v>40724</v>
      </c>
    </row>
    <row r="134" spans="1:9" ht="15.75">
      <c r="A134" s="45"/>
      <c r="I134" s="6" t="s">
        <v>25</v>
      </c>
    </row>
    <row r="135" spans="1:9" ht="15">
      <c r="A135" s="45"/>
      <c r="B135" s="1" t="s">
        <v>170</v>
      </c>
      <c r="I135" s="55"/>
    </row>
    <row r="136" spans="1:9" ht="15">
      <c r="A136" s="45"/>
      <c r="B136" s="20" t="s">
        <v>26</v>
      </c>
      <c r="C136" s="1" t="s">
        <v>168</v>
      </c>
      <c r="I136" s="133">
        <v>113266</v>
      </c>
    </row>
    <row r="137" spans="1:9" ht="15">
      <c r="A137" s="45"/>
      <c r="B137" s="20" t="s">
        <v>26</v>
      </c>
      <c r="C137" s="1" t="s">
        <v>169</v>
      </c>
      <c r="I137" s="134">
        <v>-7988</v>
      </c>
    </row>
    <row r="138" spans="1:9" ht="15">
      <c r="A138" s="45"/>
      <c r="I138" s="133">
        <f>SUM(I136:I137)</f>
        <v>105278</v>
      </c>
    </row>
    <row r="139" spans="1:9" ht="15">
      <c r="A139" s="45"/>
      <c r="I139" s="133"/>
    </row>
    <row r="140" spans="1:9" ht="15">
      <c r="A140" s="45"/>
      <c r="B140" s="1" t="s">
        <v>171</v>
      </c>
      <c r="I140" s="133"/>
    </row>
    <row r="141" spans="1:9" ht="15">
      <c r="A141" s="45"/>
      <c r="B141" s="20" t="s">
        <v>26</v>
      </c>
      <c r="C141" s="1" t="s">
        <v>168</v>
      </c>
      <c r="I141" s="133">
        <v>12972</v>
      </c>
    </row>
    <row r="142" spans="1:9" ht="15">
      <c r="A142" s="45"/>
      <c r="B142" s="20" t="s">
        <v>26</v>
      </c>
      <c r="C142" s="1" t="s">
        <v>169</v>
      </c>
      <c r="I142" s="134">
        <v>0</v>
      </c>
    </row>
    <row r="143" spans="1:9" ht="15">
      <c r="A143" s="45"/>
      <c r="I143" s="133">
        <f>SUM(I141:I142)</f>
        <v>12972</v>
      </c>
    </row>
    <row r="144" spans="1:9" ht="15">
      <c r="A144" s="45"/>
      <c r="I144" s="133"/>
    </row>
    <row r="145" spans="1:9" ht="15">
      <c r="A145" s="45"/>
      <c r="B145" s="1" t="s">
        <v>201</v>
      </c>
      <c r="I145" s="133">
        <v>1139</v>
      </c>
    </row>
    <row r="146" spans="1:9" ht="15.75" thickBot="1">
      <c r="A146" s="45"/>
      <c r="B146" s="1" t="s">
        <v>172</v>
      </c>
      <c r="I146" s="135">
        <f>+I138+I143+I145</f>
        <v>119389</v>
      </c>
    </row>
    <row r="147" ht="15.75" thickTop="1">
      <c r="I147" s="55"/>
    </row>
    <row r="148" ht="15">
      <c r="I148" s="55"/>
    </row>
    <row r="149" ht="15">
      <c r="I149" s="55"/>
    </row>
    <row r="150" ht="15">
      <c r="I150" s="55"/>
    </row>
    <row r="151" ht="15">
      <c r="I151" s="55"/>
    </row>
  </sheetData>
  <mergeCells count="77">
    <mergeCell ref="B27:K27"/>
    <mergeCell ref="B10:K10"/>
    <mergeCell ref="B46:K46"/>
    <mergeCell ref="B48:K48"/>
    <mergeCell ref="B21:K21"/>
    <mergeCell ref="B23:K23"/>
    <mergeCell ref="B25:K25"/>
    <mergeCell ref="B11:D11"/>
    <mergeCell ref="B12:D12"/>
    <mergeCell ref="B13:D13"/>
    <mergeCell ref="B50:K50"/>
    <mergeCell ref="B29:K29"/>
    <mergeCell ref="B31:K31"/>
    <mergeCell ref="B33:K33"/>
    <mergeCell ref="B52:K52"/>
    <mergeCell ref="A55:K55"/>
    <mergeCell ref="B57:K57"/>
    <mergeCell ref="B59:K59"/>
    <mergeCell ref="B61:K61"/>
    <mergeCell ref="B63:K63"/>
    <mergeCell ref="B65:K65"/>
    <mergeCell ref="B77:K77"/>
    <mergeCell ref="G66:G68"/>
    <mergeCell ref="I66:I68"/>
    <mergeCell ref="B89:K89"/>
    <mergeCell ref="B85:E85"/>
    <mergeCell ref="B79:K79"/>
    <mergeCell ref="B81:K81"/>
    <mergeCell ref="B83:D83"/>
    <mergeCell ref="B84:E84"/>
    <mergeCell ref="B128:K128"/>
    <mergeCell ref="B126:D126"/>
    <mergeCell ref="B125:D125"/>
    <mergeCell ref="B120:D120"/>
    <mergeCell ref="B121:D121"/>
    <mergeCell ref="B123:D123"/>
    <mergeCell ref="B122:F122"/>
    <mergeCell ref="B124:F124"/>
    <mergeCell ref="A4:K4"/>
    <mergeCell ref="A5:K5"/>
    <mergeCell ref="A6:K6"/>
    <mergeCell ref="B98:D98"/>
    <mergeCell ref="B97:D97"/>
    <mergeCell ref="B91:K91"/>
    <mergeCell ref="B94:D94"/>
    <mergeCell ref="B95:D95"/>
    <mergeCell ref="B96:D96"/>
    <mergeCell ref="B87:K87"/>
    <mergeCell ref="B113:K113"/>
    <mergeCell ref="B99:D99"/>
    <mergeCell ref="B100:D100"/>
    <mergeCell ref="B101:D101"/>
    <mergeCell ref="B102:D102"/>
    <mergeCell ref="B104:K104"/>
    <mergeCell ref="B111:K111"/>
    <mergeCell ref="I106:J106"/>
    <mergeCell ref="E11:K11"/>
    <mergeCell ref="E12:K12"/>
    <mergeCell ref="E13:K13"/>
    <mergeCell ref="B14:D14"/>
    <mergeCell ref="E14:K14"/>
    <mergeCell ref="B19:K19"/>
    <mergeCell ref="B15:D15"/>
    <mergeCell ref="E15:K15"/>
    <mergeCell ref="B17:K17"/>
    <mergeCell ref="B16:D16"/>
    <mergeCell ref="E16:K16"/>
    <mergeCell ref="I131:I132"/>
    <mergeCell ref="B115:K115"/>
    <mergeCell ref="B109:K109"/>
    <mergeCell ref="B106:D106"/>
    <mergeCell ref="B107:D107"/>
    <mergeCell ref="G106:H106"/>
    <mergeCell ref="G107:H107"/>
    <mergeCell ref="I107:J107"/>
    <mergeCell ref="G116:G118"/>
    <mergeCell ref="I116:I118"/>
  </mergeCells>
  <printOptions/>
  <pageMargins left="0.6" right="0.5" top="0.75" bottom="0.25" header="0" footer="0"/>
  <pageSetup horizontalDpi="600" verticalDpi="600" orientation="portrait" paperSize="9" scale="75" r:id="rId2"/>
  <rowBreaks count="3" manualBreakCount="3">
    <brk id="31" max="10" man="1"/>
    <brk id="89" max="10" man="1"/>
    <brk id="128" max="10"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skyap</dc:creator>
  <cp:keywords/>
  <dc:description/>
  <cp:lastModifiedBy>skyap</cp:lastModifiedBy>
  <cp:lastPrinted>2011-08-23T07:58:21Z</cp:lastPrinted>
  <dcterms:created xsi:type="dcterms:W3CDTF">2007-10-31T07:37:19Z</dcterms:created>
  <dcterms:modified xsi:type="dcterms:W3CDTF">2011-08-23T08:02:17Z</dcterms:modified>
  <cp:category/>
  <cp:version/>
  <cp:contentType/>
  <cp:contentStatus/>
</cp:coreProperties>
</file>