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45" windowWidth="15330" windowHeight="2940" activeTab="0"/>
  </bookViews>
  <sheets>
    <sheet name="PL" sheetId="1" r:id="rId1"/>
    <sheet name="BSHEET" sheetId="2" r:id="rId2"/>
    <sheet name="EQUITY " sheetId="3" r:id="rId3"/>
    <sheet name="CASHFLOW" sheetId="4" r:id="rId4"/>
    <sheet name="Notes" sheetId="5" r:id="rId5"/>
  </sheets>
  <definedNames>
    <definedName name="_xlnm.Print_Area" localSheetId="1">'BSHEET'!$A$1:$E$63</definedName>
    <definedName name="_xlnm.Print_Area" localSheetId="2">'EQUITY '!$A$1:$H$37</definedName>
    <definedName name="_xlnm.Print_Area" localSheetId="4">'Notes'!$A$1:$J$120</definedName>
    <definedName name="_xlnm.Print_Area" localSheetId="0">'PL'!$A$1:$J$53</definedName>
    <definedName name="_xlnm.Print_Area">'Notes'!$A$1:$L$121</definedName>
  </definedNames>
  <calcPr fullCalcOnLoad="1"/>
</workbook>
</file>

<file path=xl/sharedStrings.xml><?xml version="1.0" encoding="utf-8"?>
<sst xmlns="http://schemas.openxmlformats.org/spreadsheetml/2006/main" count="261" uniqueCount="209">
  <si>
    <t>Net cash (used in)/from operating activities</t>
  </si>
  <si>
    <r>
      <t xml:space="preserve">MATERIAL CHANGES IN THE QUARTERLY RESULTS COMPARED TO THE RESULTS OF THE PRECEDING QUARTER
</t>
    </r>
    <r>
      <rPr>
        <sz val="12"/>
        <rFont val="Arial"/>
        <family val="0"/>
      </rPr>
      <t>The Group recorded a higher profit before tax of RM5.58 million in this quarter as compared to RM3.97 million in the preceding quarter. This was mainly due to higher revenue from sale of agency products such as Campbell and the newly secured agency product, "Dutch Lady". The associated company, Spritzer Bhd. Group also performed well in this quarter.</t>
    </r>
  </si>
  <si>
    <t xml:space="preserve">Profit before tax </t>
  </si>
  <si>
    <t>The figures have not been audited.</t>
  </si>
  <si>
    <t>CONDENSED CONSOLIDATED INCOME STATEMENT</t>
  </si>
  <si>
    <t>Revenue</t>
  </si>
  <si>
    <t>Operating expenses</t>
  </si>
  <si>
    <t>Finance costs</t>
  </si>
  <si>
    <t>Share of profits of an associated company</t>
  </si>
  <si>
    <t xml:space="preserve">Profit before tax  </t>
  </si>
  <si>
    <t>Attributable to:</t>
  </si>
  <si>
    <t>Equity holders of the parent</t>
  </si>
  <si>
    <t>Earnings per share:</t>
  </si>
  <si>
    <t>(a)  Basic (sen)</t>
  </si>
  <si>
    <t>(b)  Fully diluted (sen)</t>
  </si>
  <si>
    <t>Note :</t>
  </si>
  <si>
    <t>N/A - Not applicable</t>
  </si>
  <si>
    <t xml:space="preserve"> </t>
  </si>
  <si>
    <t>RM'000</t>
  </si>
  <si>
    <t>-</t>
  </si>
  <si>
    <t>N/A</t>
  </si>
  <si>
    <t>CURRENT</t>
  </si>
  <si>
    <t xml:space="preserve">YEAR </t>
  </si>
  <si>
    <t>QUARTER</t>
  </si>
  <si>
    <t>PRECEDING YEAR</t>
  </si>
  <si>
    <t>CORRESPONDING</t>
  </si>
  <si>
    <t xml:space="preserve">          CUMULATIVE QUARTER</t>
  </si>
  <si>
    <t>TO DATE</t>
  </si>
  <si>
    <t>PERIOD</t>
  </si>
  <si>
    <t>ASSETS</t>
  </si>
  <si>
    <t>Non-current assets</t>
  </si>
  <si>
    <t>Property, plant and equipment</t>
  </si>
  <si>
    <t>Investment properties</t>
  </si>
  <si>
    <t>Prepaid lease payments</t>
  </si>
  <si>
    <t>Investment in associated company</t>
  </si>
  <si>
    <t>Other investments</t>
  </si>
  <si>
    <t>Goodwill on consolidation</t>
  </si>
  <si>
    <t>Current assets</t>
  </si>
  <si>
    <t>Inventories</t>
  </si>
  <si>
    <t>Cash on hand and at banks</t>
  </si>
  <si>
    <t>TOTAL ASSETS</t>
  </si>
  <si>
    <t>EQUITY AND LIABILITIES</t>
  </si>
  <si>
    <t>Equity attributable to equity holders of the parent</t>
  </si>
  <si>
    <t>Share capital</t>
  </si>
  <si>
    <t>Share premium</t>
  </si>
  <si>
    <t>Revaluation reserve</t>
  </si>
  <si>
    <t>Translation reserve</t>
  </si>
  <si>
    <t>TOTAL EQUITY</t>
  </si>
  <si>
    <t>Non-current liabilities</t>
  </si>
  <si>
    <t>Long term borrowings</t>
  </si>
  <si>
    <t>Deferred taxation</t>
  </si>
  <si>
    <t>Current liabilities</t>
  </si>
  <si>
    <t>Short term borrowings</t>
  </si>
  <si>
    <t>TOTAL LIABILITIES</t>
  </si>
  <si>
    <t>TOTAL EQUITY AND LIABILITIES</t>
  </si>
  <si>
    <t>Net assets per share attributable to ordinary equity</t>
  </si>
  <si>
    <t xml:space="preserve">  holders of the parent (RM)</t>
  </si>
  <si>
    <t>As at</t>
  </si>
  <si>
    <t>CONDENSED CONSOLIDATED STATEMENT OF CHANGES IN EQUITY</t>
  </si>
  <si>
    <t>Currency translation differences</t>
  </si>
  <si>
    <t>Share</t>
  </si>
  <si>
    <t>Capital</t>
  </si>
  <si>
    <t xml:space="preserve">Share </t>
  </si>
  <si>
    <t>Premium</t>
  </si>
  <si>
    <t>Revaluation</t>
  </si>
  <si>
    <t>Reserve</t>
  </si>
  <si>
    <t>Translation</t>
  </si>
  <si>
    <t>Distributable</t>
  </si>
  <si>
    <t>Retained</t>
  </si>
  <si>
    <t>Profit</t>
  </si>
  <si>
    <t>Total</t>
  </si>
  <si>
    <t>CONDENSED CONSOLIDATED CASH FLOW STATEMENT</t>
  </si>
  <si>
    <t>CASH FLOWS FROM/(USED IN) OPERATING ACTIVITIES</t>
  </si>
  <si>
    <t>CASH FLOWS FROM/(USED IN) INVESTING ACTIVITIES</t>
  </si>
  <si>
    <t>CASH FLOWS FROM/(USED IN) FINANCING ACTIVITIES</t>
  </si>
  <si>
    <t>NET INCREASE IN CASH AND CASH EQUIVALENTS</t>
  </si>
  <si>
    <t>CASH AND CASH EQUIVALENTS AT BEGINNING OF YEAR</t>
  </si>
  <si>
    <t>Cash and cash equivalents comprise the following:</t>
  </si>
  <si>
    <t>Fixed deposits</t>
  </si>
  <si>
    <t>Cash and bank balances</t>
  </si>
  <si>
    <t>Bank overdrafts</t>
  </si>
  <si>
    <t>Less: Fixed deposits pledged to a bank</t>
  </si>
  <si>
    <t>Profit before tax</t>
  </si>
  <si>
    <t>Adjustments</t>
  </si>
  <si>
    <t xml:space="preserve">Operating profit before working capital changes </t>
  </si>
  <si>
    <t>Cash from operating activities</t>
  </si>
  <si>
    <t>Interest income received</t>
  </si>
  <si>
    <t>Tax refunded</t>
  </si>
  <si>
    <t>Income tax paid</t>
  </si>
  <si>
    <t>NOTES TO THE INTERIM FINANCIAL REPORT</t>
  </si>
  <si>
    <t>A1.</t>
  </si>
  <si>
    <t>A2.</t>
  </si>
  <si>
    <t>A3.</t>
  </si>
  <si>
    <t>A4.</t>
  </si>
  <si>
    <t>A5.</t>
  </si>
  <si>
    <t>A6.</t>
  </si>
  <si>
    <t>A7.</t>
  </si>
  <si>
    <t>A8.</t>
  </si>
  <si>
    <t>A9.</t>
  </si>
  <si>
    <t>A10.</t>
  </si>
  <si>
    <t>A11.</t>
  </si>
  <si>
    <t>A12.</t>
  </si>
  <si>
    <t>ADDITIONAL INFORMATION REQUIRED BY THE LISTING REQUIREMENTS OF BURSA MALAYSIA SECURITIES BERHAD</t>
  </si>
  <si>
    <t>B1.</t>
  </si>
  <si>
    <t>B2.</t>
  </si>
  <si>
    <t>B3.</t>
  </si>
  <si>
    <t>B4.</t>
  </si>
  <si>
    <t>B5.</t>
  </si>
  <si>
    <t>B6.</t>
  </si>
  <si>
    <t>B7.</t>
  </si>
  <si>
    <t>B8(i).</t>
  </si>
  <si>
    <t>B8(ii).</t>
  </si>
  <si>
    <t>B9.</t>
  </si>
  <si>
    <t>B10.</t>
  </si>
  <si>
    <t>B11.</t>
  </si>
  <si>
    <t>B12.</t>
  </si>
  <si>
    <t>B13.</t>
  </si>
  <si>
    <t>Manufacturing</t>
  </si>
  <si>
    <t>Trading</t>
  </si>
  <si>
    <t>Plantation</t>
  </si>
  <si>
    <t>Non-segment items</t>
  </si>
  <si>
    <t>Associated company</t>
  </si>
  <si>
    <t>Current tax</t>
  </si>
  <si>
    <t>Deferred tax</t>
  </si>
  <si>
    <t>Total investments at cost</t>
  </si>
  <si>
    <t>Total investments at carrying value/book value</t>
  </si>
  <si>
    <t>Total investments at market value</t>
  </si>
  <si>
    <t xml:space="preserve">Long term borrowings </t>
  </si>
  <si>
    <t>- unsecured</t>
  </si>
  <si>
    <t>- secured</t>
  </si>
  <si>
    <t xml:space="preserve">Short term borrowings </t>
  </si>
  <si>
    <t>EARNINGS PER SHARE (EPS)</t>
  </si>
  <si>
    <t>Basic EPS</t>
  </si>
  <si>
    <t>Net profit attributable to ordinary shareholders (RM)</t>
  </si>
  <si>
    <t>Number of ordinary shares issued</t>
  </si>
  <si>
    <t>Basic EPS (sen)</t>
  </si>
  <si>
    <t>'000</t>
  </si>
  <si>
    <t xml:space="preserve">           INDIVIDUAL QUARTER</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</si>
  <si>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</si>
  <si>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</si>
  <si>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</si>
  <si>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ISSUANCES, CANCELLATIONS, REPURCHASES, RESALE AND REPAYMENTS OF DEBT AND EQUITY SECURITIES
</t>
    </r>
    <r>
      <rPr>
        <sz val="12"/>
        <rFont val="Arial"/>
        <family val="2"/>
      </rPr>
      <t>There were no issuance and repayment of debt and equity securities, share buy-backs, share cancellations, shares held as treasury shares and resale of treasury shares in the current quarter.</t>
    </r>
  </si>
  <si>
    <r>
      <t xml:space="preserve">VARIANCE BETWEEN FORECAST AND ACTUAL PROFIT
</t>
    </r>
    <r>
      <rPr>
        <sz val="12"/>
        <rFont val="Arial"/>
        <family val="2"/>
      </rPr>
      <t>Not applicable.</t>
    </r>
  </si>
  <si>
    <t>Current Quarter</t>
  </si>
  <si>
    <t>Cumulative Current Year To Date</t>
  </si>
  <si>
    <r>
      <t xml:space="preserve">STATUS OF UTILISATION OF PROCEEDS RAISED FROM ANY CORPORATE PROPOSAL
</t>
    </r>
    <r>
      <rPr>
        <sz val="12"/>
        <rFont val="Arial"/>
        <family val="2"/>
      </rPr>
      <t>Not applicable.</t>
    </r>
  </si>
  <si>
    <t>Current Year Quarter</t>
  </si>
  <si>
    <t>Currency</t>
  </si>
  <si>
    <t>Equivalent amount in Ringgit Malaysia '000</t>
  </si>
  <si>
    <t>USD</t>
  </si>
  <si>
    <t>Contract amount in '000</t>
  </si>
  <si>
    <t>Net cash used in investing activities</t>
  </si>
  <si>
    <r>
      <t xml:space="preserve">AUDIT QUALIFICATION
</t>
    </r>
    <r>
      <rPr>
        <sz val="12"/>
        <rFont val="Arial"/>
        <family val="2"/>
      </rPr>
      <t>The preceding year's annual audited financial statements of the Group were not subject to any qualification.</t>
    </r>
  </si>
  <si>
    <t>Balance as of 1st January 2008</t>
  </si>
  <si>
    <t>Trade and other receivables</t>
  </si>
  <si>
    <t>Trade and other payables</t>
  </si>
  <si>
    <t>Current tax liabilities</t>
  </si>
  <si>
    <t>Current tax assets</t>
  </si>
  <si>
    <t>Retained earnings</t>
  </si>
  <si>
    <t>All of these contracts mature within three months.
The Group does not foresee any significant credit and market risks associated with the above foreign exchange currency contracts as they are entered into with licensed banks.</t>
  </si>
  <si>
    <r>
      <t xml:space="preserve">Fully Diluted EPS
</t>
    </r>
    <r>
      <rPr>
        <sz val="12"/>
        <rFont val="Arial"/>
        <family val="2"/>
      </rPr>
      <t>Not applicable.</t>
    </r>
  </si>
  <si>
    <t xml:space="preserve">  Non-distributable</t>
  </si>
  <si>
    <t>Cumulative Current Year Todate</t>
  </si>
  <si>
    <t>Other assets</t>
  </si>
  <si>
    <t>Other liabilities</t>
  </si>
  <si>
    <r>
      <t xml:space="preserve">MATERIAL CHANGES IN ESTIMATES
</t>
    </r>
    <r>
      <rPr>
        <sz val="12"/>
        <rFont val="Arial"/>
        <family val="2"/>
      </rPr>
      <t xml:space="preserve">There were no material changes in the estimates used in the current quarter compared to the estimates used in the previous financial year, which have a material effect in the current quarter or the financial year todate. </t>
    </r>
    <r>
      <rPr>
        <b/>
        <sz val="12"/>
        <rFont val="Arial"/>
        <family val="0"/>
      </rPr>
      <t xml:space="preserve"> </t>
    </r>
  </si>
  <si>
    <r>
      <t xml:space="preserve">SEGMENTAL REPORTING
</t>
    </r>
    <r>
      <rPr>
        <sz val="12"/>
        <rFont val="Arial"/>
        <family val="0"/>
      </rPr>
      <t>The analysis of the Group business segments for the current financial year todate are as follows:-</t>
    </r>
  </si>
  <si>
    <r>
      <t xml:space="preserve">VALUATION OF PROPERTY, PLANT AND EQUIPMENT 
</t>
    </r>
    <r>
      <rPr>
        <sz val="12"/>
        <rFont val="Arial"/>
        <family val="2"/>
      </rPr>
      <t>The Group did not carry out any revaluations on its property, plant and equipment in the current financial year todate. The values of property, plant and equipment have been brought forward, without amendment from the previous annual financial statements.</t>
    </r>
  </si>
  <si>
    <r>
      <t xml:space="preserve">PROFIT/(LOSS) ON SALE OF UNQUOTED INVESTMENTS AND/OR PROPERTIES
</t>
    </r>
    <r>
      <rPr>
        <sz val="12"/>
        <rFont val="Arial"/>
        <family val="2"/>
      </rPr>
      <t>There were no sale of unquoted investments and/or properties in the current quarter and financial year todate.</t>
    </r>
  </si>
  <si>
    <t>Other income and expenses</t>
  </si>
  <si>
    <t>Share of reserves in an associated company</t>
  </si>
  <si>
    <t>Profit for the year</t>
  </si>
  <si>
    <t>Quarterly report on consolidated results for the first quarter ended 31st March 2009.</t>
  </si>
  <si>
    <t>31/03/09</t>
  </si>
  <si>
    <t>31/03/08</t>
  </si>
  <si>
    <t xml:space="preserve">(The Condensed Consolidated Income Statement should be read in conjunction with the Audited Financial Statements for the year ended 31st December 2008) </t>
  </si>
  <si>
    <t>CONDENSED CONSOLIDATED BALANCE SHEET AS OF 31ST MARCH 2009</t>
  </si>
  <si>
    <t>(The Condensed Consolidated Balance Sheet should be read in conjunction with the Audited Financial Statements for the year ended 31st December 2008)</t>
  </si>
  <si>
    <t>FOR THE FIRST QUARTER ENDED 31ST MARCH 2009</t>
  </si>
  <si>
    <t>Balance as of 31st March 2009</t>
  </si>
  <si>
    <t>Net profit for the period</t>
  </si>
  <si>
    <t>(The Condensed Consolidated Statement of Changes in Equity should be read in conjunction with the Audited Financial Statements for the year ended 31st December 2008)</t>
  </si>
  <si>
    <t>Balance as of 31st March 2008</t>
  </si>
  <si>
    <t>Balance as of 1st January 2009</t>
  </si>
  <si>
    <t>(The Condensed Consolidated Cash Flow Statement should be read in conjunction with the Audited Financial Statements for the year ended 31st December 2008)</t>
  </si>
  <si>
    <r>
      <t xml:space="preserve">UNUSUAL ITEMS AFFECTING ASSETS, LIABILITIES, EQUITY, NET INCOME OR CASH FLOWS
</t>
    </r>
    <r>
      <rPr>
        <sz val="12"/>
        <rFont val="Arial"/>
        <family val="2"/>
      </rPr>
      <t>There were no material items of an unusual nature and amount for the current quarter and financial year todate.</t>
    </r>
  </si>
  <si>
    <r>
      <t xml:space="preserve">QUOTED SECURITIES
</t>
    </r>
    <r>
      <rPr>
        <sz val="12"/>
        <rFont val="Arial"/>
        <family val="2"/>
      </rPr>
      <t>There were no purchases or disposals of quoted securities for the current quarter and financial year todate.
Investments in quoted shares as at 31st March 2009 are as follows:-</t>
    </r>
  </si>
  <si>
    <r>
      <t xml:space="preserve">GROUP BORROWINGS
</t>
    </r>
    <r>
      <rPr>
        <sz val="12"/>
        <rFont val="Arial"/>
        <family val="0"/>
      </rPr>
      <t>The Group borrowings as at 31st March 2009 are as follows:-</t>
    </r>
  </si>
  <si>
    <r>
      <t xml:space="preserve">DIVIDEND
</t>
    </r>
    <r>
      <rPr>
        <sz val="12"/>
        <rFont val="Arial"/>
        <family val="0"/>
      </rPr>
      <t>No interim dividend has been declared for the current financial year todate.</t>
    </r>
  </si>
  <si>
    <r>
      <t xml:space="preserve">DIVIDEND PAID
</t>
    </r>
    <r>
      <rPr>
        <sz val="12"/>
        <rFont val="Arial"/>
        <family val="2"/>
      </rPr>
      <t>There was no dividend paid in the current financial year todate.</t>
    </r>
  </si>
  <si>
    <r>
      <t xml:space="preserve">CHANGES IN THE COMPOSITION OF THE GROUP
</t>
    </r>
    <r>
      <rPr>
        <sz val="12"/>
        <rFont val="Arial"/>
        <family val="2"/>
      </rPr>
      <t xml:space="preserve">There were no changes in the composition of the Group for the current financial year todate. </t>
    </r>
  </si>
  <si>
    <r>
      <t xml:space="preserve">CONTINGENT LIABILITIES AND CONTINGENT ASSETS
</t>
    </r>
    <r>
      <rPr>
        <sz val="12"/>
        <rFont val="Arial"/>
        <family val="2"/>
      </rPr>
      <t xml:space="preserve">
There were no contingent liabilities and assets as at 25th May 2009.</t>
    </r>
    <r>
      <rPr>
        <b/>
        <sz val="12"/>
        <rFont val="Arial"/>
        <family val="0"/>
      </rPr>
      <t xml:space="preserve">
</t>
    </r>
  </si>
  <si>
    <r>
      <t xml:space="preserve">STATUS OF CORPORATE PROPOSALS
</t>
    </r>
    <r>
      <rPr>
        <sz val="12"/>
        <rFont val="Arial"/>
        <family val="2"/>
      </rPr>
      <t>There were no corporate proposals announced but not completed as at 25th May 2009.</t>
    </r>
  </si>
  <si>
    <r>
      <t xml:space="preserve">OFF BALANCE SHEET FINANCIAL INSTRUMENTS
</t>
    </r>
    <r>
      <rPr>
        <sz val="12"/>
        <color indexed="8"/>
        <rFont val="Arial"/>
        <family val="2"/>
      </rPr>
      <t>As of 25th May 2009, the foreign exchange currency contracts that have been entered into by the Group to hedge its trade receivables are as follows:-</t>
    </r>
  </si>
  <si>
    <r>
      <t xml:space="preserve">MATERIAL LITIGATION
</t>
    </r>
    <r>
      <rPr>
        <sz val="12"/>
        <rFont val="Arial"/>
        <family val="2"/>
      </rPr>
      <t>There were no material litigation involving the Group as at 25th May 2009.</t>
    </r>
  </si>
  <si>
    <t>Capital reserve</t>
  </si>
  <si>
    <t>31/12/08</t>
  </si>
  <si>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Listing Requirements of Bursa Malaysia Securities Berhad. The interim financial report should be read in conjunction with the financial statements of the Group for the financial year ended 31st December 2008. The accounting policies and methods of computation adopted by the Group in this interim financial report are consistent with those adopted in the audited financial statements for the financial year ended 31st December 2008. </t>
    </r>
  </si>
  <si>
    <r>
      <t xml:space="preserve">CURRENT YEAR PROSPECTS
</t>
    </r>
    <r>
      <rPr>
        <sz val="12"/>
        <rFont val="Arial"/>
        <family val="2"/>
      </rPr>
      <t xml:space="preserve">
This year is likely to be challenging in view of the global recession concerns. Consumer confidence will be affected resulting in more frugal spending habits. The Government has implemented various stimulus packages to mitigate the economic fallout. In order to stabilise crude palm oil ("CPO") price, the Government had taken various measures such as offering incentive scheme for oil palm replanting and implementation of biofuel policies to increase demand. As such, the CPO price had breached the RM2,800 per MT level in May 2009. However, with the Government’s subsidy scheme for palm based cooking oil still in place, any increase in CPO price will not have any major impact to the Group’s bottom line. The Group will continue to focus on its core business with emphasis on securing more distributorships through expanding its distribution division, cost control, productivity and ensuring efficiency to enhance its profitability. 
Barring any unforeseen and adverse circumstances, the Directors expect the Group to perform satisfactorily in the remaining quarters.</t>
    </r>
  </si>
  <si>
    <t xml:space="preserve">The effective tax rate for the current quarter is higher than the statutory income tax rate mainly due to certain expense items have been considered as non-deductible for tax purposes. </t>
  </si>
  <si>
    <t>Net cash from financing activities</t>
  </si>
  <si>
    <r>
      <t xml:space="preserve">MATERIAL SUBSEQUENT EVENTS
</t>
    </r>
    <r>
      <rPr>
        <sz val="12"/>
        <rFont val="Arial"/>
        <family val="0"/>
      </rPr>
      <t>There were no material events subsequent to the end of the financial period ended 31st March 2009 up to the date of issuance of this report which have not been reflected in the financial statements for the said period.</t>
    </r>
  </si>
  <si>
    <t>COMPARATIVE FIGURES</t>
  </si>
  <si>
    <t>CASH AND CASH EQUIVALENTS AT END OF PERIOD</t>
  </si>
  <si>
    <t>Increase in working capital</t>
  </si>
  <si>
    <r>
      <t xml:space="preserve">REVIEW OF PERFORMANCE OF THE COMPANY AND ITS PRINCIPAL SUBSIDIARIES
</t>
    </r>
    <r>
      <rPr>
        <sz val="12"/>
        <rFont val="Arial"/>
        <family val="0"/>
      </rPr>
      <t xml:space="preserve">The Group recorded a revenue of RM168.06 million for the period ended 31st March 2009, representing an increase of 12.2% over the preceding year corresponding period. The increase in revenue was primarily contributed from sales of bottled water, aerosol can and other agency products such as Campbell, and Dutch Lady products. 
Despite increase in revenue, the Group recorded a 14.9% decrease in profit before tax from RM6.56 million in the preceding year corresponding period to RM5.58 million in this year.  This was mainly due to lower profit margin arising from stiff competition among cooking oils and bottled water manufacturers. </t>
    </r>
  </si>
  <si>
    <t>Tax expense</t>
  </si>
  <si>
    <t xml:space="preserve">The distributor fees of RM0.75 million have been reclassified from other income and expenses to operating expenses in the preceding year corresponding quarter and period to conform with current year's presentation. </t>
  </si>
  <si>
    <t>TAX EXPENSE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</si>
</sst>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mmm\-yy"/>
    <numFmt numFmtId="167" formatCode="0.00_);\(0.00\)"/>
    <numFmt numFmtId="168" formatCode="#,##0.0_);\(#,##0.0\)"/>
    <numFmt numFmtId="169" formatCode="#,##0.000_);\(#,##0.000\)"/>
    <numFmt numFmtId="170" formatCode="[$-409]h:mm:ss\ AM/PM"/>
    <numFmt numFmtId="171" formatCode="[$-409]dddd\,\ mmmm\ dd\,\ yyyy"/>
    <numFmt numFmtId="172" formatCode="#,##0.0000_);\(#,##0.0000\)"/>
    <numFmt numFmtId="173" formatCode="mm/dd/yy;@"/>
    <numFmt numFmtId="174" formatCode="_(* #,##0.0_);_(* \(#,##0.0\);_(* &quot;-&quot;_);_(@_)"/>
    <numFmt numFmtId="175" formatCode="_(* #,##0.00_);_(* \(#,##0.00\);_(* &quot;-&quot;_);_(@_)"/>
    <numFmt numFmtId="176" formatCode="_(* #,##0.000_);_(* \(#,##0.000\);_(* &quot;-&quot;_);_(@_)"/>
    <numFmt numFmtId="177" formatCode="_(* #,##0.0000_);_(* \(#,##0.0000\);_(* &quot;-&quot;_);_(@_)"/>
  </numFmts>
  <fonts count="15">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i/>
      <sz val="12"/>
      <name val="Arial"/>
      <family val="0"/>
    </font>
    <font>
      <b/>
      <sz val="9"/>
      <name val="Arial"/>
      <family val="0"/>
    </font>
    <font>
      <sz val="8"/>
      <name val="Arial"/>
      <family val="0"/>
    </font>
  </fonts>
  <fills count="2">
    <fill>
      <patternFill/>
    </fill>
    <fill>
      <patternFill patternType="gray125"/>
    </fill>
  </fills>
  <borders count="13">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color indexed="10"/>
      </top>
      <bottom>
        <color indexed="63"/>
      </bottom>
    </border>
    <border>
      <left style="thin"/>
      <right style="thin"/>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65">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horizontal="right"/>
    </xf>
    <xf numFmtId="37" fontId="0" fillId="0" borderId="2" xfId="0" applyNumberFormat="1" applyFont="1" applyAlignment="1">
      <alignment horizontal="right"/>
    </xf>
    <xf numFmtId="37" fontId="0" fillId="0" borderId="2" xfId="0" applyNumberFormat="1" applyFont="1" applyAlignment="1">
      <alignment/>
    </xf>
    <xf numFmtId="37" fontId="12"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center"/>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1" xfId="0" applyNumberFormat="1" applyFont="1" applyAlignment="1">
      <alignment/>
    </xf>
    <xf numFmtId="37" fontId="0" fillId="0" borderId="3" xfId="0" applyNumberFormat="1" applyFont="1" applyAlignment="1">
      <alignment horizontal="center"/>
    </xf>
    <xf numFmtId="37" fontId="0" fillId="0" borderId="4" xfId="0" applyNumberFormat="1" applyFont="1" applyAlignment="1">
      <alignment/>
    </xf>
    <xf numFmtId="37" fontId="0" fillId="0" borderId="4"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0" xfId="0" applyNumberFormat="1" applyFont="1" applyFill="1" applyAlignment="1">
      <alignment/>
    </xf>
    <xf numFmtId="37" fontId="0" fillId="0" borderId="1" xfId="0" applyNumberFormat="1" applyFont="1" applyFill="1" applyAlignment="1">
      <alignment/>
    </xf>
    <xf numFmtId="37" fontId="0" fillId="0" borderId="1" xfId="0" applyNumberFormat="1" applyFont="1" applyAlignment="1">
      <alignment/>
    </xf>
    <xf numFmtId="37" fontId="0" fillId="0" borderId="2" xfId="0" applyNumberFormat="1" applyFont="1" applyFill="1" applyAlignment="1">
      <alignment/>
    </xf>
    <xf numFmtId="37" fontId="0" fillId="0" borderId="5" xfId="0" applyNumberFormat="1" applyFont="1" applyAlignment="1">
      <alignment/>
    </xf>
    <xf numFmtId="37" fontId="0" fillId="0" borderId="0" xfId="0" applyNumberFormat="1" applyFont="1" applyAlignment="1">
      <alignment horizontal="lef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37" fontId="13"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37" fontId="0" fillId="0" borderId="0" xfId="0" applyNumberFormat="1" applyFont="1" applyAlignment="1">
      <alignment horizontal="left" vertical="top"/>
    </xf>
    <xf numFmtId="37" fontId="4" fillId="0" borderId="0" xfId="0" applyNumberFormat="1" applyFont="1" applyAlignment="1">
      <alignment horizontal="left" vertical="top" wrapText="1"/>
    </xf>
    <xf numFmtId="37" fontId="4" fillId="0" borderId="0" xfId="0" applyNumberFormat="1" applyFont="1" applyAlignment="1">
      <alignment horizontal="left" vertical="top"/>
    </xf>
    <xf numFmtId="37" fontId="0" fillId="0" borderId="0" xfId="0" applyNumberFormat="1" applyFont="1" applyAlignment="1">
      <alignment horizontal="left" vertical="top"/>
    </xf>
    <xf numFmtId="0" fontId="0" fillId="0" borderId="0" xfId="0" applyAlignment="1">
      <alignment wrapText="1"/>
    </xf>
    <xf numFmtId="0" fontId="0" fillId="0" borderId="0" xfId="0" applyBorder="1" applyAlignment="1">
      <alignment horizontal="justify" vertical="top" wrapText="1"/>
    </xf>
    <xf numFmtId="37" fontId="0" fillId="0" borderId="0" xfId="0" applyNumberFormat="1" applyFont="1" applyAlignment="1">
      <alignment wrapText="1"/>
    </xf>
    <xf numFmtId="37" fontId="7" fillId="0" borderId="0" xfId="0" applyNumberFormat="1" applyFont="1" applyAlignment="1">
      <alignment horizontal="justify" vertical="top" wrapText="1"/>
    </xf>
    <xf numFmtId="173" fontId="4" fillId="0" borderId="0" xfId="0" applyNumberFormat="1" applyFont="1" applyAlignment="1">
      <alignment horizontal="center"/>
    </xf>
    <xf numFmtId="0" fontId="0" fillId="0" borderId="1" xfId="0" applyBorder="1" applyAlignment="1">
      <alignment/>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xf>
    <xf numFmtId="0" fontId="0" fillId="0" borderId="6" xfId="0" applyFont="1" applyBorder="1" applyAlignment="1">
      <alignment horizontal="center" vertical="top" wrapText="1"/>
    </xf>
    <xf numFmtId="0" fontId="0" fillId="0" borderId="6" xfId="0" applyBorder="1" applyAlignment="1">
      <alignment horizontal="center" vertical="top" wrapText="1"/>
    </xf>
    <xf numFmtId="37" fontId="6"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 xfId="0" applyNumberFormat="1" applyFont="1" applyAlignment="1">
      <alignment horizontal="right"/>
    </xf>
    <xf numFmtId="41" fontId="0" fillId="0" borderId="1" xfId="0" applyNumberFormat="1" applyFont="1" applyAlignment="1">
      <alignment/>
    </xf>
    <xf numFmtId="41" fontId="0" fillId="0" borderId="2" xfId="0" applyNumberFormat="1" applyFont="1" applyAlignment="1">
      <alignment/>
    </xf>
    <xf numFmtId="41" fontId="0" fillId="0" borderId="2" xfId="0" applyNumberFormat="1" applyFont="1" applyAlignment="1">
      <alignment horizontal="right"/>
    </xf>
    <xf numFmtId="41" fontId="4" fillId="0" borderId="0" xfId="0" applyNumberFormat="1" applyFont="1" applyAlignment="1">
      <alignment horizontal="right"/>
    </xf>
    <xf numFmtId="177" fontId="0" fillId="0" borderId="0" xfId="0" applyNumberFormat="1" applyFont="1" applyAlignment="1">
      <alignment horizontal="right"/>
    </xf>
    <xf numFmtId="14" fontId="4" fillId="0" borderId="0" xfId="0" applyNumberFormat="1" applyFont="1" applyAlignment="1" quotePrefix="1">
      <alignment horizontal="center"/>
    </xf>
    <xf numFmtId="37" fontId="0" fillId="0" borderId="7"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172" fontId="0" fillId="0" borderId="0" xfId="0" applyNumberFormat="1" applyFont="1" applyAlignment="1">
      <alignment/>
    </xf>
    <xf numFmtId="172" fontId="0" fillId="0" borderId="0" xfId="0" applyNumberFormat="1" applyFont="1" applyAlignment="1">
      <alignment/>
    </xf>
    <xf numFmtId="37" fontId="4" fillId="0" borderId="0" xfId="0" applyNumberFormat="1" applyFont="1" applyAlignment="1">
      <alignment horizontal="left" vertical="top"/>
    </xf>
    <xf numFmtId="172" fontId="0" fillId="0" borderId="0" xfId="0" applyNumberFormat="1" applyFont="1" applyAlignment="1">
      <alignment/>
    </xf>
    <xf numFmtId="172"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3" xfId="0" applyNumberFormat="1" applyFont="1" applyFill="1" applyAlignment="1">
      <alignment/>
    </xf>
    <xf numFmtId="37" fontId="0" fillId="0" borderId="4" xfId="0" applyNumberFormat="1" applyFont="1" applyFill="1" applyAlignment="1">
      <alignment/>
    </xf>
    <xf numFmtId="37" fontId="0" fillId="0" borderId="1" xfId="0" applyNumberFormat="1" applyFont="1" applyFill="1" applyAlignment="1">
      <alignment/>
    </xf>
    <xf numFmtId="37" fontId="0" fillId="0" borderId="0" xfId="0" applyNumberFormat="1" applyFont="1" applyFill="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0" fontId="0" fillId="0" borderId="0" xfId="0" applyAlignment="1">
      <alignment/>
    </xf>
    <xf numFmtId="41" fontId="0" fillId="0" borderId="7" xfId="0" applyNumberFormat="1" applyFont="1" applyBorder="1" applyAlignment="1">
      <alignment/>
    </xf>
    <xf numFmtId="41" fontId="0" fillId="0" borderId="0" xfId="0" applyNumberFormat="1" applyFont="1" applyFill="1" applyAlignment="1">
      <alignment horizontal="right"/>
    </xf>
    <xf numFmtId="37" fontId="0" fillId="0" borderId="7" xfId="0" applyNumberFormat="1" applyFont="1" applyBorder="1" applyAlignment="1">
      <alignment horizontal="right"/>
    </xf>
    <xf numFmtId="37" fontId="8" fillId="0" borderId="0" xfId="0" applyNumberFormat="1" applyFont="1" applyBorder="1" applyAlignment="1">
      <alignment/>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Alignment="1">
      <alignment horizontal="center" wrapText="1"/>
    </xf>
    <xf numFmtId="0" fontId="0" fillId="0" borderId="0" xfId="0" applyBorder="1" applyAlignment="1">
      <alignment wrapText="1"/>
    </xf>
    <xf numFmtId="3" fontId="0" fillId="0" borderId="6" xfId="0" applyNumberFormat="1" applyFont="1" applyFill="1" applyBorder="1" applyAlignment="1">
      <alignment horizontal="center" vertical="top"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3" fillId="0" borderId="0" xfId="0" applyNumberFormat="1" applyFont="1" applyAlignment="1">
      <alignment horizontal="center" wrapText="1"/>
    </xf>
    <xf numFmtId="37" fontId="0" fillId="0" borderId="0" xfId="0" applyNumberFormat="1" applyFont="1" applyBorder="1" applyAlignment="1">
      <alignment vertical="top" wrapText="1" shrinkToFit="1"/>
    </xf>
    <xf numFmtId="0" fontId="0" fillId="0" borderId="0" xfId="0" applyAlignment="1">
      <alignment vertical="top" wrapText="1" shrinkToFit="1"/>
    </xf>
    <xf numFmtId="0" fontId="0" fillId="0" borderId="0" xfId="0" applyBorder="1" applyAlignment="1">
      <alignment wrapText="1"/>
    </xf>
    <xf numFmtId="0" fontId="0" fillId="0" borderId="0" xfId="0" applyAlignment="1">
      <alignment wrapText="1"/>
    </xf>
    <xf numFmtId="0" fontId="0" fillId="0" borderId="0" xfId="0" applyAlignment="1">
      <alignment/>
    </xf>
    <xf numFmtId="37" fontId="4" fillId="0" borderId="0" xfId="0" applyNumberFormat="1" applyFont="1" applyAlignment="1">
      <alignment horizontal="center" wrapText="1"/>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center"/>
    </xf>
    <xf numFmtId="37" fontId="4" fillId="0" borderId="0" xfId="0" applyNumberFormat="1" applyFont="1" applyAlignment="1">
      <alignment horizontal="justify" vertical="top" wrapText="1"/>
    </xf>
    <xf numFmtId="0" fontId="0" fillId="0" borderId="0" xfId="0" applyFont="1" applyAlignment="1">
      <alignment horizontal="justify" vertical="top" wrapText="1"/>
    </xf>
    <xf numFmtId="37" fontId="6"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37" fontId="0" fillId="0" borderId="0" xfId="0" applyNumberFormat="1" applyFont="1" applyAlignment="1">
      <alignment/>
    </xf>
    <xf numFmtId="37" fontId="0" fillId="0" borderId="0" xfId="0" applyNumberFormat="1" applyFont="1" applyBorder="1" applyAlignment="1">
      <alignment/>
    </xf>
    <xf numFmtId="37" fontId="8" fillId="0" borderId="0" xfId="0" applyNumberFormat="1" applyFont="1" applyAlignment="1">
      <alignment horizontal="justify" vertical="top" wrapText="1"/>
    </xf>
    <xf numFmtId="37" fontId="0" fillId="0" borderId="0" xfId="0" applyNumberFormat="1" applyFont="1" applyAlignment="1">
      <alignment wrapText="1"/>
    </xf>
    <xf numFmtId="37" fontId="8" fillId="0" borderId="0" xfId="0" applyNumberFormat="1" applyFont="1" applyAlignment="1">
      <alignment wrapText="1"/>
    </xf>
    <xf numFmtId="37" fontId="0" fillId="0" borderId="0" xfId="0" applyNumberFormat="1" applyFont="1" applyAlignment="1" quotePrefix="1">
      <alignment horizontal="left" wrapText="1"/>
    </xf>
    <xf numFmtId="0" fontId="0" fillId="0" borderId="0" xfId="0" applyAlignment="1">
      <alignment horizontal="left" wrapText="1"/>
    </xf>
    <xf numFmtId="37" fontId="7" fillId="0" borderId="0" xfId="0" applyNumberFormat="1" applyFont="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justify" vertical="top" wrapText="1"/>
    </xf>
    <xf numFmtId="37" fontId="6" fillId="0" borderId="6" xfId="0" applyNumberFormat="1" applyFont="1" applyBorder="1" applyAlignment="1">
      <alignment horizontal="center" vertical="top" wrapText="1"/>
    </xf>
    <xf numFmtId="0" fontId="0" fillId="0" borderId="6" xfId="0" applyFont="1" applyBorder="1" applyAlignment="1">
      <alignment horizontal="center" vertical="top" wrapText="1"/>
    </xf>
    <xf numFmtId="37" fontId="6" fillId="0" borderId="0" xfId="0" applyNumberFormat="1" applyFont="1" applyAlignment="1">
      <alignment horizontal="justify" vertical="top" wrapText="1"/>
    </xf>
    <xf numFmtId="37" fontId="0" fillId="0" borderId="10" xfId="0" applyNumberFormat="1" applyFont="1" applyBorder="1" applyAlignment="1">
      <alignment wrapText="1"/>
    </xf>
    <xf numFmtId="0" fontId="0" fillId="0" borderId="11" xfId="0" applyBorder="1" applyAlignment="1">
      <alignment wrapText="1"/>
    </xf>
    <xf numFmtId="0" fontId="0" fillId="0" borderId="12" xfId="0" applyBorder="1" applyAlignment="1">
      <alignment wrapText="1"/>
    </xf>
    <xf numFmtId="37" fontId="0" fillId="0" borderId="10" xfId="0" applyNumberFormat="1" applyFont="1" applyBorder="1" applyAlignment="1">
      <alignment/>
    </xf>
    <xf numFmtId="0" fontId="0" fillId="0" borderId="11" xfId="0" applyBorder="1" applyAlignment="1">
      <alignment/>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Alignment="1">
      <alignment wrapText="1"/>
    </xf>
    <xf numFmtId="0" fontId="0" fillId="0" borderId="0" xfId="0" applyFont="1" applyAlignment="1">
      <alignment wrapText="1"/>
    </xf>
    <xf numFmtId="37" fontId="4" fillId="0" borderId="0" xfId="0" applyNumberFormat="1" applyFont="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37" fontId="4" fillId="0" borderId="0" xfId="0" applyNumberFormat="1" applyFont="1" applyFill="1" applyAlignment="1">
      <alignment horizontal="justify" vertical="top" wrapText="1"/>
    </xf>
    <xf numFmtId="37" fontId="4" fillId="0" borderId="0" xfId="0" applyNumberFormat="1" applyFont="1" applyFill="1" applyBorder="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Alignment="1">
      <alignment horizontal="justify"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971550</xdr:colOff>
      <xdr:row>0</xdr:row>
      <xdr:rowOff>114300</xdr:rowOff>
    </xdr:from>
    <xdr:to>
      <xdr:col>1</xdr:col>
      <xdr:colOff>2133600</xdr:colOff>
      <xdr:row>5</xdr:row>
      <xdr:rowOff>171450</xdr:rowOff>
    </xdr:to>
    <xdr:pic>
      <xdr:nvPicPr>
        <xdr:cNvPr id="1" name="Picture 1"/>
        <xdr:cNvPicPr preferRelativeResize="1">
          <a:picLocks noChangeAspect="1"/>
        </xdr:cNvPicPr>
      </xdr:nvPicPr>
      <xdr:blipFill>
        <a:blip r:embed="rId1"/>
        <a:stretch>
          <a:fillRect/>
        </a:stretch>
      </xdr:blipFill>
      <xdr:spPr>
        <a:xfrm>
          <a:off x="1219200" y="114300"/>
          <a:ext cx="11620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1543050</xdr:colOff>
      <xdr:row>6</xdr:row>
      <xdr:rowOff>95250</xdr:rowOff>
    </xdr:to>
    <xdr:pic>
      <xdr:nvPicPr>
        <xdr:cNvPr id="1" name="Picture 1"/>
        <xdr:cNvPicPr preferRelativeResize="1">
          <a:picLocks noChangeAspect="1"/>
        </xdr:cNvPicPr>
      </xdr:nvPicPr>
      <xdr:blipFill>
        <a:blip r:embed="rId1"/>
        <a:stretch>
          <a:fillRect/>
        </a:stretch>
      </xdr:blipFill>
      <xdr:spPr>
        <a:xfrm>
          <a:off x="381000" y="104775"/>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10</xdr:row>
      <xdr:rowOff>104775</xdr:rowOff>
    </xdr:from>
    <xdr:to>
      <xdr:col>5</xdr:col>
      <xdr:colOff>876300</xdr:colOff>
      <xdr:row>10</xdr:row>
      <xdr:rowOff>104775</xdr:rowOff>
    </xdr:to>
    <xdr:sp>
      <xdr:nvSpPr>
        <xdr:cNvPr id="1" name="Line 1"/>
        <xdr:cNvSpPr>
          <a:spLocks/>
        </xdr:cNvSpPr>
      </xdr:nvSpPr>
      <xdr:spPr>
        <a:xfrm flipH="1">
          <a:off x="7924800" y="2114550"/>
          <a:ext cx="6191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10</xdr:row>
      <xdr:rowOff>104775</xdr:rowOff>
    </xdr:from>
    <xdr:to>
      <xdr:col>2</xdr:col>
      <xdr:colOff>771525</xdr:colOff>
      <xdr:row>10</xdr:row>
      <xdr:rowOff>104775</xdr:rowOff>
    </xdr:to>
    <xdr:sp>
      <xdr:nvSpPr>
        <xdr:cNvPr id="2" name="Line 2"/>
        <xdr:cNvSpPr>
          <a:spLocks/>
        </xdr:cNvSpPr>
      </xdr:nvSpPr>
      <xdr:spPr>
        <a:xfrm>
          <a:off x="4933950" y="2114550"/>
          <a:ext cx="5905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581025</xdr:colOff>
      <xdr:row>0</xdr:row>
      <xdr:rowOff>66675</xdr:rowOff>
    </xdr:from>
    <xdr:to>
      <xdr:col>0</xdr:col>
      <xdr:colOff>1743075</xdr:colOff>
      <xdr:row>5</xdr:row>
      <xdr:rowOff>123825</xdr:rowOff>
    </xdr:to>
    <xdr:pic>
      <xdr:nvPicPr>
        <xdr:cNvPr id="3" name="Picture 3"/>
        <xdr:cNvPicPr preferRelativeResize="1">
          <a:picLocks noChangeAspect="1"/>
        </xdr:cNvPicPr>
      </xdr:nvPicPr>
      <xdr:blipFill>
        <a:blip r:embed="rId1"/>
        <a:stretch>
          <a:fillRect/>
        </a:stretch>
      </xdr:blipFill>
      <xdr:spPr>
        <a:xfrm>
          <a:off x="581025" y="66675"/>
          <a:ext cx="116205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981075</xdr:colOff>
      <xdr:row>6</xdr:row>
      <xdr:rowOff>47625</xdr:rowOff>
    </xdr:to>
    <xdr:pic>
      <xdr:nvPicPr>
        <xdr:cNvPr id="1" name="Picture 1"/>
        <xdr:cNvPicPr preferRelativeResize="1">
          <a:picLocks noChangeAspect="1"/>
        </xdr:cNvPicPr>
      </xdr:nvPicPr>
      <xdr:blipFill>
        <a:blip r:embed="rId1"/>
        <a:stretch>
          <a:fillRect/>
        </a:stretch>
      </xdr:blipFill>
      <xdr:spPr>
        <a:xfrm>
          <a:off x="1104900"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R103"/>
  <sheetViews>
    <sheetView showGridLines="0" tabSelected="1" showOutlineSymbols="0" workbookViewId="0" topLeftCell="A1">
      <selection activeCell="A1" sqref="A1"/>
    </sheetView>
  </sheetViews>
  <sheetFormatPr defaultColWidth="8.88671875" defaultRowHeight="15"/>
  <cols>
    <col min="1" max="1" width="2.88671875" style="9" customWidth="1"/>
    <col min="2" max="2" width="34.77734375" style="9" customWidth="1"/>
    <col min="3" max="3" width="10.77734375" style="9" customWidth="1"/>
    <col min="4" max="4" width="1.99609375" style="9" customWidth="1"/>
    <col min="5" max="5" width="15.3359375" style="9" customWidth="1"/>
    <col min="6" max="6" width="6.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17</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20" t="s">
        <v>138</v>
      </c>
      <c r="B4" s="121"/>
      <c r="C4" s="121"/>
      <c r="D4" s="121"/>
      <c r="E4" s="121"/>
      <c r="F4" s="121"/>
      <c r="G4" s="121"/>
      <c r="H4" s="121"/>
      <c r="I4" s="121"/>
      <c r="J4" s="1"/>
      <c r="K4" s="1"/>
      <c r="L4" s="1"/>
      <c r="M4" s="1"/>
      <c r="N4" s="1"/>
      <c r="O4" s="1"/>
      <c r="P4" s="1"/>
      <c r="Q4" s="1"/>
      <c r="R4" s="1"/>
      <c r="S4" s="1"/>
      <c r="T4" s="1"/>
      <c r="U4" s="1"/>
      <c r="V4" s="1"/>
      <c r="W4" s="1"/>
      <c r="X4" s="1"/>
      <c r="Y4" s="1"/>
    </row>
    <row r="5" spans="1:25" s="2" customFormat="1" ht="15">
      <c r="A5" s="122" t="s">
        <v>139</v>
      </c>
      <c r="B5" s="121"/>
      <c r="C5" s="121"/>
      <c r="D5" s="121"/>
      <c r="E5" s="121"/>
      <c r="F5" s="121"/>
      <c r="G5" s="121"/>
      <c r="H5" s="121"/>
      <c r="I5" s="121"/>
      <c r="J5" s="1"/>
      <c r="K5" s="1"/>
      <c r="L5" s="1"/>
      <c r="M5" s="1"/>
      <c r="N5" s="1"/>
      <c r="O5" s="1"/>
      <c r="P5" s="1"/>
      <c r="Q5" s="1"/>
      <c r="R5" s="1"/>
      <c r="S5" s="1"/>
      <c r="T5" s="1"/>
      <c r="U5" s="1"/>
      <c r="V5" s="1"/>
      <c r="W5" s="1"/>
      <c r="X5" s="1"/>
      <c r="Y5" s="1"/>
    </row>
    <row r="6" spans="1:25" s="2" customFormat="1" ht="15">
      <c r="A6" s="122"/>
      <c r="B6" s="121"/>
      <c r="C6" s="121"/>
      <c r="D6" s="121"/>
      <c r="E6" s="121"/>
      <c r="F6" s="121"/>
      <c r="G6" s="121"/>
      <c r="H6" s="121"/>
      <c r="I6" s="121"/>
      <c r="J6" s="1"/>
      <c r="K6" s="1"/>
      <c r="L6" s="1"/>
      <c r="M6" s="1"/>
      <c r="N6" s="1"/>
      <c r="O6" s="1"/>
      <c r="P6" s="1"/>
      <c r="Q6" s="1"/>
      <c r="R6" s="1"/>
      <c r="S6" s="1"/>
      <c r="T6" s="1"/>
      <c r="U6" s="1"/>
      <c r="V6" s="1"/>
      <c r="W6" s="1"/>
      <c r="X6" s="1"/>
      <c r="Y6" s="1"/>
    </row>
    <row r="7" spans="1:25" s="2" customFormat="1" ht="15">
      <c r="A7" s="1"/>
      <c r="B7" s="1"/>
      <c r="C7" s="1"/>
      <c r="D7" s="1"/>
      <c r="E7" s="1"/>
      <c r="F7" s="1"/>
      <c r="G7" s="1"/>
      <c r="H7" s="1"/>
      <c r="I7" s="1"/>
      <c r="J7" s="1"/>
      <c r="K7" s="1"/>
      <c r="L7" s="1"/>
      <c r="M7" s="1"/>
      <c r="N7" s="1"/>
      <c r="O7" s="1"/>
      <c r="P7" s="1"/>
      <c r="Q7" s="1"/>
      <c r="R7" s="1"/>
      <c r="S7" s="1"/>
      <c r="T7" s="1"/>
      <c r="U7" s="1"/>
      <c r="V7" s="1"/>
      <c r="W7" s="1"/>
      <c r="X7" s="1"/>
      <c r="Y7" s="1"/>
    </row>
    <row r="8" spans="1:25" s="2" customFormat="1" ht="15.75">
      <c r="A8" s="3" t="s">
        <v>172</v>
      </c>
      <c r="B8" s="3"/>
      <c r="C8" s="3"/>
      <c r="D8" s="3"/>
      <c r="E8" s="3"/>
      <c r="F8" s="3"/>
      <c r="G8" s="1"/>
      <c r="H8" s="1"/>
      <c r="I8" s="1"/>
      <c r="J8" s="1"/>
      <c r="K8" s="1"/>
      <c r="L8" s="1"/>
      <c r="M8" s="1"/>
      <c r="N8" s="1"/>
      <c r="O8" s="1"/>
      <c r="P8" s="1"/>
      <c r="Q8" s="1"/>
      <c r="R8" s="1"/>
      <c r="S8" s="1"/>
      <c r="T8" s="1"/>
      <c r="U8" s="1"/>
      <c r="V8" s="1"/>
      <c r="W8" s="1"/>
      <c r="X8" s="1"/>
      <c r="Y8" s="1"/>
    </row>
    <row r="9" spans="1:25" s="2" customFormat="1" ht="15.75">
      <c r="A9" s="3" t="s">
        <v>3</v>
      </c>
      <c r="B9" s="3"/>
      <c r="C9" s="3"/>
      <c r="D9" s="3"/>
      <c r="E9" s="3"/>
      <c r="F9" s="3"/>
      <c r="G9" s="1"/>
      <c r="H9" s="1"/>
      <c r="I9" s="1"/>
      <c r="J9" s="1"/>
      <c r="K9" s="1"/>
      <c r="L9" s="1"/>
      <c r="M9" s="1"/>
      <c r="N9" s="1"/>
      <c r="O9" s="1"/>
      <c r="P9" s="1"/>
      <c r="Q9" s="1"/>
      <c r="R9" s="1"/>
      <c r="S9" s="1"/>
      <c r="T9" s="1"/>
      <c r="U9" s="1"/>
      <c r="V9" s="1"/>
      <c r="W9" s="1"/>
      <c r="X9" s="1"/>
      <c r="Y9" s="1"/>
    </row>
    <row r="10" spans="1:25" s="2" customFormat="1" ht="15">
      <c r="A10" s="1"/>
      <c r="B10" s="1"/>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3" t="s">
        <v>4</v>
      </c>
      <c r="B11" s="3"/>
      <c r="C11" s="1"/>
      <c r="D11" s="1"/>
      <c r="E11" s="1"/>
      <c r="F11" s="1"/>
      <c r="G11" s="1"/>
      <c r="H11" s="1"/>
      <c r="I11" s="1"/>
      <c r="J11" s="1"/>
      <c r="K11" s="1"/>
      <c r="L11" s="1"/>
      <c r="M11" s="1"/>
      <c r="N11" s="1"/>
      <c r="O11" s="1"/>
      <c r="P11" s="1"/>
      <c r="Q11" s="1"/>
      <c r="R11" s="1"/>
      <c r="S11" s="1"/>
      <c r="T11" s="1"/>
      <c r="U11" s="1"/>
      <c r="V11" s="1"/>
      <c r="W11" s="1"/>
      <c r="X11" s="1"/>
      <c r="Y11" s="1"/>
    </row>
    <row r="12" spans="1:25" s="2" customFormat="1" ht="15.75">
      <c r="A12" s="3"/>
      <c r="B12" s="3"/>
      <c r="C12" s="1"/>
      <c r="D12" s="1"/>
      <c r="E12" s="1"/>
      <c r="F12" s="1"/>
      <c r="G12" s="1"/>
      <c r="H12" s="1"/>
      <c r="I12" s="1"/>
      <c r="J12" s="1"/>
      <c r="K12" s="1"/>
      <c r="L12" s="1"/>
      <c r="M12" s="1"/>
      <c r="N12" s="1"/>
      <c r="O12" s="1"/>
      <c r="P12" s="1"/>
      <c r="Q12" s="1"/>
      <c r="R12" s="1"/>
      <c r="S12" s="1"/>
      <c r="T12" s="1"/>
      <c r="U12" s="1"/>
      <c r="V12" s="1"/>
      <c r="W12" s="1"/>
      <c r="X12" s="1"/>
      <c r="Y12" s="1"/>
    </row>
    <row r="13" spans="1:25" s="2" customFormat="1" ht="15.75">
      <c r="A13" s="1"/>
      <c r="B13" s="1"/>
      <c r="C13" s="4" t="s">
        <v>137</v>
      </c>
      <c r="D13" s="4"/>
      <c r="E13" s="3"/>
      <c r="F13" s="5"/>
      <c r="G13" s="3" t="s">
        <v>26</v>
      </c>
      <c r="H13" s="3"/>
      <c r="I13" s="3"/>
      <c r="J13" s="3"/>
      <c r="K13" s="1"/>
      <c r="L13" s="1"/>
      <c r="M13" s="1"/>
      <c r="N13" s="1"/>
      <c r="O13" s="1"/>
      <c r="P13" s="1"/>
      <c r="Q13" s="1"/>
      <c r="R13" s="1"/>
      <c r="S13" s="1"/>
      <c r="T13" s="1"/>
      <c r="U13" s="1"/>
      <c r="V13" s="1"/>
      <c r="W13" s="1"/>
      <c r="X13" s="1"/>
      <c r="Y13" s="1"/>
    </row>
    <row r="14" spans="1:25" s="2" customFormat="1" ht="15.75">
      <c r="A14" s="1"/>
      <c r="B14" s="1"/>
      <c r="C14" s="6" t="s">
        <v>21</v>
      </c>
      <c r="D14" s="7"/>
      <c r="E14" s="6" t="s">
        <v>24</v>
      </c>
      <c r="F14" s="5"/>
      <c r="G14" s="6" t="s">
        <v>21</v>
      </c>
      <c r="H14" s="1"/>
      <c r="I14" s="6" t="s">
        <v>24</v>
      </c>
      <c r="J14" s="6"/>
      <c r="K14" s="1"/>
      <c r="L14" s="1"/>
      <c r="M14" s="1"/>
      <c r="N14" s="1"/>
      <c r="O14" s="1"/>
      <c r="P14" s="1"/>
      <c r="Q14" s="1"/>
      <c r="R14" s="1"/>
      <c r="S14" s="1"/>
      <c r="T14" s="1"/>
      <c r="U14" s="1"/>
      <c r="V14" s="1"/>
      <c r="W14" s="1"/>
      <c r="X14" s="1"/>
      <c r="Y14" s="1"/>
    </row>
    <row r="15" spans="1:25" s="2" customFormat="1" ht="15.75">
      <c r="A15" s="1"/>
      <c r="B15" s="1"/>
      <c r="C15" s="6" t="s">
        <v>22</v>
      </c>
      <c r="D15" s="7"/>
      <c r="E15" s="6" t="s">
        <v>25</v>
      </c>
      <c r="F15" s="5"/>
      <c r="G15" s="6" t="s">
        <v>22</v>
      </c>
      <c r="H15" s="1"/>
      <c r="I15" s="6" t="s">
        <v>25</v>
      </c>
      <c r="J15" s="6"/>
      <c r="K15" s="1"/>
      <c r="L15" s="1"/>
      <c r="M15" s="1"/>
      <c r="N15" s="1"/>
      <c r="O15" s="1"/>
      <c r="P15" s="1"/>
      <c r="Q15" s="1"/>
      <c r="R15" s="1"/>
      <c r="S15" s="1"/>
      <c r="T15" s="1"/>
      <c r="U15" s="1"/>
      <c r="V15" s="1"/>
      <c r="W15" s="1"/>
      <c r="X15" s="1"/>
      <c r="Y15" s="1"/>
    </row>
    <row r="16" spans="1:25" s="2" customFormat="1" ht="15.75">
      <c r="A16" s="1"/>
      <c r="B16" s="1"/>
      <c r="C16" s="6" t="s">
        <v>23</v>
      </c>
      <c r="D16" s="7"/>
      <c r="E16" s="6" t="s">
        <v>23</v>
      </c>
      <c r="F16" s="5"/>
      <c r="G16" s="6" t="s">
        <v>27</v>
      </c>
      <c r="H16" s="1"/>
      <c r="I16" s="6" t="s">
        <v>28</v>
      </c>
      <c r="J16" s="6"/>
      <c r="K16" s="1"/>
      <c r="L16" s="1"/>
      <c r="M16" s="1"/>
      <c r="N16" s="1"/>
      <c r="O16" s="1"/>
      <c r="P16" s="1"/>
      <c r="Q16" s="1"/>
      <c r="R16" s="1"/>
      <c r="S16" s="1"/>
      <c r="T16" s="1"/>
      <c r="U16" s="1"/>
      <c r="V16" s="1"/>
      <c r="W16" s="1"/>
      <c r="X16" s="1"/>
      <c r="Y16" s="1"/>
    </row>
    <row r="17" spans="1:25" s="2" customFormat="1" ht="15.75">
      <c r="A17" s="1"/>
      <c r="B17" s="1"/>
      <c r="C17" s="86" t="s">
        <v>173</v>
      </c>
      <c r="D17" s="7"/>
      <c r="E17" s="86" t="s">
        <v>174</v>
      </c>
      <c r="F17" s="5"/>
      <c r="G17" s="6" t="str">
        <f>+C17</f>
        <v>31/03/09</v>
      </c>
      <c r="H17" s="6"/>
      <c r="I17" s="6" t="str">
        <f>+E17</f>
        <v>31/03/08</v>
      </c>
      <c r="J17" s="6"/>
      <c r="K17" s="1"/>
      <c r="L17" s="1"/>
      <c r="M17" s="1"/>
      <c r="N17" s="1"/>
      <c r="O17" s="1"/>
      <c r="P17" s="1"/>
      <c r="Q17" s="1"/>
      <c r="R17" s="1"/>
      <c r="S17" s="1"/>
      <c r="T17" s="1"/>
      <c r="U17" s="1"/>
      <c r="V17" s="1"/>
      <c r="W17" s="1"/>
      <c r="X17" s="1"/>
      <c r="Y17" s="1"/>
    </row>
    <row r="18" spans="1:25" s="2" customFormat="1" ht="15.75">
      <c r="A18" s="1"/>
      <c r="B18" s="1"/>
      <c r="C18" s="6" t="s">
        <v>18</v>
      </c>
      <c r="D18" s="7"/>
      <c r="E18" s="6" t="s">
        <v>18</v>
      </c>
      <c r="F18" s="5"/>
      <c r="G18" s="6" t="s">
        <v>18</v>
      </c>
      <c r="H18" s="1"/>
      <c r="I18" s="6" t="s">
        <v>18</v>
      </c>
      <c r="J18" s="6"/>
      <c r="K18" s="1"/>
      <c r="L18" s="1"/>
      <c r="M18" s="1"/>
      <c r="N18" s="1"/>
      <c r="O18" s="1"/>
      <c r="P18" s="1"/>
      <c r="Q18" s="1"/>
      <c r="R18" s="1"/>
      <c r="S18" s="1"/>
      <c r="T18" s="1"/>
      <c r="U18" s="1"/>
      <c r="V18" s="1"/>
      <c r="W18" s="1"/>
      <c r="X18" s="1"/>
      <c r="Y18" s="1"/>
    </row>
    <row r="19" spans="1:25" s="10" customFormat="1" ht="15.75">
      <c r="A19" s="1"/>
      <c r="B19" s="1"/>
      <c r="C19" s="6"/>
      <c r="D19" s="1"/>
      <c r="E19" s="6"/>
      <c r="F19" s="1"/>
      <c r="G19" s="6"/>
      <c r="H19" s="1"/>
      <c r="I19" s="6"/>
      <c r="J19" s="8"/>
      <c r="K19" s="9"/>
      <c r="L19" s="9"/>
      <c r="M19" s="9"/>
      <c r="N19" s="9"/>
      <c r="O19" s="9"/>
      <c r="P19" s="9"/>
      <c r="Q19" s="9"/>
      <c r="R19" s="9"/>
      <c r="S19" s="9"/>
      <c r="T19" s="9"/>
      <c r="U19" s="9"/>
      <c r="V19" s="9"/>
      <c r="W19" s="9"/>
      <c r="X19" s="9"/>
      <c r="Y19" s="9"/>
    </row>
    <row r="20" spans="1:25" s="10" customFormat="1" ht="15.75">
      <c r="A20" s="9"/>
      <c r="B20" s="9"/>
      <c r="C20" s="6"/>
      <c r="D20" s="1"/>
      <c r="E20" s="6"/>
      <c r="F20" s="1"/>
      <c r="G20" s="6"/>
      <c r="H20" s="1"/>
      <c r="I20" s="6"/>
      <c r="J20" s="8"/>
      <c r="K20" s="9"/>
      <c r="L20" s="9"/>
      <c r="M20" s="9"/>
      <c r="N20" s="9"/>
      <c r="O20" s="9"/>
      <c r="P20" s="9"/>
      <c r="Q20" s="9"/>
      <c r="R20" s="9"/>
      <c r="S20" s="9"/>
      <c r="T20" s="9"/>
      <c r="U20" s="9"/>
      <c r="V20" s="9"/>
      <c r="W20" s="9"/>
      <c r="X20" s="9"/>
      <c r="Y20" s="9"/>
    </row>
    <row r="21" spans="1:25" s="2" customFormat="1" ht="15.75">
      <c r="A21" s="9" t="s">
        <v>5</v>
      </c>
      <c r="B21" s="9"/>
      <c r="C21" s="11">
        <v>168061</v>
      </c>
      <c r="D21" s="3"/>
      <c r="E21" s="12">
        <v>149776</v>
      </c>
      <c r="F21" s="13"/>
      <c r="G21" s="11">
        <v>168061</v>
      </c>
      <c r="H21" s="1"/>
      <c r="I21" s="12">
        <v>149776</v>
      </c>
      <c r="J21" s="1"/>
      <c r="K21" s="13"/>
      <c r="L21" s="1"/>
      <c r="M21" s="1"/>
      <c r="N21" s="1"/>
      <c r="O21" s="1"/>
      <c r="P21" s="1"/>
      <c r="Q21" s="1"/>
      <c r="R21" s="1"/>
      <c r="S21" s="1"/>
      <c r="T21" s="1"/>
      <c r="U21" s="1"/>
      <c r="V21" s="1"/>
      <c r="W21" s="1"/>
      <c r="X21" s="1"/>
      <c r="Y21" s="1"/>
    </row>
    <row r="22" spans="1:25" s="2" customFormat="1" ht="15.75">
      <c r="A22" s="1"/>
      <c r="B22" s="1"/>
      <c r="C22" s="12"/>
      <c r="D22" s="3"/>
      <c r="E22" s="12"/>
      <c r="F22" s="13"/>
      <c r="G22" s="12"/>
      <c r="H22" s="1"/>
      <c r="I22" s="12"/>
      <c r="J22" s="1"/>
      <c r="K22" s="13"/>
      <c r="L22" s="1"/>
      <c r="M22" s="1"/>
      <c r="N22" s="1"/>
      <c r="O22" s="1"/>
      <c r="P22" s="1"/>
      <c r="Q22" s="1"/>
      <c r="R22" s="1"/>
      <c r="S22" s="1"/>
      <c r="T22" s="1"/>
      <c r="U22" s="1"/>
      <c r="V22" s="1"/>
      <c r="W22" s="1"/>
      <c r="X22" s="1"/>
      <c r="Y22" s="1"/>
    </row>
    <row r="23" spans="1:25" s="2" customFormat="1" ht="15.75">
      <c r="A23" s="1" t="s">
        <v>169</v>
      </c>
      <c r="B23" s="1"/>
      <c r="C23" s="12">
        <v>924</v>
      </c>
      <c r="D23" s="3"/>
      <c r="E23" s="12">
        <v>1662</v>
      </c>
      <c r="F23" s="13"/>
      <c r="G23" s="12">
        <v>924</v>
      </c>
      <c r="H23" s="1"/>
      <c r="I23" s="12">
        <v>1662</v>
      </c>
      <c r="J23" s="1"/>
      <c r="K23" s="13"/>
      <c r="L23" s="1"/>
      <c r="M23" s="1"/>
      <c r="N23" s="1"/>
      <c r="O23" s="1"/>
      <c r="P23" s="1"/>
      <c r="Q23" s="1"/>
      <c r="R23" s="1"/>
      <c r="S23" s="1"/>
      <c r="T23" s="1"/>
      <c r="U23" s="1"/>
      <c r="V23" s="1"/>
      <c r="W23" s="1"/>
      <c r="X23" s="1"/>
      <c r="Y23" s="1"/>
    </row>
    <row r="24" spans="1:25" s="2" customFormat="1" ht="15.75">
      <c r="A24" s="1"/>
      <c r="B24" s="1"/>
      <c r="C24" s="12"/>
      <c r="D24" s="3"/>
      <c r="E24" s="12"/>
      <c r="F24" s="13"/>
      <c r="G24" s="12"/>
      <c r="H24" s="1"/>
      <c r="I24" s="12"/>
      <c r="J24" s="1"/>
      <c r="K24" s="13"/>
      <c r="L24" s="1"/>
      <c r="M24" s="1"/>
      <c r="N24" s="1"/>
      <c r="O24" s="1"/>
      <c r="P24" s="1"/>
      <c r="Q24" s="1"/>
      <c r="R24" s="1"/>
      <c r="S24" s="1"/>
      <c r="T24" s="1"/>
      <c r="U24" s="1"/>
      <c r="V24" s="1"/>
      <c r="W24" s="1"/>
      <c r="X24" s="1"/>
      <c r="Y24" s="1"/>
    </row>
    <row r="25" spans="1:25" s="2" customFormat="1" ht="15.75">
      <c r="A25" s="1" t="s">
        <v>6</v>
      </c>
      <c r="B25" s="1"/>
      <c r="C25" s="12">
        <f>C31-C29-C27-C23-C21</f>
        <v>-162505</v>
      </c>
      <c r="D25" s="13"/>
      <c r="E25" s="12">
        <v>-143315</v>
      </c>
      <c r="F25" s="13"/>
      <c r="G25" s="12">
        <f>G31-G29-G27-G23-G21</f>
        <v>-162505</v>
      </c>
      <c r="H25" s="1"/>
      <c r="I25" s="12">
        <v>-143315</v>
      </c>
      <c r="J25" s="1"/>
      <c r="K25" s="13"/>
      <c r="L25" s="1"/>
      <c r="M25" s="1"/>
      <c r="N25" s="1"/>
      <c r="O25" s="1"/>
      <c r="P25" s="1"/>
      <c r="Q25" s="1"/>
      <c r="R25" s="1"/>
      <c r="S25" s="1"/>
      <c r="T25" s="1"/>
      <c r="U25" s="1"/>
      <c r="V25" s="1"/>
      <c r="W25" s="1"/>
      <c r="X25" s="1"/>
      <c r="Y25" s="1"/>
    </row>
    <row r="26" spans="1:25" s="2" customFormat="1" ht="15.75">
      <c r="A26" s="1"/>
      <c r="B26" s="1"/>
      <c r="C26" s="12"/>
      <c r="D26" s="3"/>
      <c r="E26" s="12"/>
      <c r="F26" s="13"/>
      <c r="G26" s="12"/>
      <c r="H26" s="1"/>
      <c r="I26" s="12"/>
      <c r="J26" s="1"/>
      <c r="K26" s="13"/>
      <c r="L26" s="1"/>
      <c r="M26" s="1"/>
      <c r="N26" s="1"/>
      <c r="O26" s="1"/>
      <c r="P26" s="1"/>
      <c r="Q26" s="1"/>
      <c r="R26" s="1"/>
      <c r="S26" s="1"/>
      <c r="T26" s="1"/>
      <c r="U26" s="1"/>
      <c r="V26" s="1"/>
      <c r="W26" s="1"/>
      <c r="X26" s="1"/>
      <c r="Y26" s="1"/>
    </row>
    <row r="27" spans="1:25" s="2" customFormat="1" ht="15.75">
      <c r="A27" s="1" t="s">
        <v>7</v>
      </c>
      <c r="B27" s="1"/>
      <c r="C27" s="12">
        <v>-1704</v>
      </c>
      <c r="D27" s="3"/>
      <c r="E27" s="12">
        <v>-2135</v>
      </c>
      <c r="F27" s="13"/>
      <c r="G27" s="12">
        <v>-1704</v>
      </c>
      <c r="H27" s="1"/>
      <c r="I27" s="12">
        <v>-2135</v>
      </c>
      <c r="J27" s="1"/>
      <c r="K27" s="13"/>
      <c r="L27" s="1"/>
      <c r="M27" s="1"/>
      <c r="N27" s="1"/>
      <c r="O27" s="1"/>
      <c r="P27" s="1"/>
      <c r="Q27" s="1"/>
      <c r="R27" s="1"/>
      <c r="S27" s="1"/>
      <c r="T27" s="1"/>
      <c r="U27" s="1"/>
      <c r="V27" s="1"/>
      <c r="W27" s="1"/>
      <c r="X27" s="1"/>
      <c r="Y27" s="1"/>
    </row>
    <row r="28" spans="1:25" s="2" customFormat="1" ht="15.75">
      <c r="A28" s="1"/>
      <c r="B28" s="1"/>
      <c r="C28" s="12"/>
      <c r="D28" s="3"/>
      <c r="E28" s="12"/>
      <c r="F28" s="13"/>
      <c r="G28" s="12"/>
      <c r="H28" s="1"/>
      <c r="I28" s="12"/>
      <c r="J28" s="1"/>
      <c r="K28" s="13"/>
      <c r="L28" s="1"/>
      <c r="M28" s="1"/>
      <c r="N28" s="1"/>
      <c r="O28" s="1"/>
      <c r="P28" s="1"/>
      <c r="Q28" s="1"/>
      <c r="R28" s="1"/>
      <c r="S28" s="1"/>
      <c r="T28" s="1"/>
      <c r="U28" s="1"/>
      <c r="V28" s="1"/>
      <c r="W28" s="1"/>
      <c r="X28" s="1"/>
      <c r="Y28" s="1"/>
    </row>
    <row r="29" spans="1:25" s="2" customFormat="1" ht="15.75">
      <c r="A29" s="1" t="s">
        <v>8</v>
      </c>
      <c r="B29" s="1"/>
      <c r="C29" s="12">
        <v>803</v>
      </c>
      <c r="D29" s="3"/>
      <c r="E29" s="12">
        <v>574</v>
      </c>
      <c r="F29" s="13"/>
      <c r="G29" s="12">
        <v>803</v>
      </c>
      <c r="H29" s="1"/>
      <c r="I29" s="12">
        <v>574</v>
      </c>
      <c r="J29" s="1"/>
      <c r="K29" s="13"/>
      <c r="L29" s="1"/>
      <c r="M29" s="1"/>
      <c r="N29" s="1"/>
      <c r="O29" s="1"/>
      <c r="P29" s="1"/>
      <c r="Q29" s="1"/>
      <c r="R29" s="1"/>
      <c r="S29" s="1"/>
      <c r="T29" s="1"/>
      <c r="U29" s="1"/>
      <c r="V29" s="1"/>
      <c r="W29" s="1"/>
      <c r="X29" s="1"/>
      <c r="Y29" s="1"/>
    </row>
    <row r="30" spans="1:25" s="2" customFormat="1" ht="15.75">
      <c r="A30" s="1"/>
      <c r="B30" s="1"/>
      <c r="C30" s="12"/>
      <c r="D30" s="3"/>
      <c r="E30" s="12"/>
      <c r="F30" s="13"/>
      <c r="G30" s="12"/>
      <c r="H30" s="1"/>
      <c r="I30" s="12"/>
      <c r="J30" s="1"/>
      <c r="K30" s="13"/>
      <c r="L30" s="1"/>
      <c r="M30" s="1"/>
      <c r="N30" s="1"/>
      <c r="O30" s="1"/>
      <c r="P30" s="1"/>
      <c r="Q30" s="1"/>
      <c r="R30" s="1"/>
      <c r="S30" s="1"/>
      <c r="T30" s="1"/>
      <c r="U30" s="1"/>
      <c r="V30" s="1"/>
      <c r="W30" s="1"/>
      <c r="X30" s="1"/>
      <c r="Y30" s="1"/>
    </row>
    <row r="31" spans="1:25" s="2" customFormat="1" ht="15.75">
      <c r="A31" s="1" t="s">
        <v>9</v>
      </c>
      <c r="B31" s="1"/>
      <c r="C31" s="14">
        <v>5579</v>
      </c>
      <c r="D31" s="3"/>
      <c r="E31" s="14">
        <v>6562</v>
      </c>
      <c r="F31" s="13"/>
      <c r="G31" s="14">
        <v>5579</v>
      </c>
      <c r="H31" s="1"/>
      <c r="I31" s="14">
        <v>6562</v>
      </c>
      <c r="J31" s="1"/>
      <c r="K31" s="13"/>
      <c r="L31" s="1"/>
      <c r="M31" s="1"/>
      <c r="N31" s="1"/>
      <c r="O31" s="1"/>
      <c r="P31" s="1"/>
      <c r="Q31" s="1"/>
      <c r="R31" s="1"/>
      <c r="S31" s="1"/>
      <c r="T31" s="1"/>
      <c r="U31" s="1"/>
      <c r="V31" s="1"/>
      <c r="W31" s="1"/>
      <c r="X31" s="1"/>
      <c r="Y31" s="1"/>
    </row>
    <row r="32" spans="1:25" s="2" customFormat="1" ht="15.75">
      <c r="A32" s="1"/>
      <c r="B32" s="1"/>
      <c r="C32" s="12"/>
      <c r="D32" s="12"/>
      <c r="E32" s="12"/>
      <c r="F32" s="13"/>
      <c r="G32" s="12"/>
      <c r="H32" s="1"/>
      <c r="I32" s="12"/>
      <c r="J32" s="1"/>
      <c r="K32" s="13"/>
      <c r="L32" s="1"/>
      <c r="M32" s="1"/>
      <c r="N32" s="1"/>
      <c r="O32" s="1"/>
      <c r="P32" s="1"/>
      <c r="Q32" s="1"/>
      <c r="R32" s="1"/>
      <c r="S32" s="1"/>
      <c r="T32" s="1"/>
      <c r="U32" s="1"/>
      <c r="V32" s="1"/>
      <c r="W32" s="1"/>
      <c r="X32" s="1"/>
      <c r="Y32" s="1"/>
    </row>
    <row r="33" spans="1:25" s="2" customFormat="1" ht="15.75">
      <c r="A33" s="1" t="s">
        <v>206</v>
      </c>
      <c r="B33" s="1"/>
      <c r="C33" s="12">
        <v>-1542</v>
      </c>
      <c r="D33" s="3"/>
      <c r="E33" s="12">
        <v>-1546</v>
      </c>
      <c r="F33" s="13"/>
      <c r="G33" s="12">
        <v>-1542</v>
      </c>
      <c r="H33" s="1"/>
      <c r="I33" s="12">
        <v>-1546</v>
      </c>
      <c r="J33" s="1"/>
      <c r="K33" s="13"/>
      <c r="L33" s="1"/>
      <c r="M33" s="1"/>
      <c r="N33" s="1"/>
      <c r="O33" s="1"/>
      <c r="P33" s="1"/>
      <c r="Q33" s="1"/>
      <c r="R33" s="1"/>
      <c r="S33" s="1"/>
      <c r="T33" s="1"/>
      <c r="U33" s="1"/>
      <c r="V33" s="1"/>
      <c r="W33" s="1"/>
      <c r="X33" s="1"/>
      <c r="Y33" s="1"/>
    </row>
    <row r="34" spans="1:25" s="2" customFormat="1" ht="15.75">
      <c r="A34" s="1"/>
      <c r="B34" s="1"/>
      <c r="C34" s="12"/>
      <c r="D34" s="3"/>
      <c r="E34" s="12"/>
      <c r="F34" s="13"/>
      <c r="G34" s="12"/>
      <c r="H34" s="1"/>
      <c r="I34" s="12"/>
      <c r="J34" s="1"/>
      <c r="K34" s="13"/>
      <c r="L34" s="1"/>
      <c r="M34" s="1"/>
      <c r="N34" s="1"/>
      <c r="O34" s="1"/>
      <c r="P34" s="1"/>
      <c r="Q34" s="1"/>
      <c r="R34" s="1"/>
      <c r="S34" s="1"/>
      <c r="T34" s="1"/>
      <c r="U34" s="1"/>
      <c r="V34" s="1"/>
      <c r="W34" s="1"/>
      <c r="X34" s="1"/>
      <c r="Y34" s="1"/>
    </row>
    <row r="35" spans="1:25" s="2" customFormat="1" ht="16.5" thickBot="1">
      <c r="A35" s="1" t="s">
        <v>171</v>
      </c>
      <c r="B35" s="1"/>
      <c r="C35" s="14">
        <f>SUM(C31:C34)</f>
        <v>4037</v>
      </c>
      <c r="D35" s="3"/>
      <c r="E35" s="14">
        <v>5016</v>
      </c>
      <c r="F35" s="13"/>
      <c r="G35" s="14">
        <f>SUM(G31:G34)</f>
        <v>4037</v>
      </c>
      <c r="H35" s="1"/>
      <c r="I35" s="14">
        <v>5016</v>
      </c>
      <c r="J35" s="1"/>
      <c r="K35" s="13"/>
      <c r="L35" s="1"/>
      <c r="M35" s="1"/>
      <c r="N35" s="1"/>
      <c r="O35" s="1"/>
      <c r="P35" s="1"/>
      <c r="Q35" s="1"/>
      <c r="R35" s="1"/>
      <c r="S35" s="1"/>
      <c r="T35" s="1"/>
      <c r="U35" s="1"/>
      <c r="V35" s="1"/>
      <c r="W35" s="1"/>
      <c r="X35" s="1"/>
      <c r="Y35" s="1"/>
    </row>
    <row r="36" spans="1:25" s="2" customFormat="1" ht="16.5" thickTop="1">
      <c r="A36" s="1"/>
      <c r="B36" s="1"/>
      <c r="C36" s="15"/>
      <c r="D36" s="3"/>
      <c r="E36" s="15"/>
      <c r="F36" s="13"/>
      <c r="G36" s="15"/>
      <c r="H36" s="1"/>
      <c r="I36" s="15"/>
      <c r="J36" s="1"/>
      <c r="K36" s="13"/>
      <c r="L36" s="1"/>
      <c r="M36" s="1"/>
      <c r="N36" s="1"/>
      <c r="O36" s="1"/>
      <c r="P36" s="1"/>
      <c r="Q36" s="1"/>
      <c r="R36" s="1"/>
      <c r="S36" s="1"/>
      <c r="T36" s="1"/>
      <c r="U36" s="1"/>
      <c r="V36" s="1"/>
      <c r="W36" s="1"/>
      <c r="X36" s="1"/>
      <c r="Y36" s="1"/>
    </row>
    <row r="37" spans="1:25" s="2" customFormat="1" ht="15.75">
      <c r="A37" s="1" t="s">
        <v>10</v>
      </c>
      <c r="B37" s="1"/>
      <c r="C37" s="12"/>
      <c r="D37" s="3"/>
      <c r="E37" s="12"/>
      <c r="F37" s="13"/>
      <c r="G37" s="12"/>
      <c r="H37" s="1"/>
      <c r="I37" s="12"/>
      <c r="J37" s="1"/>
      <c r="K37" s="13"/>
      <c r="L37" s="1"/>
      <c r="M37" s="1"/>
      <c r="N37" s="1"/>
      <c r="O37" s="1"/>
      <c r="P37" s="1"/>
      <c r="Q37" s="1"/>
      <c r="R37" s="1"/>
      <c r="S37" s="1"/>
      <c r="T37" s="1"/>
      <c r="U37" s="1"/>
      <c r="V37" s="1"/>
      <c r="W37" s="1"/>
      <c r="X37" s="1"/>
      <c r="Y37" s="1"/>
    </row>
    <row r="38" spans="1:25" s="2" customFormat="1" ht="16.5" thickBot="1">
      <c r="A38" s="1" t="s">
        <v>11</v>
      </c>
      <c r="B38" s="1"/>
      <c r="C38" s="12">
        <f>C35</f>
        <v>4037</v>
      </c>
      <c r="D38" s="3"/>
      <c r="E38" s="12">
        <v>5016</v>
      </c>
      <c r="F38" s="13"/>
      <c r="G38" s="12">
        <f>G35</f>
        <v>4037</v>
      </c>
      <c r="H38" s="1"/>
      <c r="I38" s="12">
        <v>5016</v>
      </c>
      <c r="J38" s="1"/>
      <c r="K38" s="13"/>
      <c r="L38" s="1"/>
      <c r="M38" s="1"/>
      <c r="N38" s="1"/>
      <c r="O38" s="1"/>
      <c r="P38" s="1"/>
      <c r="Q38" s="1"/>
      <c r="R38" s="1"/>
      <c r="S38" s="1"/>
      <c r="T38" s="1"/>
      <c r="U38" s="1"/>
      <c r="V38" s="1"/>
      <c r="W38" s="1"/>
      <c r="X38" s="1"/>
      <c r="Y38" s="1"/>
    </row>
    <row r="39" spans="1:25" s="2" customFormat="1" ht="16.5" thickTop="1">
      <c r="A39" s="1"/>
      <c r="B39" s="1"/>
      <c r="C39" s="15"/>
      <c r="D39" s="3"/>
      <c r="E39" s="15"/>
      <c r="F39" s="13"/>
      <c r="G39" s="15"/>
      <c r="H39" s="1"/>
      <c r="I39" s="15"/>
      <c r="J39" s="1"/>
      <c r="K39" s="13"/>
      <c r="L39" s="1"/>
      <c r="M39" s="1"/>
      <c r="N39" s="1"/>
      <c r="O39" s="1"/>
      <c r="P39" s="1"/>
      <c r="Q39" s="1"/>
      <c r="R39" s="1"/>
      <c r="S39" s="1"/>
      <c r="T39" s="1"/>
      <c r="U39" s="1"/>
      <c r="V39" s="1"/>
      <c r="W39" s="1"/>
      <c r="X39" s="1"/>
      <c r="Y39" s="1"/>
    </row>
    <row r="40" spans="1:25" s="2" customFormat="1" ht="15.75">
      <c r="A40" s="1"/>
      <c r="B40" s="1"/>
      <c r="C40" s="12"/>
      <c r="D40" s="3"/>
      <c r="E40" s="12"/>
      <c r="F40" s="13"/>
      <c r="G40" s="12"/>
      <c r="H40" s="1"/>
      <c r="I40" s="12"/>
      <c r="J40" s="1"/>
      <c r="K40" s="13"/>
      <c r="L40" s="1"/>
      <c r="M40" s="1"/>
      <c r="N40" s="1"/>
      <c r="O40" s="1"/>
      <c r="P40" s="1"/>
      <c r="Q40" s="1"/>
      <c r="R40" s="1"/>
      <c r="S40" s="1"/>
      <c r="T40" s="1"/>
      <c r="U40" s="1"/>
      <c r="V40" s="1"/>
      <c r="W40" s="1"/>
      <c r="X40" s="1"/>
      <c r="Y40" s="1"/>
    </row>
    <row r="41" spans="1:25" s="2" customFormat="1" ht="15.75">
      <c r="A41" s="1" t="s">
        <v>12</v>
      </c>
      <c r="B41" s="1"/>
      <c r="C41" s="1"/>
      <c r="D41" s="3"/>
      <c r="E41" s="1"/>
      <c r="F41" s="13"/>
      <c r="G41" s="1"/>
      <c r="H41" s="1"/>
      <c r="I41" s="1"/>
      <c r="J41" s="1"/>
      <c r="K41" s="13"/>
      <c r="L41" s="1"/>
      <c r="M41" s="1"/>
      <c r="N41" s="1"/>
      <c r="O41" s="1"/>
      <c r="P41" s="1"/>
      <c r="Q41" s="1"/>
      <c r="R41" s="1"/>
      <c r="S41" s="1"/>
      <c r="T41" s="1"/>
      <c r="U41" s="1"/>
      <c r="V41" s="1"/>
      <c r="W41" s="1"/>
      <c r="X41" s="1"/>
      <c r="Y41" s="1"/>
    </row>
    <row r="42" spans="1:25" s="2" customFormat="1" ht="16.5" thickBot="1">
      <c r="A42" s="1" t="s">
        <v>13</v>
      </c>
      <c r="B42" s="1"/>
      <c r="C42" s="42">
        <f>Notes!F118</f>
        <v>6.438185761673896</v>
      </c>
      <c r="D42" s="43"/>
      <c r="E42" s="42">
        <v>7.999489665731054</v>
      </c>
      <c r="F42" s="44"/>
      <c r="G42" s="42">
        <f>+Notes!H118</f>
        <v>6.438185761673896</v>
      </c>
      <c r="H42" s="45"/>
      <c r="I42" s="42">
        <v>7.999489665731054</v>
      </c>
      <c r="J42" s="1"/>
      <c r="K42" s="13"/>
      <c r="L42" s="1"/>
      <c r="M42" s="1"/>
      <c r="N42" s="1"/>
      <c r="O42" s="1"/>
      <c r="P42" s="1"/>
      <c r="Q42" s="1"/>
      <c r="R42" s="1"/>
      <c r="S42" s="1"/>
      <c r="T42" s="1"/>
      <c r="U42" s="1"/>
      <c r="V42" s="1"/>
      <c r="W42" s="1"/>
      <c r="X42" s="1"/>
      <c r="Y42" s="1"/>
    </row>
    <row r="43" spans="1:25" s="2" customFormat="1" ht="16.5" thickTop="1">
      <c r="A43" s="1"/>
      <c r="B43" s="1"/>
      <c r="C43" s="16"/>
      <c r="D43" s="3"/>
      <c r="E43" s="16"/>
      <c r="F43" s="3"/>
      <c r="G43" s="16"/>
      <c r="H43" s="1"/>
      <c r="I43" s="16"/>
      <c r="J43" s="1"/>
      <c r="K43" s="3"/>
      <c r="L43" s="1"/>
      <c r="M43" s="1"/>
      <c r="N43" s="1"/>
      <c r="O43" s="1"/>
      <c r="P43" s="1"/>
      <c r="Q43" s="1"/>
      <c r="R43" s="1"/>
      <c r="S43" s="1"/>
      <c r="T43" s="1"/>
      <c r="U43" s="1"/>
      <c r="V43" s="1"/>
      <c r="W43" s="1"/>
      <c r="X43" s="1"/>
      <c r="Y43" s="1"/>
    </row>
    <row r="44" spans="1:25" s="2" customFormat="1" ht="16.5" thickBot="1">
      <c r="A44" s="1" t="s">
        <v>14</v>
      </c>
      <c r="B44" s="1"/>
      <c r="C44" s="12" t="s">
        <v>20</v>
      </c>
      <c r="D44" s="3"/>
      <c r="E44" s="12" t="s">
        <v>20</v>
      </c>
      <c r="F44" s="3"/>
      <c r="G44" s="12" t="s">
        <v>20</v>
      </c>
      <c r="H44" s="1"/>
      <c r="I44" s="12" t="s">
        <v>20</v>
      </c>
      <c r="J44" s="1"/>
      <c r="K44" s="3"/>
      <c r="L44" s="1"/>
      <c r="M44" s="1"/>
      <c r="N44" s="1"/>
      <c r="O44" s="1"/>
      <c r="P44" s="1"/>
      <c r="Q44" s="1"/>
      <c r="R44" s="1"/>
      <c r="S44" s="1"/>
      <c r="T44" s="1"/>
      <c r="U44" s="1"/>
      <c r="V44" s="1"/>
      <c r="W44" s="1"/>
      <c r="X44" s="1"/>
      <c r="Y44" s="1"/>
    </row>
    <row r="45" spans="1:25" s="101" customFormat="1" ht="16.5" thickTop="1">
      <c r="A45" s="1"/>
      <c r="B45" s="1"/>
      <c r="C45" s="16"/>
      <c r="D45" s="1"/>
      <c r="E45" s="16"/>
      <c r="F45" s="3"/>
      <c r="G45" s="16"/>
      <c r="H45" s="1"/>
      <c r="I45" s="16"/>
      <c r="J45" s="1"/>
      <c r="K45" s="3"/>
      <c r="L45" s="1"/>
      <c r="M45" s="1"/>
      <c r="N45" s="1"/>
      <c r="O45" s="1"/>
      <c r="P45" s="1"/>
      <c r="Q45" s="1"/>
      <c r="R45" s="1"/>
      <c r="S45" s="1"/>
      <c r="T45" s="1"/>
      <c r="U45" s="1"/>
      <c r="V45" s="1"/>
      <c r="W45" s="1"/>
      <c r="X45" s="1"/>
      <c r="Y45" s="1"/>
    </row>
    <row r="46" spans="1:25" s="104" customFormat="1" ht="15.75">
      <c r="A46" s="47"/>
      <c r="B46" s="47"/>
      <c r="C46" s="47"/>
      <c r="D46" s="47"/>
      <c r="E46" s="47"/>
      <c r="F46" s="103"/>
      <c r="G46" s="47"/>
      <c r="H46" s="47"/>
      <c r="I46" s="47"/>
      <c r="J46" s="47"/>
      <c r="K46" s="103"/>
      <c r="L46" s="47"/>
      <c r="M46" s="47"/>
      <c r="N46" s="47"/>
      <c r="O46" s="47"/>
      <c r="P46" s="47"/>
      <c r="Q46" s="47"/>
      <c r="R46" s="47"/>
      <c r="S46" s="47"/>
      <c r="T46" s="47"/>
      <c r="U46" s="47"/>
      <c r="V46" s="47"/>
      <c r="W46" s="47"/>
      <c r="X46" s="47"/>
      <c r="Y46" s="47"/>
    </row>
    <row r="47" spans="1:25" s="104" customFormat="1" ht="15.75">
      <c r="A47" s="109" t="s">
        <v>202</v>
      </c>
      <c r="B47" s="47"/>
      <c r="C47" s="47"/>
      <c r="D47" s="47"/>
      <c r="E47" s="47"/>
      <c r="F47" s="103"/>
      <c r="G47" s="47"/>
      <c r="H47" s="47"/>
      <c r="I47" s="47"/>
      <c r="J47" s="47"/>
      <c r="K47" s="103"/>
      <c r="L47" s="47"/>
      <c r="M47" s="47"/>
      <c r="N47" s="47"/>
      <c r="O47" s="47"/>
      <c r="P47" s="47"/>
      <c r="Q47" s="47"/>
      <c r="R47" s="47"/>
      <c r="S47" s="47"/>
      <c r="T47" s="47"/>
      <c r="U47" s="47"/>
      <c r="V47" s="47"/>
      <c r="W47" s="47"/>
      <c r="X47" s="47"/>
      <c r="Y47" s="47"/>
    </row>
    <row r="48" spans="1:25" s="104" customFormat="1" ht="36.75" customHeight="1">
      <c r="A48" s="123" t="s">
        <v>207</v>
      </c>
      <c r="B48" s="124"/>
      <c r="C48" s="124"/>
      <c r="D48" s="124"/>
      <c r="E48" s="124"/>
      <c r="F48" s="124"/>
      <c r="G48" s="124"/>
      <c r="H48" s="124"/>
      <c r="I48" s="124"/>
      <c r="J48" s="47"/>
      <c r="K48" s="103"/>
      <c r="L48" s="47"/>
      <c r="M48" s="47"/>
      <c r="N48" s="47"/>
      <c r="O48" s="47"/>
      <c r="P48" s="47"/>
      <c r="Q48" s="47"/>
      <c r="R48" s="47"/>
      <c r="S48" s="47"/>
      <c r="T48" s="47"/>
      <c r="U48" s="47"/>
      <c r="V48" s="47"/>
      <c r="W48" s="47"/>
      <c r="X48" s="47"/>
      <c r="Y48" s="47"/>
    </row>
    <row r="49" spans="1:25" s="104" customFormat="1" ht="15.75">
      <c r="A49" s="47"/>
      <c r="B49" s="47"/>
      <c r="C49" s="47"/>
      <c r="D49" s="47"/>
      <c r="E49" s="47"/>
      <c r="F49" s="103"/>
      <c r="G49" s="47"/>
      <c r="H49" s="47"/>
      <c r="I49" s="47"/>
      <c r="J49" s="47"/>
      <c r="K49" s="103"/>
      <c r="L49" s="47"/>
      <c r="M49" s="47"/>
      <c r="N49" s="47"/>
      <c r="O49" s="47"/>
      <c r="P49" s="47"/>
      <c r="Q49" s="47"/>
      <c r="R49" s="47"/>
      <c r="S49" s="47"/>
      <c r="T49" s="47"/>
      <c r="U49" s="47"/>
      <c r="V49" s="47"/>
      <c r="W49" s="47"/>
      <c r="X49" s="47"/>
      <c r="Y49" s="47"/>
    </row>
    <row r="50" spans="1:25" s="102" customFormat="1" ht="15">
      <c r="A50" s="17" t="s">
        <v>15</v>
      </c>
      <c r="B50" s="18"/>
      <c r="C50" s="19"/>
      <c r="D50" s="18"/>
      <c r="E50" s="19"/>
      <c r="F50" s="18"/>
      <c r="G50" s="18"/>
      <c r="H50" s="18"/>
      <c r="I50" s="18"/>
      <c r="J50" s="18"/>
      <c r="K50" s="18"/>
      <c r="L50" s="18"/>
      <c r="M50" s="18"/>
      <c r="N50" s="18"/>
      <c r="O50" s="18"/>
      <c r="P50" s="18"/>
      <c r="Q50" s="18"/>
      <c r="R50" s="18"/>
      <c r="S50" s="18"/>
      <c r="T50" s="18"/>
      <c r="U50" s="18"/>
      <c r="V50" s="18"/>
      <c r="W50" s="18"/>
      <c r="X50" s="18"/>
      <c r="Y50" s="18"/>
    </row>
    <row r="51" spans="1:25" s="20" customFormat="1" ht="15">
      <c r="A51" s="18" t="s">
        <v>16</v>
      </c>
      <c r="B51" s="18"/>
      <c r="C51" s="18"/>
      <c r="D51" s="18"/>
      <c r="E51" s="18"/>
      <c r="F51" s="18"/>
      <c r="G51" s="18"/>
      <c r="H51" s="18"/>
      <c r="I51" s="18"/>
      <c r="J51" s="18"/>
      <c r="K51" s="18"/>
      <c r="L51" s="18"/>
      <c r="M51" s="18"/>
      <c r="N51" s="18"/>
      <c r="O51" s="18"/>
      <c r="P51" s="18"/>
      <c r="Q51" s="18"/>
      <c r="R51" s="18"/>
      <c r="S51" s="18"/>
      <c r="T51" s="18"/>
      <c r="U51" s="18"/>
      <c r="V51" s="18"/>
      <c r="W51" s="18"/>
      <c r="X51" s="18"/>
      <c r="Y51" s="18"/>
    </row>
    <row r="52" spans="1:252" ht="15">
      <c r="A52" s="21"/>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1:252" ht="35.25" customHeight="1">
      <c r="A53" s="118" t="s">
        <v>175</v>
      </c>
      <c r="B53" s="119"/>
      <c r="C53" s="119"/>
      <c r="D53" s="119"/>
      <c r="E53" s="119"/>
      <c r="F53" s="119"/>
      <c r="G53" s="119"/>
      <c r="H53" s="119"/>
      <c r="I53" s="119"/>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26:252" ht="15">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26:252" ht="15">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26:252" ht="15">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26:252" ht="15">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26:252" ht="15">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26:252" ht="15">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26:252" ht="15">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row>
    <row r="61" spans="26:252" ht="15">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row>
    <row r="62" spans="26:252" ht="15">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row>
    <row r="63" spans="26:252" ht="15">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row>
    <row r="64" spans="26:252" ht="15">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row>
    <row r="65" spans="26:252" ht="15">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row>
    <row r="66" spans="26:252" ht="15">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row r="84" spans="3:25" s="10" customFormat="1" ht="15">
      <c r="C84" s="9"/>
      <c r="D84" s="9"/>
      <c r="E84" s="9"/>
      <c r="F84" s="9"/>
      <c r="G84" s="9"/>
      <c r="H84" s="9"/>
      <c r="I84" s="9"/>
      <c r="J84" s="9"/>
      <c r="K84" s="9"/>
      <c r="L84" s="9"/>
      <c r="M84" s="9"/>
      <c r="N84" s="9"/>
      <c r="O84" s="9"/>
      <c r="P84" s="9"/>
      <c r="Q84" s="9"/>
      <c r="R84" s="9"/>
      <c r="S84" s="9"/>
      <c r="T84" s="9"/>
      <c r="U84" s="9"/>
      <c r="V84" s="9"/>
      <c r="W84" s="9"/>
      <c r="X84" s="9"/>
      <c r="Y84" s="9"/>
    </row>
    <row r="85" spans="3:25" s="10" customFormat="1" ht="15">
      <c r="C85" s="9"/>
      <c r="D85" s="9"/>
      <c r="E85" s="9"/>
      <c r="F85" s="9"/>
      <c r="G85" s="9"/>
      <c r="H85" s="9"/>
      <c r="I85" s="9"/>
      <c r="J85" s="9"/>
      <c r="K85" s="9"/>
      <c r="L85" s="9"/>
      <c r="M85" s="9"/>
      <c r="N85" s="9"/>
      <c r="O85" s="9"/>
      <c r="P85" s="9"/>
      <c r="Q85" s="9"/>
      <c r="R85" s="9"/>
      <c r="S85" s="9"/>
      <c r="T85" s="9"/>
      <c r="U85" s="9"/>
      <c r="V85" s="9"/>
      <c r="W85" s="9"/>
      <c r="X85" s="9"/>
      <c r="Y85" s="9"/>
    </row>
    <row r="86" spans="3:25" s="10" customFormat="1" ht="15">
      <c r="C86" s="9"/>
      <c r="D86" s="9"/>
      <c r="E86" s="9"/>
      <c r="F86" s="9"/>
      <c r="G86" s="9"/>
      <c r="H86" s="9"/>
      <c r="I86" s="9"/>
      <c r="J86" s="9"/>
      <c r="K86" s="9"/>
      <c r="L86" s="9"/>
      <c r="M86" s="9"/>
      <c r="N86" s="9"/>
      <c r="O86" s="9"/>
      <c r="P86" s="9"/>
      <c r="Q86" s="9"/>
      <c r="R86" s="9"/>
      <c r="S86" s="9"/>
      <c r="T86" s="9"/>
      <c r="U86" s="9"/>
      <c r="V86" s="9"/>
      <c r="W86" s="9"/>
      <c r="X86" s="9"/>
      <c r="Y86" s="9"/>
    </row>
    <row r="87" spans="3:25" s="10" customFormat="1" ht="15">
      <c r="C87" s="9"/>
      <c r="D87" s="9"/>
      <c r="E87" s="9"/>
      <c r="F87" s="9"/>
      <c r="G87" s="9"/>
      <c r="H87" s="9"/>
      <c r="I87" s="9"/>
      <c r="J87" s="9"/>
      <c r="K87" s="9"/>
      <c r="L87" s="9"/>
      <c r="M87" s="9"/>
      <c r="N87" s="9"/>
      <c r="O87" s="9"/>
      <c r="P87" s="9"/>
      <c r="Q87" s="9"/>
      <c r="R87" s="9"/>
      <c r="S87" s="9"/>
      <c r="T87" s="9"/>
      <c r="U87" s="9"/>
      <c r="V87" s="9"/>
      <c r="W87" s="9"/>
      <c r="X87" s="9"/>
      <c r="Y87" s="9"/>
    </row>
    <row r="88" spans="3:25" s="10" customFormat="1" ht="15">
      <c r="C88" s="9"/>
      <c r="D88" s="9"/>
      <c r="E88" s="9"/>
      <c r="F88" s="9"/>
      <c r="G88" s="9"/>
      <c r="H88" s="9"/>
      <c r="I88" s="9"/>
      <c r="J88" s="9"/>
      <c r="K88" s="9"/>
      <c r="L88" s="9"/>
      <c r="M88" s="9"/>
      <c r="N88" s="9"/>
      <c r="O88" s="9"/>
      <c r="P88" s="9"/>
      <c r="Q88" s="9"/>
      <c r="R88" s="9"/>
      <c r="S88" s="9"/>
      <c r="T88" s="9"/>
      <c r="U88" s="9"/>
      <c r="V88" s="9"/>
      <c r="W88" s="9"/>
      <c r="X88" s="9"/>
      <c r="Y88" s="9"/>
    </row>
    <row r="89" spans="3:25" s="10" customFormat="1" ht="15">
      <c r="C89" s="9"/>
      <c r="D89" s="9"/>
      <c r="E89" s="9"/>
      <c r="F89" s="9"/>
      <c r="G89" s="9"/>
      <c r="H89" s="9"/>
      <c r="I89" s="9"/>
      <c r="J89" s="9"/>
      <c r="K89" s="9"/>
      <c r="L89" s="9"/>
      <c r="M89" s="9"/>
      <c r="N89" s="9"/>
      <c r="O89" s="9"/>
      <c r="P89" s="9"/>
      <c r="Q89" s="9"/>
      <c r="R89" s="9"/>
      <c r="S89" s="9"/>
      <c r="T89" s="9"/>
      <c r="U89" s="9"/>
      <c r="V89" s="9"/>
      <c r="W89" s="9"/>
      <c r="X89" s="9"/>
      <c r="Y89" s="9"/>
    </row>
    <row r="90" spans="3:25" s="10" customFormat="1" ht="15">
      <c r="C90" s="9"/>
      <c r="D90" s="9"/>
      <c r="E90" s="9"/>
      <c r="F90" s="9"/>
      <c r="G90" s="9"/>
      <c r="H90" s="9"/>
      <c r="I90" s="9"/>
      <c r="J90" s="9"/>
      <c r="K90" s="9"/>
      <c r="L90" s="9"/>
      <c r="M90" s="9"/>
      <c r="N90" s="9"/>
      <c r="O90" s="9"/>
      <c r="P90" s="9"/>
      <c r="Q90" s="9"/>
      <c r="R90" s="9"/>
      <c r="S90" s="9"/>
      <c r="T90" s="9"/>
      <c r="U90" s="9"/>
      <c r="V90" s="9"/>
      <c r="W90" s="9"/>
      <c r="X90" s="9"/>
      <c r="Y90" s="9"/>
    </row>
    <row r="91" spans="3:25" s="10" customFormat="1" ht="15">
      <c r="C91" s="9"/>
      <c r="D91" s="9"/>
      <c r="E91" s="9"/>
      <c r="F91" s="9"/>
      <c r="G91" s="9"/>
      <c r="H91" s="9"/>
      <c r="I91" s="9"/>
      <c r="J91" s="9"/>
      <c r="K91" s="9"/>
      <c r="L91" s="9"/>
      <c r="M91" s="9"/>
      <c r="N91" s="9"/>
      <c r="O91" s="9"/>
      <c r="P91" s="9"/>
      <c r="Q91" s="9"/>
      <c r="R91" s="9"/>
      <c r="S91" s="9"/>
      <c r="T91" s="9"/>
      <c r="U91" s="9"/>
      <c r="V91" s="9"/>
      <c r="W91" s="9"/>
      <c r="X91" s="9"/>
      <c r="Y91" s="9"/>
    </row>
    <row r="92" spans="3:25" s="10" customFormat="1" ht="15">
      <c r="C92" s="9"/>
      <c r="D92" s="9"/>
      <c r="E92" s="9"/>
      <c r="F92" s="9"/>
      <c r="G92" s="9"/>
      <c r="H92" s="9"/>
      <c r="I92" s="9"/>
      <c r="J92" s="9"/>
      <c r="K92" s="9"/>
      <c r="L92" s="9"/>
      <c r="M92" s="9"/>
      <c r="N92" s="9"/>
      <c r="O92" s="9"/>
      <c r="P92" s="9"/>
      <c r="Q92" s="9"/>
      <c r="R92" s="9"/>
      <c r="S92" s="9"/>
      <c r="T92" s="9"/>
      <c r="U92" s="9"/>
      <c r="V92" s="9"/>
      <c r="W92" s="9"/>
      <c r="X92" s="9"/>
      <c r="Y92" s="9"/>
    </row>
    <row r="93" spans="3:25" s="10" customFormat="1" ht="15">
      <c r="C93" s="9"/>
      <c r="D93" s="9"/>
      <c r="E93" s="9"/>
      <c r="F93" s="9"/>
      <c r="G93" s="9"/>
      <c r="H93" s="9"/>
      <c r="I93" s="9"/>
      <c r="J93" s="9"/>
      <c r="K93" s="9"/>
      <c r="L93" s="9"/>
      <c r="M93" s="9"/>
      <c r="N93" s="9"/>
      <c r="O93" s="9"/>
      <c r="P93" s="9"/>
      <c r="Q93" s="9"/>
      <c r="R93" s="9"/>
      <c r="S93" s="9"/>
      <c r="T93" s="9"/>
      <c r="U93" s="9"/>
      <c r="V93" s="9"/>
      <c r="W93" s="9"/>
      <c r="X93" s="9"/>
      <c r="Y93" s="9"/>
    </row>
    <row r="94" spans="3:25" s="10" customFormat="1" ht="15">
      <c r="C94" s="9"/>
      <c r="D94" s="9"/>
      <c r="E94" s="9"/>
      <c r="F94" s="9"/>
      <c r="G94" s="9"/>
      <c r="H94" s="9"/>
      <c r="I94" s="9"/>
      <c r="J94" s="9"/>
      <c r="K94" s="9"/>
      <c r="L94" s="9"/>
      <c r="M94" s="9"/>
      <c r="N94" s="9"/>
      <c r="O94" s="9"/>
      <c r="P94" s="9"/>
      <c r="Q94" s="9"/>
      <c r="R94" s="9"/>
      <c r="S94" s="9"/>
      <c r="T94" s="9"/>
      <c r="U94" s="9"/>
      <c r="V94" s="9"/>
      <c r="W94" s="9"/>
      <c r="X94" s="9"/>
      <c r="Y94" s="9"/>
    </row>
    <row r="95" spans="3:25" s="10" customFormat="1" ht="15">
      <c r="C95" s="9"/>
      <c r="D95" s="9"/>
      <c r="E95" s="9"/>
      <c r="F95" s="9"/>
      <c r="G95" s="9"/>
      <c r="H95" s="9"/>
      <c r="I95" s="9"/>
      <c r="J95" s="9"/>
      <c r="K95" s="9"/>
      <c r="L95" s="9"/>
      <c r="M95" s="9"/>
      <c r="N95" s="9"/>
      <c r="O95" s="9"/>
      <c r="P95" s="9"/>
      <c r="Q95" s="9"/>
      <c r="R95" s="9"/>
      <c r="S95" s="9"/>
      <c r="T95" s="9"/>
      <c r="U95" s="9"/>
      <c r="V95" s="9"/>
      <c r="W95" s="9"/>
      <c r="X95" s="9"/>
      <c r="Y95" s="9"/>
    </row>
    <row r="96" spans="3:25" s="10" customFormat="1" ht="15">
      <c r="C96" s="9"/>
      <c r="D96" s="9"/>
      <c r="E96" s="9"/>
      <c r="F96" s="9"/>
      <c r="G96" s="9"/>
      <c r="H96" s="9"/>
      <c r="I96" s="9"/>
      <c r="J96" s="9"/>
      <c r="K96" s="9"/>
      <c r="L96" s="9"/>
      <c r="M96" s="9"/>
      <c r="N96" s="9"/>
      <c r="O96" s="9"/>
      <c r="P96" s="9"/>
      <c r="Q96" s="9"/>
      <c r="R96" s="9"/>
      <c r="S96" s="9"/>
      <c r="T96" s="9"/>
      <c r="U96" s="9"/>
      <c r="V96" s="9"/>
      <c r="W96" s="9"/>
      <c r="X96" s="9"/>
      <c r="Y96" s="9"/>
    </row>
    <row r="97" spans="3:25" s="10" customFormat="1" ht="15">
      <c r="C97" s="9"/>
      <c r="D97" s="9"/>
      <c r="E97" s="9"/>
      <c r="F97" s="9"/>
      <c r="G97" s="9"/>
      <c r="H97" s="9"/>
      <c r="I97" s="9"/>
      <c r="J97" s="9"/>
      <c r="K97" s="9"/>
      <c r="L97" s="9"/>
      <c r="M97" s="9"/>
      <c r="N97" s="9"/>
      <c r="O97" s="9"/>
      <c r="P97" s="9"/>
      <c r="Q97" s="9"/>
      <c r="R97" s="9"/>
      <c r="S97" s="9"/>
      <c r="T97" s="9"/>
      <c r="U97" s="9"/>
      <c r="V97" s="9"/>
      <c r="W97" s="9"/>
      <c r="X97" s="9"/>
      <c r="Y97" s="9"/>
    </row>
    <row r="98" spans="3:25" s="10" customFormat="1" ht="15">
      <c r="C98" s="9"/>
      <c r="D98" s="9"/>
      <c r="E98" s="9"/>
      <c r="F98" s="9"/>
      <c r="G98" s="9"/>
      <c r="H98" s="9"/>
      <c r="I98" s="9"/>
      <c r="J98" s="9"/>
      <c r="K98" s="9"/>
      <c r="L98" s="9"/>
      <c r="M98" s="9"/>
      <c r="N98" s="9"/>
      <c r="O98" s="9"/>
      <c r="P98" s="9"/>
      <c r="Q98" s="9"/>
      <c r="R98" s="9"/>
      <c r="S98" s="9"/>
      <c r="T98" s="9"/>
      <c r="U98" s="9"/>
      <c r="V98" s="9"/>
      <c r="W98" s="9"/>
      <c r="X98" s="9"/>
      <c r="Y98" s="9"/>
    </row>
    <row r="99" spans="3:25" s="10" customFormat="1" ht="15">
      <c r="C99" s="9"/>
      <c r="D99" s="9"/>
      <c r="E99" s="9"/>
      <c r="F99" s="9"/>
      <c r="G99" s="9"/>
      <c r="H99" s="9"/>
      <c r="I99" s="9"/>
      <c r="J99" s="9"/>
      <c r="K99" s="9"/>
      <c r="L99" s="9"/>
      <c r="M99" s="9"/>
      <c r="N99" s="9"/>
      <c r="O99" s="9"/>
      <c r="P99" s="9"/>
      <c r="Q99" s="9"/>
      <c r="R99" s="9"/>
      <c r="S99" s="9"/>
      <c r="T99" s="9"/>
      <c r="U99" s="9"/>
      <c r="V99" s="9"/>
      <c r="W99" s="9"/>
      <c r="X99" s="9"/>
      <c r="Y99" s="9"/>
    </row>
    <row r="100" spans="3:25" s="10" customFormat="1" ht="15">
      <c r="C100" s="9"/>
      <c r="D100" s="9"/>
      <c r="E100" s="9"/>
      <c r="F100" s="9"/>
      <c r="G100" s="9"/>
      <c r="H100" s="9"/>
      <c r="I100" s="9"/>
      <c r="J100" s="9"/>
      <c r="K100" s="9"/>
      <c r="L100" s="9"/>
      <c r="M100" s="9"/>
      <c r="N100" s="9"/>
      <c r="O100" s="9"/>
      <c r="P100" s="9"/>
      <c r="Q100" s="9"/>
      <c r="R100" s="9"/>
      <c r="S100" s="9"/>
      <c r="T100" s="9"/>
      <c r="U100" s="9"/>
      <c r="V100" s="9"/>
      <c r="W100" s="9"/>
      <c r="X100" s="9"/>
      <c r="Y100" s="9"/>
    </row>
    <row r="101" spans="3:25" s="10" customFormat="1" ht="15">
      <c r="C101" s="9"/>
      <c r="D101" s="9"/>
      <c r="E101" s="9"/>
      <c r="F101" s="9"/>
      <c r="G101" s="9"/>
      <c r="H101" s="9"/>
      <c r="I101" s="9"/>
      <c r="J101" s="9"/>
      <c r="K101" s="9"/>
      <c r="L101" s="9"/>
      <c r="M101" s="9"/>
      <c r="N101" s="9"/>
      <c r="O101" s="9"/>
      <c r="P101" s="9"/>
      <c r="Q101" s="9"/>
      <c r="R101" s="9"/>
      <c r="S101" s="9"/>
      <c r="T101" s="9"/>
      <c r="U101" s="9"/>
      <c r="V101" s="9"/>
      <c r="W101" s="9"/>
      <c r="X101" s="9"/>
      <c r="Y101" s="9"/>
    </row>
    <row r="102" spans="3:25" s="10" customFormat="1" ht="15">
      <c r="C102" s="9"/>
      <c r="D102" s="9"/>
      <c r="E102" s="9"/>
      <c r="F102" s="9"/>
      <c r="G102" s="9"/>
      <c r="H102" s="9"/>
      <c r="I102" s="9"/>
      <c r="J102" s="9"/>
      <c r="K102" s="9"/>
      <c r="L102" s="9"/>
      <c r="M102" s="9"/>
      <c r="N102" s="9"/>
      <c r="O102" s="9"/>
      <c r="P102" s="9"/>
      <c r="Q102" s="9"/>
      <c r="R102" s="9"/>
      <c r="S102" s="9"/>
      <c r="T102" s="9"/>
      <c r="U102" s="9"/>
      <c r="V102" s="9"/>
      <c r="W102" s="9"/>
      <c r="X102" s="9"/>
      <c r="Y102" s="9"/>
    </row>
    <row r="103" spans="3:25" s="10" customFormat="1" ht="15">
      <c r="C103" s="9"/>
      <c r="D103" s="9"/>
      <c r="E103" s="9"/>
      <c r="F103" s="9"/>
      <c r="G103" s="9"/>
      <c r="H103" s="9"/>
      <c r="I103" s="9"/>
      <c r="J103" s="9"/>
      <c r="K103" s="9"/>
      <c r="L103" s="9"/>
      <c r="M103" s="9"/>
      <c r="N103" s="9"/>
      <c r="O103" s="9"/>
      <c r="P103" s="9"/>
      <c r="Q103" s="9"/>
      <c r="R103" s="9"/>
      <c r="S103" s="9"/>
      <c r="T103" s="9"/>
      <c r="U103" s="9"/>
      <c r="V103" s="9"/>
      <c r="W103" s="9"/>
      <c r="X103" s="9"/>
      <c r="Y103" s="9"/>
    </row>
  </sheetData>
  <mergeCells count="5">
    <mergeCell ref="A53:I53"/>
    <mergeCell ref="A4:I4"/>
    <mergeCell ref="A5:I5"/>
    <mergeCell ref="A6:I6"/>
    <mergeCell ref="A48:I48"/>
  </mergeCells>
  <printOptions/>
  <pageMargins left="0.5" right="0" top="0.5" bottom="0.3" header="0" footer="0"/>
  <pageSetup horizontalDpi="600" verticalDpi="600" orientation="portrait" paperSize="9" scale="75" r:id="rId2"/>
  <rowBreaks count="1" manualBreakCount="1">
    <brk id="55" max="0" man="1"/>
  </rowBreaks>
  <ignoredErrors>
    <ignoredError sqref="C35" emptyCellReference="1"/>
  </ignoredErrors>
  <drawing r:id="rId1"/>
</worksheet>
</file>

<file path=xl/worksheets/sheet2.xml><?xml version="1.0" encoding="utf-8"?>
<worksheet xmlns="http://schemas.openxmlformats.org/spreadsheetml/2006/main" xmlns:r="http://schemas.openxmlformats.org/officeDocument/2006/relationships">
  <dimension ref="A1:F113"/>
  <sheetViews>
    <sheetView showGridLines="0" showOutlineSymbols="0" workbookViewId="0" topLeftCell="A1">
      <selection activeCell="A1" sqref="A1"/>
    </sheetView>
  </sheetViews>
  <sheetFormatPr defaultColWidth="8.88671875" defaultRowHeight="15"/>
  <cols>
    <col min="1" max="1" width="48.6640625" style="1" customWidth="1"/>
    <col min="2" max="2" width="11.4453125" style="73" customWidth="1"/>
    <col min="3" max="3" width="2.4453125" style="73" customWidth="1"/>
    <col min="4" max="4" width="11.4453125" style="73" customWidth="1"/>
    <col min="5" max="5" width="1.1171875" style="1" customWidth="1"/>
    <col min="6" max="16384" width="9.6640625" style="1" customWidth="1"/>
  </cols>
  <sheetData>
    <row r="1" spans="1:6" s="10" customFormat="1" ht="9" customHeight="1">
      <c r="A1" s="9"/>
      <c r="B1" s="71"/>
      <c r="C1" s="72"/>
      <c r="D1" s="71"/>
      <c r="E1" s="9"/>
      <c r="F1" s="9"/>
    </row>
    <row r="2" spans="1:6" s="10" customFormat="1" ht="15">
      <c r="A2" s="9"/>
      <c r="B2" s="71"/>
      <c r="C2" s="72"/>
      <c r="D2" s="71"/>
      <c r="E2" s="9"/>
      <c r="F2" s="9"/>
    </row>
    <row r="3" spans="1:6" s="10" customFormat="1" ht="15">
      <c r="A3" s="9"/>
      <c r="B3" s="71"/>
      <c r="C3" s="72"/>
      <c r="D3" s="71"/>
      <c r="E3" s="9"/>
      <c r="F3" s="9"/>
    </row>
    <row r="4" spans="1:6" s="2" customFormat="1" ht="20.25" customHeight="1">
      <c r="A4" s="120" t="s">
        <v>138</v>
      </c>
      <c r="B4" s="112"/>
      <c r="C4" s="112"/>
      <c r="D4" s="113"/>
      <c r="E4" s="1"/>
      <c r="F4" s="1"/>
    </row>
    <row r="5" spans="1:6" s="2" customFormat="1" ht="13.5" customHeight="1">
      <c r="A5" s="122" t="s">
        <v>139</v>
      </c>
      <c r="B5" s="114"/>
      <c r="C5" s="114"/>
      <c r="D5" s="114"/>
      <c r="E5" s="1"/>
      <c r="F5" s="1"/>
    </row>
    <row r="6" spans="1:6" s="2" customFormat="1" ht="13.5" customHeight="1">
      <c r="A6" s="122"/>
      <c r="B6" s="115"/>
      <c r="C6" s="115"/>
      <c r="D6" s="115"/>
      <c r="E6" s="1"/>
      <c r="F6" s="1"/>
    </row>
    <row r="7" spans="1:6" s="2" customFormat="1" ht="9.75" customHeight="1">
      <c r="A7" s="1"/>
      <c r="B7" s="73"/>
      <c r="C7" s="74"/>
      <c r="D7" s="73"/>
      <c r="E7" s="1"/>
      <c r="F7" s="1"/>
    </row>
    <row r="8" spans="1:6" s="2" customFormat="1" ht="15.75">
      <c r="A8" s="3" t="s">
        <v>176</v>
      </c>
      <c r="B8" s="73"/>
      <c r="C8" s="74"/>
      <c r="D8" s="73"/>
      <c r="E8" s="1"/>
      <c r="F8" s="1"/>
    </row>
    <row r="9" spans="1:6" s="2" customFormat="1" ht="10.5" customHeight="1">
      <c r="A9" s="1"/>
      <c r="B9" s="73"/>
      <c r="C9" s="74"/>
      <c r="D9" s="73"/>
      <c r="E9" s="1"/>
      <c r="F9" s="1"/>
    </row>
    <row r="10" spans="1:6" s="2" customFormat="1" ht="15.75">
      <c r="A10" s="1"/>
      <c r="B10" s="75" t="s">
        <v>57</v>
      </c>
      <c r="C10" s="76"/>
      <c r="D10" s="75" t="s">
        <v>57</v>
      </c>
      <c r="E10" s="6"/>
      <c r="F10" s="1"/>
    </row>
    <row r="11" spans="1:6" s="2" customFormat="1" ht="15.75">
      <c r="A11" s="1"/>
      <c r="B11" s="75" t="str">
        <f>PL!C17</f>
        <v>31/03/09</v>
      </c>
      <c r="C11" s="76"/>
      <c r="D11" s="86" t="s">
        <v>196</v>
      </c>
      <c r="E11" s="6"/>
      <c r="F11" s="1"/>
    </row>
    <row r="12" spans="1:6" s="2" customFormat="1" ht="15.75">
      <c r="A12" s="1"/>
      <c r="B12" s="75" t="s">
        <v>18</v>
      </c>
      <c r="C12" s="76"/>
      <c r="D12" s="75" t="s">
        <v>18</v>
      </c>
      <c r="E12" s="6"/>
      <c r="F12" s="1"/>
    </row>
    <row r="13" spans="1:6" s="2" customFormat="1" ht="15.75">
      <c r="A13" s="3" t="s">
        <v>29</v>
      </c>
      <c r="B13" s="73"/>
      <c r="C13" s="74"/>
      <c r="D13" s="73"/>
      <c r="E13" s="1"/>
      <c r="F13" s="1"/>
    </row>
    <row r="14" spans="1:6" s="2" customFormat="1" ht="15.75">
      <c r="A14" s="3" t="s">
        <v>30</v>
      </c>
      <c r="B14" s="73"/>
      <c r="C14" s="74"/>
      <c r="D14" s="73"/>
      <c r="E14" s="1"/>
      <c r="F14" s="1"/>
    </row>
    <row r="15" spans="1:6" s="2" customFormat="1" ht="15">
      <c r="A15" s="1" t="s">
        <v>31</v>
      </c>
      <c r="B15" s="46">
        <v>133330</v>
      </c>
      <c r="C15" s="77"/>
      <c r="D15" s="46">
        <v>131707</v>
      </c>
      <c r="E15" s="12"/>
      <c r="F15" s="1"/>
    </row>
    <row r="16" spans="1:6" s="2" customFormat="1" ht="15">
      <c r="A16" s="1" t="s">
        <v>32</v>
      </c>
      <c r="B16" s="46">
        <v>5479</v>
      </c>
      <c r="C16" s="77"/>
      <c r="D16" s="46">
        <v>5479</v>
      </c>
      <c r="E16" s="12"/>
      <c r="F16" s="1"/>
    </row>
    <row r="17" spans="1:6" s="2" customFormat="1" ht="15">
      <c r="A17" s="1" t="s">
        <v>33</v>
      </c>
      <c r="B17" s="46">
        <v>42914</v>
      </c>
      <c r="C17" s="77"/>
      <c r="D17" s="46">
        <v>43109</v>
      </c>
      <c r="E17" s="12"/>
      <c r="F17" s="1"/>
    </row>
    <row r="18" spans="1:6" s="2" customFormat="1" ht="15">
      <c r="A18" s="1" t="s">
        <v>34</v>
      </c>
      <c r="B18" s="46">
        <v>33671</v>
      </c>
      <c r="C18" s="77"/>
      <c r="D18" s="46">
        <v>32868</v>
      </c>
      <c r="E18" s="12"/>
      <c r="F18" s="1"/>
    </row>
    <row r="19" spans="1:6" s="2" customFormat="1" ht="15">
      <c r="A19" s="24" t="s">
        <v>35</v>
      </c>
      <c r="B19" s="78">
        <v>267</v>
      </c>
      <c r="C19" s="79"/>
      <c r="D19" s="78">
        <v>267</v>
      </c>
      <c r="E19" s="11"/>
      <c r="F19" s="1"/>
    </row>
    <row r="20" spans="1:6" s="2" customFormat="1" ht="15">
      <c r="A20" s="1" t="s">
        <v>36</v>
      </c>
      <c r="B20" s="46">
        <v>3635</v>
      </c>
      <c r="C20" s="77"/>
      <c r="D20" s="46">
        <v>3635</v>
      </c>
      <c r="E20" s="12"/>
      <c r="F20" s="1"/>
    </row>
    <row r="21" spans="1:6" s="2" customFormat="1" ht="15">
      <c r="A21" s="1"/>
      <c r="B21" s="80">
        <f>SUM(B15:B20)</f>
        <v>219296</v>
      </c>
      <c r="C21" s="77"/>
      <c r="D21" s="80">
        <f>SUM(D15:D20)</f>
        <v>217065</v>
      </c>
      <c r="E21" s="12"/>
      <c r="F21" s="1"/>
    </row>
    <row r="22" spans="1:6" s="2" customFormat="1" ht="15">
      <c r="A22" s="1"/>
      <c r="B22" s="80"/>
      <c r="C22" s="77"/>
      <c r="D22" s="80"/>
      <c r="E22" s="1"/>
      <c r="F22" s="1"/>
    </row>
    <row r="23" spans="1:6" s="2" customFormat="1" ht="15.75">
      <c r="A23" s="3" t="s">
        <v>37</v>
      </c>
      <c r="B23" s="46"/>
      <c r="C23" s="77"/>
      <c r="D23" s="46"/>
      <c r="E23" s="1"/>
      <c r="F23" s="1"/>
    </row>
    <row r="24" spans="1:6" s="2" customFormat="1" ht="15">
      <c r="A24" s="1" t="s">
        <v>38</v>
      </c>
      <c r="B24" s="46">
        <v>64251</v>
      </c>
      <c r="C24" s="77"/>
      <c r="D24" s="46">
        <v>67668</v>
      </c>
      <c r="E24" s="1"/>
      <c r="F24" s="1"/>
    </row>
    <row r="25" spans="1:6" s="2" customFormat="1" ht="15">
      <c r="A25" s="1" t="s">
        <v>154</v>
      </c>
      <c r="B25" s="107">
        <v>126786</v>
      </c>
      <c r="C25" s="77"/>
      <c r="D25" s="46">
        <v>113383</v>
      </c>
      <c r="E25" s="1"/>
      <c r="F25" s="1"/>
    </row>
    <row r="26" spans="1:6" s="2" customFormat="1" ht="15">
      <c r="A26" s="1" t="s">
        <v>163</v>
      </c>
      <c r="B26" s="107">
        <v>3894</v>
      </c>
      <c r="C26" s="77"/>
      <c r="D26" s="46">
        <v>3030</v>
      </c>
      <c r="E26" s="1"/>
      <c r="F26" s="1"/>
    </row>
    <row r="27" spans="1:6" s="2" customFormat="1" ht="15">
      <c r="A27" s="1" t="s">
        <v>157</v>
      </c>
      <c r="B27" s="46">
        <v>3174</v>
      </c>
      <c r="C27" s="77"/>
      <c r="D27" s="46">
        <v>2897</v>
      </c>
      <c r="E27" s="1"/>
      <c r="F27" s="1"/>
    </row>
    <row r="28" spans="1:6" s="2" customFormat="1" ht="15">
      <c r="A28" s="1" t="s">
        <v>39</v>
      </c>
      <c r="B28" s="46">
        <v>16385</v>
      </c>
      <c r="C28" s="77"/>
      <c r="D28" s="46">
        <v>14485</v>
      </c>
      <c r="E28" s="1"/>
      <c r="F28" s="1"/>
    </row>
    <row r="29" spans="1:6" s="2" customFormat="1" ht="15">
      <c r="A29" s="1"/>
      <c r="B29" s="80">
        <f>SUM(B24:B28)</f>
        <v>214490</v>
      </c>
      <c r="C29" s="77"/>
      <c r="D29" s="80">
        <f>SUM(D24:D28)</f>
        <v>201463</v>
      </c>
      <c r="E29" s="1"/>
      <c r="F29" s="1"/>
    </row>
    <row r="30" spans="1:6" s="2" customFormat="1" ht="15">
      <c r="A30" s="1"/>
      <c r="B30" s="81"/>
      <c r="C30" s="74"/>
      <c r="D30" s="81"/>
      <c r="E30" s="1"/>
      <c r="F30" s="1"/>
    </row>
    <row r="31" spans="1:6" s="2" customFormat="1" ht="15.75">
      <c r="A31" s="3" t="s">
        <v>40</v>
      </c>
      <c r="B31" s="73">
        <f>B29+B21</f>
        <v>433786</v>
      </c>
      <c r="C31" s="74"/>
      <c r="D31" s="73">
        <f>D29+D21</f>
        <v>418528</v>
      </c>
      <c r="E31" s="1"/>
      <c r="F31" s="1"/>
    </row>
    <row r="32" spans="1:6" s="2" customFormat="1" ht="15">
      <c r="A32" s="1"/>
      <c r="B32" s="82"/>
      <c r="C32" s="74"/>
      <c r="D32" s="82"/>
      <c r="E32" s="1"/>
      <c r="F32" s="1"/>
    </row>
    <row r="33" spans="1:6" s="2" customFormat="1" ht="8.25" customHeight="1">
      <c r="A33" s="1"/>
      <c r="B33" s="73"/>
      <c r="C33" s="74"/>
      <c r="D33" s="73"/>
      <c r="E33" s="1"/>
      <c r="F33" s="1"/>
    </row>
    <row r="34" spans="1:6" s="2" customFormat="1" ht="15.75">
      <c r="A34" s="3" t="s">
        <v>41</v>
      </c>
      <c r="B34" s="73"/>
      <c r="C34" s="74"/>
      <c r="D34" s="73"/>
      <c r="E34" s="1"/>
      <c r="F34" s="1"/>
    </row>
    <row r="35" spans="1:6" s="2" customFormat="1" ht="15.75">
      <c r="A35" s="3" t="s">
        <v>42</v>
      </c>
      <c r="B35" s="73"/>
      <c r="C35" s="74"/>
      <c r="D35" s="73"/>
      <c r="E35" s="1"/>
      <c r="F35" s="1"/>
    </row>
    <row r="36" spans="1:6" s="2" customFormat="1" ht="15">
      <c r="A36" s="1" t="s">
        <v>43</v>
      </c>
      <c r="B36" s="46">
        <v>62704</v>
      </c>
      <c r="C36" s="77"/>
      <c r="D36" s="46">
        <v>62704</v>
      </c>
      <c r="E36" s="1"/>
      <c r="F36" s="1"/>
    </row>
    <row r="37" spans="1:6" s="2" customFormat="1" ht="15">
      <c r="A37" s="1" t="s">
        <v>44</v>
      </c>
      <c r="B37" s="46">
        <f>+'EQUITY '!C24</f>
        <v>52</v>
      </c>
      <c r="C37" s="77"/>
      <c r="D37" s="46">
        <v>52</v>
      </c>
      <c r="E37" s="1"/>
      <c r="F37" s="1"/>
    </row>
    <row r="38" spans="1:6" s="2" customFormat="1" ht="15">
      <c r="A38" s="1" t="s">
        <v>45</v>
      </c>
      <c r="B38" s="46">
        <f>+'EQUITY '!D24</f>
        <v>21267</v>
      </c>
      <c r="C38" s="77"/>
      <c r="D38" s="46">
        <v>21267</v>
      </c>
      <c r="E38" s="1"/>
      <c r="F38" s="1"/>
    </row>
    <row r="39" spans="1:6" s="2" customFormat="1" ht="15">
      <c r="A39" s="1" t="s">
        <v>46</v>
      </c>
      <c r="B39" s="46">
        <f>+'EQUITY '!F24</f>
        <v>420</v>
      </c>
      <c r="C39" s="77"/>
      <c r="D39" s="46">
        <v>-169</v>
      </c>
      <c r="E39" s="1"/>
      <c r="F39" s="1"/>
    </row>
    <row r="40" spans="1:6" s="2" customFormat="1" ht="15">
      <c r="A40" s="1" t="s">
        <v>195</v>
      </c>
      <c r="B40" s="46">
        <f>+'EQUITY '!E24</f>
        <v>126</v>
      </c>
      <c r="C40" s="77"/>
      <c r="D40" s="46">
        <v>126</v>
      </c>
      <c r="E40" s="1"/>
      <c r="F40" s="1"/>
    </row>
    <row r="41" spans="1:6" s="2" customFormat="1" ht="15">
      <c r="A41" s="1" t="s">
        <v>158</v>
      </c>
      <c r="B41" s="46">
        <f>'EQUITY '!G24</f>
        <v>101614</v>
      </c>
      <c r="C41" s="77"/>
      <c r="D41" s="46">
        <v>97577</v>
      </c>
      <c r="E41" s="1"/>
      <c r="F41" s="1"/>
    </row>
    <row r="42" spans="1:6" s="2" customFormat="1" ht="15.75">
      <c r="A42" s="3" t="s">
        <v>47</v>
      </c>
      <c r="B42" s="80">
        <f>SUM(B36:B41)</f>
        <v>186183</v>
      </c>
      <c r="C42" s="77"/>
      <c r="D42" s="80">
        <f>SUM(D36:D41)</f>
        <v>181557</v>
      </c>
      <c r="E42" s="1"/>
      <c r="F42" s="1"/>
    </row>
    <row r="43" spans="1:6" s="2" customFormat="1" ht="15">
      <c r="A43" s="1"/>
      <c r="B43" s="81"/>
      <c r="C43" s="74"/>
      <c r="D43" s="81"/>
      <c r="E43" s="1"/>
      <c r="F43" s="1"/>
    </row>
    <row r="44" spans="1:6" s="2" customFormat="1" ht="15.75">
      <c r="A44" s="3" t="s">
        <v>48</v>
      </c>
      <c r="B44" s="73"/>
      <c r="C44" s="74"/>
      <c r="D44" s="73"/>
      <c r="E44" s="1"/>
      <c r="F44" s="1"/>
    </row>
    <row r="45" spans="1:6" s="2" customFormat="1" ht="15">
      <c r="A45" s="1" t="s">
        <v>49</v>
      </c>
      <c r="B45" s="46">
        <v>8445</v>
      </c>
      <c r="C45" s="77"/>
      <c r="D45" s="46">
        <v>9081</v>
      </c>
      <c r="E45" s="1"/>
      <c r="F45" s="1"/>
    </row>
    <row r="46" spans="1:6" s="2" customFormat="1" ht="15">
      <c r="A46" s="1" t="s">
        <v>50</v>
      </c>
      <c r="B46" s="46">
        <v>14509</v>
      </c>
      <c r="C46" s="77"/>
      <c r="D46" s="46">
        <v>14162</v>
      </c>
      <c r="E46" s="1"/>
      <c r="F46" s="1"/>
    </row>
    <row r="47" spans="1:6" s="2" customFormat="1" ht="15">
      <c r="A47" s="1"/>
      <c r="B47" s="80">
        <f>SUM(B45:B46)</f>
        <v>22954</v>
      </c>
      <c r="C47" s="77"/>
      <c r="D47" s="80">
        <f>SUM(D45:D46)</f>
        <v>23243</v>
      </c>
      <c r="E47" s="1"/>
      <c r="F47" s="1"/>
    </row>
    <row r="48" spans="1:6" s="2" customFormat="1" ht="15">
      <c r="A48" s="1"/>
      <c r="B48" s="80"/>
      <c r="C48" s="77"/>
      <c r="D48" s="80"/>
      <c r="E48" s="1"/>
      <c r="F48" s="1"/>
    </row>
    <row r="49" spans="1:6" s="2" customFormat="1" ht="15.75">
      <c r="A49" s="3" t="s">
        <v>51</v>
      </c>
      <c r="B49" s="46"/>
      <c r="C49" s="77"/>
      <c r="D49" s="46"/>
      <c r="E49" s="1"/>
      <c r="F49" s="1"/>
    </row>
    <row r="50" spans="1:6" s="2" customFormat="1" ht="15">
      <c r="A50" s="1" t="s">
        <v>155</v>
      </c>
      <c r="B50" s="107">
        <v>64359</v>
      </c>
      <c r="C50" s="77"/>
      <c r="D50" s="46">
        <v>70989</v>
      </c>
      <c r="E50" s="1"/>
      <c r="F50" s="1"/>
    </row>
    <row r="51" spans="1:6" s="2" customFormat="1" ht="15">
      <c r="A51" s="1" t="s">
        <v>164</v>
      </c>
      <c r="B51" s="107">
        <v>11065</v>
      </c>
      <c r="C51" s="77"/>
      <c r="D51" s="46">
        <v>14550</v>
      </c>
      <c r="E51" s="1"/>
      <c r="F51" s="1"/>
    </row>
    <row r="52" spans="1:6" s="2" customFormat="1" ht="15">
      <c r="A52" s="1" t="s">
        <v>52</v>
      </c>
      <c r="B52" s="46">
        <v>148864</v>
      </c>
      <c r="C52" s="77"/>
      <c r="D52" s="46">
        <v>127629</v>
      </c>
      <c r="E52" s="1"/>
      <c r="F52" s="1"/>
    </row>
    <row r="53" spans="1:6" s="2" customFormat="1" ht="15">
      <c r="A53" s="1" t="s">
        <v>156</v>
      </c>
      <c r="B53" s="46">
        <v>361</v>
      </c>
      <c r="C53" s="77"/>
      <c r="D53" s="46">
        <v>560</v>
      </c>
      <c r="E53" s="1"/>
      <c r="F53" s="1"/>
    </row>
    <row r="54" spans="1:6" s="2" customFormat="1" ht="15">
      <c r="A54" s="1"/>
      <c r="B54" s="80">
        <f>SUM(B50:B53)</f>
        <v>224649</v>
      </c>
      <c r="C54" s="77"/>
      <c r="D54" s="80">
        <f>SUM(D50:D53)</f>
        <v>213728</v>
      </c>
      <c r="E54" s="1"/>
      <c r="F54" s="1"/>
    </row>
    <row r="55" spans="1:6" s="2" customFormat="1" ht="15">
      <c r="A55" s="1"/>
      <c r="B55" s="80"/>
      <c r="C55" s="77"/>
      <c r="D55" s="80"/>
      <c r="E55" s="1"/>
      <c r="F55" s="1"/>
    </row>
    <row r="56" spans="1:6" s="2" customFormat="1" ht="15.75">
      <c r="A56" s="3" t="s">
        <v>53</v>
      </c>
      <c r="B56" s="107">
        <f>B54+B47</f>
        <v>247603</v>
      </c>
      <c r="C56" s="77"/>
      <c r="D56" s="46">
        <f>D54+D47</f>
        <v>236971</v>
      </c>
      <c r="E56" s="1"/>
      <c r="F56" s="1"/>
    </row>
    <row r="57" spans="1:6" s="2" customFormat="1" ht="15">
      <c r="A57" s="1"/>
      <c r="B57" s="80"/>
      <c r="C57" s="77"/>
      <c r="D57" s="80"/>
      <c r="E57" s="1"/>
      <c r="F57" s="1"/>
    </row>
    <row r="58" spans="1:6" s="2" customFormat="1" ht="15.75">
      <c r="A58" s="3" t="s">
        <v>54</v>
      </c>
      <c r="B58" s="46">
        <f>B56+B42</f>
        <v>433786</v>
      </c>
      <c r="C58" s="77"/>
      <c r="D58" s="46">
        <f>D56+D42</f>
        <v>418528</v>
      </c>
      <c r="E58" s="1"/>
      <c r="F58" s="1"/>
    </row>
    <row r="59" spans="1:6" s="2" customFormat="1" ht="15">
      <c r="A59" s="1"/>
      <c r="B59" s="83"/>
      <c r="C59" s="77"/>
      <c r="D59" s="83"/>
      <c r="E59" s="1"/>
      <c r="F59" s="1"/>
    </row>
    <row r="60" spans="1:6" s="2" customFormat="1" ht="15.75">
      <c r="A60" s="1" t="s">
        <v>55</v>
      </c>
      <c r="B60" s="84"/>
      <c r="C60" s="77"/>
      <c r="D60" s="84"/>
      <c r="E60" s="1"/>
      <c r="F60" s="1"/>
    </row>
    <row r="61" spans="1:6" s="2" customFormat="1" ht="15">
      <c r="A61" s="1" t="s">
        <v>56</v>
      </c>
      <c r="B61" s="85">
        <f>B42/B36</f>
        <v>2.969236412350089</v>
      </c>
      <c r="C61" s="85"/>
      <c r="D61" s="85">
        <f>D42/D36</f>
        <v>2.89546121459556</v>
      </c>
      <c r="E61" s="1"/>
      <c r="F61" s="1"/>
    </row>
    <row r="62" spans="1:6" s="2" customFormat="1" ht="15">
      <c r="A62" s="1"/>
      <c r="B62" s="82"/>
      <c r="C62" s="73"/>
      <c r="D62" s="82"/>
      <c r="E62" s="1"/>
      <c r="F62" s="1"/>
    </row>
    <row r="63" spans="1:6" s="2" customFormat="1" ht="33.75" customHeight="1">
      <c r="A63" s="110" t="s">
        <v>177</v>
      </c>
      <c r="B63" s="111"/>
      <c r="C63" s="111"/>
      <c r="D63" s="111"/>
      <c r="E63" s="1"/>
      <c r="F63" s="1"/>
    </row>
    <row r="64" spans="1:6" s="2" customFormat="1" ht="15">
      <c r="A64" s="1"/>
      <c r="B64" s="73"/>
      <c r="C64" s="73"/>
      <c r="D64" s="73"/>
      <c r="E64" s="1"/>
      <c r="F64" s="1"/>
    </row>
    <row r="65" spans="1:6" s="2" customFormat="1" ht="15">
      <c r="A65" s="1"/>
      <c r="B65" s="73"/>
      <c r="C65" s="73"/>
      <c r="D65" s="73"/>
      <c r="E65" s="1"/>
      <c r="F65" s="1"/>
    </row>
    <row r="66" spans="1:6" s="2" customFormat="1" ht="15">
      <c r="A66" s="1"/>
      <c r="B66" s="73"/>
      <c r="C66" s="73"/>
      <c r="D66" s="73"/>
      <c r="E66" s="1"/>
      <c r="F66" s="1"/>
    </row>
    <row r="67" spans="1:6" s="2" customFormat="1" ht="15">
      <c r="A67" s="1"/>
      <c r="B67" s="73"/>
      <c r="C67" s="73"/>
      <c r="D67" s="73"/>
      <c r="E67" s="1"/>
      <c r="F67" s="1"/>
    </row>
    <row r="68" spans="1:6" s="2" customFormat="1" ht="15">
      <c r="A68" s="1"/>
      <c r="B68" s="73"/>
      <c r="C68" s="73"/>
      <c r="D68" s="73"/>
      <c r="E68" s="1"/>
      <c r="F68" s="1"/>
    </row>
    <row r="69" spans="1:6" s="2" customFormat="1" ht="15">
      <c r="A69" s="1"/>
      <c r="B69" s="73"/>
      <c r="C69" s="73"/>
      <c r="D69" s="73"/>
      <c r="E69" s="1"/>
      <c r="F69" s="1"/>
    </row>
    <row r="70" spans="1:6" s="2" customFormat="1" ht="15">
      <c r="A70" s="1"/>
      <c r="B70" s="73"/>
      <c r="C70" s="73"/>
      <c r="D70" s="73"/>
      <c r="E70" s="1"/>
      <c r="F70" s="1"/>
    </row>
    <row r="71" spans="1:6" s="2" customFormat="1" ht="15">
      <c r="A71" s="1"/>
      <c r="B71" s="73"/>
      <c r="C71" s="73"/>
      <c r="D71" s="73"/>
      <c r="E71" s="1"/>
      <c r="F71" s="1"/>
    </row>
    <row r="72" spans="1:6" s="2" customFormat="1" ht="15">
      <c r="A72" s="1"/>
      <c r="B72" s="73"/>
      <c r="C72" s="73"/>
      <c r="D72" s="73"/>
      <c r="E72" s="1"/>
      <c r="F72" s="1"/>
    </row>
    <row r="73" spans="1:6" s="2" customFormat="1" ht="15">
      <c r="A73" s="1"/>
      <c r="B73" s="73"/>
      <c r="C73" s="73"/>
      <c r="D73" s="73"/>
      <c r="E73" s="1"/>
      <c r="F73" s="1"/>
    </row>
    <row r="74" spans="1:6" s="2" customFormat="1" ht="15">
      <c r="A74" s="1"/>
      <c r="B74" s="73"/>
      <c r="C74" s="73"/>
      <c r="D74" s="73"/>
      <c r="E74" s="1"/>
      <c r="F74" s="1"/>
    </row>
    <row r="75" spans="1:6" s="2" customFormat="1" ht="15">
      <c r="A75" s="1"/>
      <c r="B75" s="73"/>
      <c r="C75" s="73"/>
      <c r="D75" s="73"/>
      <c r="E75" s="1"/>
      <c r="F75" s="1"/>
    </row>
    <row r="76" spans="1:6" s="2" customFormat="1" ht="15">
      <c r="A76" s="1"/>
      <c r="B76" s="73"/>
      <c r="C76" s="73"/>
      <c r="D76" s="73"/>
      <c r="E76" s="1"/>
      <c r="F76" s="1"/>
    </row>
    <row r="77" spans="1:6" s="2" customFormat="1" ht="15">
      <c r="A77" s="1"/>
      <c r="B77" s="73"/>
      <c r="C77" s="73"/>
      <c r="D77" s="73"/>
      <c r="E77" s="1"/>
      <c r="F77" s="1"/>
    </row>
    <row r="78" spans="1:6" s="2" customFormat="1" ht="15">
      <c r="A78" s="1"/>
      <c r="B78" s="73"/>
      <c r="C78" s="73"/>
      <c r="D78" s="73"/>
      <c r="E78" s="1"/>
      <c r="F78" s="1"/>
    </row>
    <row r="79" spans="1:6" s="2" customFormat="1" ht="15">
      <c r="A79" s="1"/>
      <c r="B79" s="73"/>
      <c r="C79" s="73"/>
      <c r="D79" s="73"/>
      <c r="E79" s="1"/>
      <c r="F79" s="1"/>
    </row>
    <row r="80" spans="1:6" s="2" customFormat="1" ht="15">
      <c r="A80" s="1"/>
      <c r="B80" s="73"/>
      <c r="C80" s="73"/>
      <c r="D80" s="73"/>
      <c r="E80" s="1"/>
      <c r="F80" s="1"/>
    </row>
    <row r="81" spans="1:6" s="2" customFormat="1" ht="15">
      <c r="A81" s="1"/>
      <c r="B81" s="73"/>
      <c r="C81" s="73"/>
      <c r="D81" s="73"/>
      <c r="E81" s="1"/>
      <c r="F81" s="1"/>
    </row>
    <row r="82" spans="1:6" s="2" customFormat="1" ht="15">
      <c r="A82" s="1"/>
      <c r="B82" s="73"/>
      <c r="C82" s="73"/>
      <c r="D82" s="73"/>
      <c r="E82" s="1"/>
      <c r="F82" s="1"/>
    </row>
    <row r="83" spans="1:6" s="2" customFormat="1" ht="15">
      <c r="A83" s="1"/>
      <c r="B83" s="73"/>
      <c r="C83" s="73"/>
      <c r="D83" s="73"/>
      <c r="E83" s="1"/>
      <c r="F83" s="1"/>
    </row>
    <row r="84" spans="1:6" s="2" customFormat="1" ht="15">
      <c r="A84" s="1"/>
      <c r="B84" s="73"/>
      <c r="C84" s="73"/>
      <c r="D84" s="73"/>
      <c r="E84" s="1"/>
      <c r="F84" s="1"/>
    </row>
    <row r="85" spans="1:6" s="2" customFormat="1" ht="15">
      <c r="A85" s="1"/>
      <c r="B85" s="73"/>
      <c r="C85" s="73"/>
      <c r="D85" s="73"/>
      <c r="E85" s="1"/>
      <c r="F85" s="1"/>
    </row>
    <row r="86" spans="1:6" s="2" customFormat="1" ht="15">
      <c r="A86" s="1"/>
      <c r="B86" s="73"/>
      <c r="C86" s="73"/>
      <c r="D86" s="73"/>
      <c r="E86" s="1"/>
      <c r="F86" s="1"/>
    </row>
    <row r="87" spans="1:6" s="2" customFormat="1" ht="15">
      <c r="A87" s="1"/>
      <c r="B87" s="73"/>
      <c r="C87" s="73"/>
      <c r="D87" s="73"/>
      <c r="E87" s="1"/>
      <c r="F87" s="1"/>
    </row>
    <row r="88" spans="1:6" s="2" customFormat="1" ht="15">
      <c r="A88" s="1"/>
      <c r="B88" s="73"/>
      <c r="C88" s="73"/>
      <c r="D88" s="73"/>
      <c r="E88" s="1"/>
      <c r="F88" s="1"/>
    </row>
    <row r="89" spans="1:6" s="2" customFormat="1" ht="15">
      <c r="A89" s="1"/>
      <c r="B89" s="73"/>
      <c r="C89" s="73"/>
      <c r="D89" s="73"/>
      <c r="E89" s="1"/>
      <c r="F89" s="1"/>
    </row>
    <row r="90" spans="1:6" s="2" customFormat="1" ht="15">
      <c r="A90" s="1"/>
      <c r="B90" s="73"/>
      <c r="C90" s="73"/>
      <c r="D90" s="73"/>
      <c r="E90" s="1"/>
      <c r="F90" s="1"/>
    </row>
    <row r="91" spans="1:6" s="2" customFormat="1" ht="15">
      <c r="A91" s="1"/>
      <c r="B91" s="73"/>
      <c r="C91" s="73"/>
      <c r="D91" s="73"/>
      <c r="E91" s="1"/>
      <c r="F91" s="1"/>
    </row>
    <row r="92" spans="1:6" s="2" customFormat="1" ht="15">
      <c r="A92" s="1"/>
      <c r="B92" s="73"/>
      <c r="C92" s="73"/>
      <c r="D92" s="73"/>
      <c r="E92" s="1"/>
      <c r="F92" s="1"/>
    </row>
    <row r="93" spans="1:6" s="2" customFormat="1" ht="15">
      <c r="A93" s="1"/>
      <c r="B93" s="73"/>
      <c r="C93" s="73"/>
      <c r="D93" s="73"/>
      <c r="E93" s="1"/>
      <c r="F93" s="1"/>
    </row>
    <row r="94" spans="1:6" s="2" customFormat="1" ht="15">
      <c r="A94" s="1"/>
      <c r="B94" s="73"/>
      <c r="C94" s="73"/>
      <c r="D94" s="73"/>
      <c r="E94" s="1"/>
      <c r="F94" s="1"/>
    </row>
    <row r="95" spans="1:6" s="2" customFormat="1" ht="15">
      <c r="A95" s="1"/>
      <c r="B95" s="73"/>
      <c r="C95" s="73"/>
      <c r="D95" s="73"/>
      <c r="E95" s="1"/>
      <c r="F95" s="1"/>
    </row>
    <row r="96" spans="1:6" s="2" customFormat="1" ht="15">
      <c r="A96" s="1"/>
      <c r="B96" s="73"/>
      <c r="C96" s="73"/>
      <c r="D96" s="73"/>
      <c r="E96" s="1"/>
      <c r="F96" s="1"/>
    </row>
    <row r="97" spans="1:6" s="2" customFormat="1" ht="15">
      <c r="A97" s="1"/>
      <c r="B97" s="73"/>
      <c r="C97" s="73"/>
      <c r="D97" s="73"/>
      <c r="E97" s="1"/>
      <c r="F97" s="1"/>
    </row>
    <row r="98" spans="1:6" s="2" customFormat="1" ht="15">
      <c r="A98" s="1"/>
      <c r="B98" s="73"/>
      <c r="C98" s="73"/>
      <c r="D98" s="73"/>
      <c r="E98" s="1"/>
      <c r="F98" s="1"/>
    </row>
    <row r="99" spans="1:6" s="2" customFormat="1" ht="15">
      <c r="A99" s="1"/>
      <c r="B99" s="73"/>
      <c r="C99" s="73"/>
      <c r="D99" s="73"/>
      <c r="E99" s="1"/>
      <c r="F99" s="1"/>
    </row>
    <row r="100" spans="1:6" s="2" customFormat="1" ht="15">
      <c r="A100" s="1"/>
      <c r="B100" s="73"/>
      <c r="C100" s="73"/>
      <c r="D100" s="73"/>
      <c r="E100" s="1"/>
      <c r="F100" s="1"/>
    </row>
    <row r="101" spans="1:6" s="2" customFormat="1" ht="15">
      <c r="A101" s="1"/>
      <c r="B101" s="73"/>
      <c r="C101" s="73"/>
      <c r="D101" s="73"/>
      <c r="E101" s="1"/>
      <c r="F101" s="1"/>
    </row>
    <row r="102" spans="1:6" s="2" customFormat="1" ht="15">
      <c r="A102" s="1"/>
      <c r="B102" s="73"/>
      <c r="C102" s="73"/>
      <c r="D102" s="73"/>
      <c r="E102" s="1"/>
      <c r="F102" s="1"/>
    </row>
    <row r="103" spans="1:6" s="2" customFormat="1" ht="15">
      <c r="A103" s="1"/>
      <c r="B103" s="73"/>
      <c r="C103" s="73"/>
      <c r="D103" s="73"/>
      <c r="E103" s="1"/>
      <c r="F103" s="1"/>
    </row>
    <row r="104" spans="1:6" s="2" customFormat="1" ht="15">
      <c r="A104" s="1"/>
      <c r="B104" s="73"/>
      <c r="C104" s="73"/>
      <c r="D104" s="73"/>
      <c r="E104" s="1"/>
      <c r="F104" s="1"/>
    </row>
    <row r="105" spans="1:6" s="2" customFormat="1" ht="15">
      <c r="A105" s="1"/>
      <c r="B105" s="73"/>
      <c r="C105" s="73"/>
      <c r="D105" s="73"/>
      <c r="E105" s="1"/>
      <c r="F105" s="1"/>
    </row>
    <row r="106" spans="1:6" s="2" customFormat="1" ht="15">
      <c r="A106" s="1"/>
      <c r="B106" s="73"/>
      <c r="C106" s="73"/>
      <c r="D106" s="73"/>
      <c r="E106" s="1"/>
      <c r="F106" s="1"/>
    </row>
    <row r="107" spans="1:6" s="2" customFormat="1" ht="15">
      <c r="A107" s="1"/>
      <c r="B107" s="73"/>
      <c r="C107" s="73"/>
      <c r="D107" s="73"/>
      <c r="E107" s="1"/>
      <c r="F107" s="1"/>
    </row>
    <row r="108" spans="1:6" s="2" customFormat="1" ht="15">
      <c r="A108" s="1"/>
      <c r="B108" s="73"/>
      <c r="C108" s="73"/>
      <c r="D108" s="73"/>
      <c r="E108" s="1"/>
      <c r="F108" s="1"/>
    </row>
    <row r="109" spans="1:6" s="2" customFormat="1" ht="15">
      <c r="A109" s="1"/>
      <c r="B109" s="73"/>
      <c r="C109" s="73"/>
      <c r="D109" s="73"/>
      <c r="E109" s="1"/>
      <c r="F109" s="1"/>
    </row>
    <row r="110" spans="1:6" s="2" customFormat="1" ht="15">
      <c r="A110" s="1"/>
      <c r="B110" s="73"/>
      <c r="C110" s="73"/>
      <c r="D110" s="73"/>
      <c r="E110" s="1"/>
      <c r="F110" s="1"/>
    </row>
    <row r="111" spans="1:6" s="2" customFormat="1" ht="15">
      <c r="A111" s="1"/>
      <c r="B111" s="73"/>
      <c r="C111" s="73"/>
      <c r="D111" s="73"/>
      <c r="E111" s="1"/>
      <c r="F111" s="1"/>
    </row>
    <row r="112" spans="1:6" s="2" customFormat="1" ht="15">
      <c r="A112" s="1"/>
      <c r="B112" s="73"/>
      <c r="C112" s="73"/>
      <c r="D112" s="73"/>
      <c r="E112" s="1"/>
      <c r="F112" s="1"/>
    </row>
    <row r="113" spans="1:6" s="2" customFormat="1" ht="15">
      <c r="A113" s="1"/>
      <c r="B113" s="73"/>
      <c r="C113" s="73"/>
      <c r="D113" s="73"/>
      <c r="E113" s="1"/>
      <c r="F113" s="1"/>
    </row>
  </sheetData>
  <mergeCells count="4">
    <mergeCell ref="A63:D63"/>
    <mergeCell ref="A4:D4"/>
    <mergeCell ref="A5:D5"/>
    <mergeCell ref="A6:D6"/>
  </mergeCells>
  <printOptions/>
  <pageMargins left="0.75" right="0.75" top="0.4" bottom="0"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I59"/>
  <sheetViews>
    <sheetView showGridLines="0" showOutlineSymbols="0" workbookViewId="0" topLeftCell="A1">
      <selection activeCell="A1" sqref="A1"/>
    </sheetView>
  </sheetViews>
  <sheetFormatPr defaultColWidth="8.88671875" defaultRowHeight="15"/>
  <cols>
    <col min="1" max="1" width="44.10546875" style="9" customWidth="1"/>
    <col min="2" max="6" width="11.3359375" style="9" customWidth="1"/>
    <col min="7" max="7" width="12.3359375" style="9" customWidth="1"/>
    <col min="8" max="8" width="11.3359375" style="9" customWidth="1"/>
    <col min="9" max="16384" width="9.6640625" style="9" customWidth="1"/>
  </cols>
  <sheetData>
    <row r="1" ht="15"/>
    <row r="2" spans="1:9" s="2" customFormat="1" ht="15">
      <c r="A2" s="1"/>
      <c r="B2" s="1"/>
      <c r="C2" s="1"/>
      <c r="D2" s="1"/>
      <c r="E2" s="1"/>
      <c r="F2" s="1"/>
      <c r="G2" s="1"/>
      <c r="H2" s="1"/>
      <c r="I2" s="1"/>
    </row>
    <row r="3" spans="1:9" s="2" customFormat="1" ht="15">
      <c r="A3" s="1"/>
      <c r="B3" s="1"/>
      <c r="C3" s="1"/>
      <c r="D3" s="1"/>
      <c r="E3" s="1"/>
      <c r="F3" s="1"/>
      <c r="G3" s="1"/>
      <c r="H3" s="1"/>
      <c r="I3" s="1"/>
    </row>
    <row r="4" spans="1:9" s="2" customFormat="1" ht="21" customHeight="1">
      <c r="A4" s="120" t="s">
        <v>138</v>
      </c>
      <c r="B4" s="112"/>
      <c r="C4" s="113"/>
      <c r="D4" s="127"/>
      <c r="E4" s="105"/>
      <c r="F4" s="1"/>
      <c r="G4" s="1"/>
      <c r="H4" s="1"/>
      <c r="I4" s="1"/>
    </row>
    <row r="5" spans="1:9" s="2" customFormat="1" ht="15">
      <c r="A5" s="122" t="s">
        <v>139</v>
      </c>
      <c r="B5" s="112"/>
      <c r="C5" s="112"/>
      <c r="D5" s="112"/>
      <c r="E5" s="51"/>
      <c r="F5" s="1"/>
      <c r="G5" s="1"/>
      <c r="H5" s="1"/>
      <c r="I5" s="1"/>
    </row>
    <row r="6" spans="1:9" s="2" customFormat="1" ht="15">
      <c r="A6" s="122"/>
      <c r="B6" s="112"/>
      <c r="C6" s="112"/>
      <c r="D6" s="113"/>
      <c r="E6" s="51"/>
      <c r="F6" s="1"/>
      <c r="G6" s="1"/>
      <c r="H6" s="1"/>
      <c r="I6" s="1"/>
    </row>
    <row r="7" spans="1:9" s="2" customFormat="1" ht="15">
      <c r="A7" s="1"/>
      <c r="B7" s="1"/>
      <c r="C7" s="1"/>
      <c r="D7" s="1"/>
      <c r="E7" s="1"/>
      <c r="F7" s="1"/>
      <c r="G7" s="1"/>
      <c r="H7" s="1"/>
      <c r="I7" s="1"/>
    </row>
    <row r="8" spans="1:9" s="2" customFormat="1" ht="15.75">
      <c r="A8" s="3" t="s">
        <v>58</v>
      </c>
      <c r="B8" s="1"/>
      <c r="C8" s="1"/>
      <c r="D8" s="1"/>
      <c r="E8" s="1"/>
      <c r="F8" s="1"/>
      <c r="G8" s="1"/>
      <c r="H8" s="1"/>
      <c r="I8" s="1"/>
    </row>
    <row r="9" spans="1:9" s="2" customFormat="1" ht="15.75">
      <c r="A9" s="4" t="s">
        <v>178</v>
      </c>
      <c r="B9" s="1"/>
      <c r="C9" s="1"/>
      <c r="D9" s="1"/>
      <c r="E9" s="1"/>
      <c r="F9" s="1"/>
      <c r="G9" s="1"/>
      <c r="H9" s="1"/>
      <c r="I9" s="1"/>
    </row>
    <row r="10" spans="1:9" s="2" customFormat="1" ht="15.75">
      <c r="A10" s="1"/>
      <c r="B10" s="3"/>
      <c r="C10" s="3"/>
      <c r="D10" s="3"/>
      <c r="E10" s="3"/>
      <c r="F10" s="3"/>
      <c r="G10" s="6"/>
      <c r="H10" s="3"/>
      <c r="I10" s="1"/>
    </row>
    <row r="11" spans="1:9" s="2" customFormat="1" ht="15.75">
      <c r="A11" s="1"/>
      <c r="B11" s="3"/>
      <c r="C11" s="128" t="s">
        <v>161</v>
      </c>
      <c r="D11" s="112"/>
      <c r="E11" s="112"/>
      <c r="F11" s="113"/>
      <c r="G11" s="6" t="s">
        <v>67</v>
      </c>
      <c r="H11" s="6"/>
      <c r="I11" s="1"/>
    </row>
    <row r="12" spans="1:9" s="2" customFormat="1" ht="15.75">
      <c r="A12" s="1"/>
      <c r="B12" s="6" t="s">
        <v>60</v>
      </c>
      <c r="C12" s="6" t="s">
        <v>62</v>
      </c>
      <c r="D12" s="6" t="s">
        <v>64</v>
      </c>
      <c r="E12" s="6" t="s">
        <v>61</v>
      </c>
      <c r="F12" s="6" t="s">
        <v>66</v>
      </c>
      <c r="G12" s="6" t="s">
        <v>68</v>
      </c>
      <c r="H12" s="6"/>
      <c r="I12" s="1"/>
    </row>
    <row r="13" spans="1:9" s="2" customFormat="1" ht="15.75">
      <c r="A13" s="1"/>
      <c r="B13" s="6" t="s">
        <v>61</v>
      </c>
      <c r="C13" s="6" t="s">
        <v>63</v>
      </c>
      <c r="D13" s="6" t="s">
        <v>65</v>
      </c>
      <c r="E13" s="6" t="s">
        <v>65</v>
      </c>
      <c r="F13" s="6" t="s">
        <v>65</v>
      </c>
      <c r="G13" s="6" t="s">
        <v>69</v>
      </c>
      <c r="H13" s="6" t="s">
        <v>70</v>
      </c>
      <c r="I13" s="1"/>
    </row>
    <row r="14" spans="1:9" s="2" customFormat="1" ht="15.75">
      <c r="A14" s="1"/>
      <c r="B14" s="6" t="s">
        <v>18</v>
      </c>
      <c r="C14" s="6" t="s">
        <v>18</v>
      </c>
      <c r="D14" s="6" t="s">
        <v>18</v>
      </c>
      <c r="E14" s="6" t="s">
        <v>18</v>
      </c>
      <c r="F14" s="6" t="s">
        <v>18</v>
      </c>
      <c r="G14" s="6" t="s">
        <v>18</v>
      </c>
      <c r="H14" s="6" t="s">
        <v>18</v>
      </c>
      <c r="I14" s="1"/>
    </row>
    <row r="15" spans="1:9" s="2" customFormat="1" ht="15">
      <c r="A15" s="1"/>
      <c r="B15" s="12"/>
      <c r="C15" s="12"/>
      <c r="D15" s="12"/>
      <c r="E15" s="12"/>
      <c r="F15" s="12"/>
      <c r="G15" s="12"/>
      <c r="H15" s="12"/>
      <c r="I15" s="1"/>
    </row>
    <row r="16" spans="1:9" s="2" customFormat="1" ht="15">
      <c r="A16" s="22" t="s">
        <v>183</v>
      </c>
      <c r="B16" s="1">
        <v>62704</v>
      </c>
      <c r="C16" s="1">
        <v>52</v>
      </c>
      <c r="D16" s="1">
        <v>21267</v>
      </c>
      <c r="E16" s="1">
        <v>126</v>
      </c>
      <c r="F16" s="12">
        <v>-169</v>
      </c>
      <c r="G16" s="1">
        <v>97577</v>
      </c>
      <c r="H16" s="1">
        <f>SUM(B16:G16)</f>
        <v>181557</v>
      </c>
      <c r="I16" s="1"/>
    </row>
    <row r="17" spans="1:9" s="2" customFormat="1" ht="15">
      <c r="A17" s="22"/>
      <c r="B17" s="1"/>
      <c r="C17" s="1"/>
      <c r="D17" s="1"/>
      <c r="E17" s="1"/>
      <c r="F17" s="12"/>
      <c r="G17" s="1"/>
      <c r="H17" s="1"/>
      <c r="I17" s="1"/>
    </row>
    <row r="18" spans="1:9" s="2" customFormat="1" ht="15">
      <c r="A18" s="22" t="s">
        <v>59</v>
      </c>
      <c r="B18" s="46">
        <v>0</v>
      </c>
      <c r="C18" s="46">
        <v>0</v>
      </c>
      <c r="D18" s="46">
        <v>0</v>
      </c>
      <c r="E18" s="46">
        <v>0</v>
      </c>
      <c r="F18" s="12">
        <v>589</v>
      </c>
      <c r="G18" s="46">
        <v>0</v>
      </c>
      <c r="H18" s="1">
        <f>SUM(B18:G18)</f>
        <v>589</v>
      </c>
      <c r="I18" s="1"/>
    </row>
    <row r="19" spans="1:9" s="2" customFormat="1" ht="15">
      <c r="A19" s="22"/>
      <c r="B19" s="46"/>
      <c r="C19" s="46"/>
      <c r="D19" s="46"/>
      <c r="E19" s="46"/>
      <c r="F19" s="12"/>
      <c r="G19" s="46"/>
      <c r="H19" s="1"/>
      <c r="I19" s="1"/>
    </row>
    <row r="20" spans="1:9" s="2" customFormat="1" ht="15">
      <c r="A20" s="22" t="s">
        <v>170</v>
      </c>
      <c r="B20" s="46">
        <v>0</v>
      </c>
      <c r="C20" s="46">
        <v>0</v>
      </c>
      <c r="D20" s="46">
        <v>0</v>
      </c>
      <c r="E20" s="46">
        <v>0</v>
      </c>
      <c r="F20" s="46">
        <v>0</v>
      </c>
      <c r="G20" s="46">
        <v>0</v>
      </c>
      <c r="H20" s="1">
        <f>SUM(B20:G20)</f>
        <v>0</v>
      </c>
      <c r="I20" s="1"/>
    </row>
    <row r="21" spans="1:9" s="2" customFormat="1" ht="15">
      <c r="A21" s="22"/>
      <c r="B21" s="46"/>
      <c r="C21" s="46"/>
      <c r="D21" s="46"/>
      <c r="E21" s="46"/>
      <c r="F21" s="12"/>
      <c r="G21" s="1"/>
      <c r="H21" s="1"/>
      <c r="I21" s="1"/>
    </row>
    <row r="22" spans="1:9" s="2" customFormat="1" ht="15">
      <c r="A22" s="1" t="s">
        <v>180</v>
      </c>
      <c r="B22" s="46">
        <v>0</v>
      </c>
      <c r="C22" s="46">
        <v>0</v>
      </c>
      <c r="D22" s="46">
        <v>0</v>
      </c>
      <c r="E22" s="46">
        <v>0</v>
      </c>
      <c r="F22" s="46">
        <v>0</v>
      </c>
      <c r="G22" s="1">
        <f>PL!G35</f>
        <v>4037</v>
      </c>
      <c r="H22" s="1">
        <f>SUM(B22:G22)</f>
        <v>4037</v>
      </c>
      <c r="I22" s="1"/>
    </row>
    <row r="23" spans="1:9" s="2" customFormat="1" ht="15">
      <c r="A23" s="1"/>
      <c r="B23" s="12"/>
      <c r="C23" s="12"/>
      <c r="D23" s="12"/>
      <c r="E23" s="12"/>
      <c r="F23" s="12"/>
      <c r="G23" s="1"/>
      <c r="H23" s="1"/>
      <c r="I23" s="1"/>
    </row>
    <row r="24" spans="1:9" s="2" customFormat="1" ht="15.75" thickBot="1">
      <c r="A24" s="22" t="s">
        <v>179</v>
      </c>
      <c r="B24" s="87">
        <f aca="true" t="shared" si="0" ref="B24:H24">SUM(B16:B23)</f>
        <v>62704</v>
      </c>
      <c r="C24" s="87">
        <f t="shared" si="0"/>
        <v>52</v>
      </c>
      <c r="D24" s="87">
        <f t="shared" si="0"/>
        <v>21267</v>
      </c>
      <c r="E24" s="87">
        <f t="shared" si="0"/>
        <v>126</v>
      </c>
      <c r="F24" s="87">
        <f t="shared" si="0"/>
        <v>420</v>
      </c>
      <c r="G24" s="87">
        <f t="shared" si="0"/>
        <v>101614</v>
      </c>
      <c r="H24" s="87">
        <f t="shared" si="0"/>
        <v>186183</v>
      </c>
      <c r="I24" s="1"/>
    </row>
    <row r="25" spans="1:9" s="10" customFormat="1" ht="16.5" thickBot="1" thickTop="1">
      <c r="A25" s="24"/>
      <c r="B25" s="24"/>
      <c r="C25" s="24"/>
      <c r="D25" s="24"/>
      <c r="E25" s="24"/>
      <c r="F25" s="24"/>
      <c r="G25" s="24"/>
      <c r="H25" s="24"/>
      <c r="I25" s="9"/>
    </row>
    <row r="26" spans="1:9" s="10" customFormat="1" ht="15">
      <c r="A26" s="40"/>
      <c r="B26" s="40"/>
      <c r="C26" s="40"/>
      <c r="D26" s="40"/>
      <c r="E26" s="40"/>
      <c r="F26" s="40"/>
      <c r="G26" s="40"/>
      <c r="H26" s="40"/>
      <c r="I26" s="9"/>
    </row>
    <row r="27" spans="1:9" s="2" customFormat="1" ht="15">
      <c r="A27" s="22" t="s">
        <v>153</v>
      </c>
      <c r="B27" s="1">
        <v>62704</v>
      </c>
      <c r="C27" s="1">
        <v>52</v>
      </c>
      <c r="D27" s="1">
        <v>21267</v>
      </c>
      <c r="E27" s="73">
        <v>0</v>
      </c>
      <c r="F27" s="12">
        <v>-482</v>
      </c>
      <c r="G27" s="1">
        <v>82523</v>
      </c>
      <c r="H27" s="1">
        <v>166064</v>
      </c>
      <c r="I27" s="1"/>
    </row>
    <row r="28" spans="1:9" s="2" customFormat="1" ht="15">
      <c r="A28" s="22"/>
      <c r="B28" s="1"/>
      <c r="C28" s="1"/>
      <c r="D28" s="1"/>
      <c r="E28" s="73"/>
      <c r="F28" s="12"/>
      <c r="G28" s="1"/>
      <c r="H28" s="1"/>
      <c r="I28" s="1"/>
    </row>
    <row r="29" spans="1:9" s="2" customFormat="1" ht="15">
      <c r="A29" s="22" t="s">
        <v>59</v>
      </c>
      <c r="B29" s="46">
        <v>0</v>
      </c>
      <c r="C29" s="46">
        <v>0</v>
      </c>
      <c r="D29" s="46">
        <v>0</v>
      </c>
      <c r="E29" s="46">
        <v>0</v>
      </c>
      <c r="F29" s="12">
        <v>-222</v>
      </c>
      <c r="G29" s="46">
        <v>0</v>
      </c>
      <c r="H29" s="1">
        <v>-222</v>
      </c>
      <c r="I29" s="1"/>
    </row>
    <row r="30" spans="1:9" s="2" customFormat="1" ht="15">
      <c r="A30" s="22"/>
      <c r="B30" s="46"/>
      <c r="C30" s="46"/>
      <c r="D30" s="46"/>
      <c r="E30" s="46"/>
      <c r="F30" s="12"/>
      <c r="G30" s="1"/>
      <c r="H30" s="1"/>
      <c r="I30" s="1"/>
    </row>
    <row r="31" spans="1:9" s="2" customFormat="1" ht="15">
      <c r="A31" s="1" t="s">
        <v>180</v>
      </c>
      <c r="B31" s="46">
        <v>0</v>
      </c>
      <c r="C31" s="46">
        <v>0</v>
      </c>
      <c r="D31" s="46">
        <v>0</v>
      </c>
      <c r="E31" s="46">
        <v>0</v>
      </c>
      <c r="F31" s="46">
        <v>0</v>
      </c>
      <c r="G31" s="1">
        <v>5016</v>
      </c>
      <c r="H31" s="1">
        <v>5016</v>
      </c>
      <c r="I31" s="1"/>
    </row>
    <row r="32" spans="1:9" s="2" customFormat="1" ht="15">
      <c r="A32" s="1"/>
      <c r="B32" s="12"/>
      <c r="C32" s="12"/>
      <c r="D32" s="12"/>
      <c r="E32" s="46"/>
      <c r="F32" s="12"/>
      <c r="G32" s="1"/>
      <c r="H32" s="1"/>
      <c r="I32" s="1"/>
    </row>
    <row r="33" spans="1:9" s="2" customFormat="1" ht="15.75" thickBot="1">
      <c r="A33" s="22" t="s">
        <v>182</v>
      </c>
      <c r="B33" s="87">
        <v>62704</v>
      </c>
      <c r="C33" s="87">
        <v>52</v>
      </c>
      <c r="D33" s="87">
        <v>21267</v>
      </c>
      <c r="E33" s="106">
        <v>0</v>
      </c>
      <c r="F33" s="87">
        <v>-704</v>
      </c>
      <c r="G33" s="87">
        <v>87539</v>
      </c>
      <c r="H33" s="87">
        <v>170858</v>
      </c>
      <c r="I33" s="1"/>
    </row>
    <row r="34" spans="1:9" s="10" customFormat="1" ht="15.75" thickTop="1">
      <c r="A34" s="41"/>
      <c r="B34" s="46"/>
      <c r="C34" s="46"/>
      <c r="D34" s="46"/>
      <c r="E34" s="46"/>
      <c r="F34" s="46"/>
      <c r="G34" s="78"/>
      <c r="H34" s="46"/>
      <c r="I34" s="9"/>
    </row>
    <row r="35" spans="1:9" s="89" customFormat="1" ht="15">
      <c r="A35" s="88"/>
      <c r="B35" s="88"/>
      <c r="C35" s="88"/>
      <c r="D35" s="88"/>
      <c r="E35" s="88"/>
      <c r="F35" s="88"/>
      <c r="G35" s="88"/>
      <c r="H35" s="88"/>
      <c r="I35" s="88"/>
    </row>
    <row r="36" spans="1:9" s="10" customFormat="1" ht="15">
      <c r="A36" s="9"/>
      <c r="B36" s="9"/>
      <c r="C36" s="9"/>
      <c r="D36" s="9"/>
      <c r="E36" s="9"/>
      <c r="F36" s="9"/>
      <c r="G36" s="9"/>
      <c r="H36" s="9"/>
      <c r="I36" s="9"/>
    </row>
    <row r="37" spans="1:9" s="10" customFormat="1" ht="33" customHeight="1">
      <c r="A37" s="118" t="s">
        <v>181</v>
      </c>
      <c r="B37" s="116"/>
      <c r="C37" s="116"/>
      <c r="D37" s="116"/>
      <c r="E37" s="116"/>
      <c r="F37" s="125"/>
      <c r="G37" s="126"/>
      <c r="H37" s="9"/>
      <c r="I37" s="9"/>
    </row>
    <row r="38" spans="1:9" s="10" customFormat="1" ht="15">
      <c r="A38" s="41"/>
      <c r="B38" s="9"/>
      <c r="C38" s="9"/>
      <c r="D38" s="9"/>
      <c r="E38" s="9"/>
      <c r="F38" s="9"/>
      <c r="G38" s="9"/>
      <c r="H38" s="9"/>
      <c r="I38" s="9"/>
    </row>
    <row r="39" spans="1:9" s="10" customFormat="1" ht="15">
      <c r="A39" s="9"/>
      <c r="B39" s="9"/>
      <c r="C39" s="9"/>
      <c r="D39" s="9"/>
      <c r="E39" s="9"/>
      <c r="F39" s="9"/>
      <c r="G39" s="9"/>
      <c r="H39" s="9"/>
      <c r="I39" s="9"/>
    </row>
    <row r="40" spans="1:9" s="10" customFormat="1" ht="15">
      <c r="A40" s="9"/>
      <c r="B40" s="9"/>
      <c r="C40" s="9"/>
      <c r="D40" s="9"/>
      <c r="E40" s="9"/>
      <c r="F40" s="9"/>
      <c r="G40" s="9"/>
      <c r="H40" s="9"/>
      <c r="I40" s="9"/>
    </row>
    <row r="41" spans="1:9" s="10" customFormat="1" ht="15">
      <c r="A41" s="9"/>
      <c r="B41" s="9"/>
      <c r="C41" s="9"/>
      <c r="D41" s="9"/>
      <c r="E41" s="9"/>
      <c r="F41" s="9"/>
      <c r="G41" s="9"/>
      <c r="H41" s="9"/>
      <c r="I41" s="9"/>
    </row>
    <row r="42" spans="1:9" s="10" customFormat="1" ht="15">
      <c r="A42" s="9"/>
      <c r="B42" s="9"/>
      <c r="C42" s="9"/>
      <c r="D42" s="9"/>
      <c r="E42" s="9"/>
      <c r="F42" s="9"/>
      <c r="G42" s="9"/>
      <c r="H42" s="9"/>
      <c r="I42" s="9"/>
    </row>
    <row r="43" spans="1:9" s="10" customFormat="1" ht="15">
      <c r="A43" s="9"/>
      <c r="B43" s="9"/>
      <c r="C43" s="9"/>
      <c r="D43" s="9"/>
      <c r="E43" s="9"/>
      <c r="F43" s="9"/>
      <c r="G43" s="9"/>
      <c r="H43" s="9"/>
      <c r="I43" s="9"/>
    </row>
    <row r="44" spans="1:9" s="10" customFormat="1" ht="15">
      <c r="A44" s="9"/>
      <c r="B44" s="9"/>
      <c r="C44" s="9"/>
      <c r="D44" s="9"/>
      <c r="E44" s="9"/>
      <c r="F44" s="9"/>
      <c r="G44" s="9"/>
      <c r="H44" s="9"/>
      <c r="I44" s="9"/>
    </row>
    <row r="45" spans="1:9" s="10" customFormat="1" ht="15">
      <c r="A45" s="9"/>
      <c r="B45" s="9"/>
      <c r="C45" s="9"/>
      <c r="D45" s="9"/>
      <c r="E45" s="9"/>
      <c r="F45" s="9"/>
      <c r="G45" s="9"/>
      <c r="H45" s="9"/>
      <c r="I45" s="9"/>
    </row>
    <row r="46" spans="1:9" s="10" customFormat="1" ht="15">
      <c r="A46" s="9"/>
      <c r="B46" s="9"/>
      <c r="C46" s="9"/>
      <c r="D46" s="9"/>
      <c r="E46" s="9"/>
      <c r="F46" s="9"/>
      <c r="G46" s="9"/>
      <c r="H46" s="9"/>
      <c r="I46" s="9"/>
    </row>
    <row r="47" spans="1:9" s="10" customFormat="1" ht="15">
      <c r="A47" s="9"/>
      <c r="B47" s="9"/>
      <c r="C47" s="9"/>
      <c r="D47" s="9"/>
      <c r="E47" s="9"/>
      <c r="F47" s="9"/>
      <c r="G47" s="9"/>
      <c r="H47" s="9"/>
      <c r="I47" s="9"/>
    </row>
    <row r="48" spans="1:9" s="10" customFormat="1" ht="15">
      <c r="A48" s="9"/>
      <c r="B48" s="9"/>
      <c r="C48" s="9"/>
      <c r="D48" s="9"/>
      <c r="E48" s="9"/>
      <c r="F48" s="9"/>
      <c r="G48" s="9"/>
      <c r="H48" s="9"/>
      <c r="I48" s="9"/>
    </row>
    <row r="49" spans="1:9" s="10" customFormat="1" ht="15">
      <c r="A49" s="9"/>
      <c r="B49" s="9"/>
      <c r="C49" s="9"/>
      <c r="D49" s="9"/>
      <c r="E49" s="9"/>
      <c r="F49" s="9"/>
      <c r="G49" s="9"/>
      <c r="H49" s="9"/>
      <c r="I49" s="9"/>
    </row>
    <row r="50" spans="1:9" s="10" customFormat="1" ht="15">
      <c r="A50" s="9"/>
      <c r="B50" s="9"/>
      <c r="C50" s="9"/>
      <c r="D50" s="9"/>
      <c r="E50" s="9"/>
      <c r="F50" s="9"/>
      <c r="G50" s="9"/>
      <c r="H50" s="9"/>
      <c r="I50" s="9"/>
    </row>
    <row r="51" spans="1:9" s="10" customFormat="1" ht="15">
      <c r="A51" s="9"/>
      <c r="B51" s="9"/>
      <c r="C51" s="9"/>
      <c r="D51" s="9"/>
      <c r="E51" s="9"/>
      <c r="F51" s="9"/>
      <c r="G51" s="9"/>
      <c r="H51" s="9"/>
      <c r="I51" s="9"/>
    </row>
    <row r="52" spans="1:9" s="10" customFormat="1" ht="15">
      <c r="A52" s="9"/>
      <c r="B52" s="9"/>
      <c r="C52" s="9"/>
      <c r="D52" s="9"/>
      <c r="E52" s="9"/>
      <c r="F52" s="9"/>
      <c r="G52" s="9"/>
      <c r="H52" s="9"/>
      <c r="I52" s="9"/>
    </row>
    <row r="53" spans="1:9" s="10" customFormat="1" ht="15">
      <c r="A53" s="9"/>
      <c r="B53" s="9"/>
      <c r="C53" s="9"/>
      <c r="D53" s="9"/>
      <c r="E53" s="9"/>
      <c r="F53" s="9"/>
      <c r="G53" s="9"/>
      <c r="H53" s="9"/>
      <c r="I53" s="9"/>
    </row>
    <row r="54" spans="1:9" s="10" customFormat="1" ht="15">
      <c r="A54" s="9"/>
      <c r="B54" s="9"/>
      <c r="C54" s="9"/>
      <c r="D54" s="9"/>
      <c r="E54" s="9"/>
      <c r="F54" s="9"/>
      <c r="G54" s="9"/>
      <c r="H54" s="9"/>
      <c r="I54" s="9"/>
    </row>
    <row r="55" spans="1:9" s="10" customFormat="1" ht="15">
      <c r="A55" s="9"/>
      <c r="B55" s="9"/>
      <c r="C55" s="9"/>
      <c r="D55" s="9"/>
      <c r="E55" s="9"/>
      <c r="F55" s="9"/>
      <c r="G55" s="9"/>
      <c r="H55" s="9"/>
      <c r="I55" s="9"/>
    </row>
    <row r="56" spans="1:9" s="10" customFormat="1" ht="15">
      <c r="A56" s="9"/>
      <c r="B56" s="9"/>
      <c r="C56" s="9"/>
      <c r="D56" s="9"/>
      <c r="E56" s="9"/>
      <c r="F56" s="9"/>
      <c r="G56" s="9"/>
      <c r="H56" s="9"/>
      <c r="I56" s="9"/>
    </row>
    <row r="57" spans="1:9" s="10" customFormat="1" ht="15">
      <c r="A57" s="9"/>
      <c r="B57" s="9"/>
      <c r="C57" s="9"/>
      <c r="D57" s="9"/>
      <c r="E57" s="9"/>
      <c r="F57" s="9"/>
      <c r="G57" s="9"/>
      <c r="H57" s="9"/>
      <c r="I57" s="9"/>
    </row>
    <row r="58" spans="1:9" s="10" customFormat="1" ht="15">
      <c r="A58" s="9"/>
      <c r="B58" s="9"/>
      <c r="C58" s="9"/>
      <c r="D58" s="9"/>
      <c r="E58" s="9"/>
      <c r="F58" s="9"/>
      <c r="G58" s="9"/>
      <c r="H58" s="9"/>
      <c r="I58" s="9"/>
    </row>
    <row r="59" spans="1:9" s="10" customFormat="1" ht="15">
      <c r="A59" s="9"/>
      <c r="B59" s="9"/>
      <c r="C59" s="9"/>
      <c r="D59" s="9"/>
      <c r="E59" s="9"/>
      <c r="F59" s="9"/>
      <c r="G59" s="9"/>
      <c r="H59" s="9"/>
      <c r="I59" s="9"/>
    </row>
  </sheetData>
  <mergeCells count="5">
    <mergeCell ref="A37:G37"/>
    <mergeCell ref="A4:D4"/>
    <mergeCell ref="A5:D5"/>
    <mergeCell ref="A6:D6"/>
    <mergeCell ref="C11:F11"/>
  </mergeCells>
  <printOptions/>
  <pageMargins left="0.75" right="0.2375" top="0.4" bottom="0.05" header="0" footer="0"/>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2:D60"/>
  <sheetViews>
    <sheetView showGridLines="0" showOutlineSymbols="0" workbookViewId="0" topLeftCell="A1">
      <selection activeCell="A1" sqref="A1"/>
    </sheetView>
  </sheetViews>
  <sheetFormatPr defaultColWidth="8.88671875" defaultRowHeight="15"/>
  <cols>
    <col min="1" max="1" width="56.21484375" style="1" customWidth="1"/>
    <col min="2" max="2" width="10.77734375" style="1" customWidth="1"/>
    <col min="3" max="3" width="1.66796875" style="1" customWidth="1"/>
    <col min="4" max="4" width="16.3359375" style="1" customWidth="1"/>
    <col min="5"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20" t="s">
        <v>138</v>
      </c>
      <c r="B4" s="112"/>
      <c r="C4" s="112"/>
      <c r="D4" s="113"/>
    </row>
    <row r="5" spans="1:4" s="2" customFormat="1" ht="15">
      <c r="A5" s="122" t="s">
        <v>139</v>
      </c>
      <c r="B5" s="114"/>
      <c r="C5" s="114"/>
      <c r="D5" s="131"/>
    </row>
    <row r="6" spans="1:4" s="2" customFormat="1" ht="15">
      <c r="A6" s="122"/>
      <c r="B6" s="112"/>
      <c r="C6" s="112"/>
      <c r="D6" s="113"/>
    </row>
    <row r="7" spans="1:4" s="2" customFormat="1" ht="15">
      <c r="A7" s="1"/>
      <c r="B7" s="1"/>
      <c r="C7" s="1"/>
      <c r="D7" s="1"/>
    </row>
    <row r="8" spans="1:4" s="2" customFormat="1" ht="15.75">
      <c r="A8" s="30" t="s">
        <v>71</v>
      </c>
      <c r="B8" s="31"/>
      <c r="C8" s="1"/>
      <c r="D8" s="1"/>
    </row>
    <row r="9" spans="1:4" s="2" customFormat="1" ht="15.75">
      <c r="A9" s="30" t="str">
        <f>+'EQUITY '!A9</f>
        <v>FOR THE FIRST QUARTER ENDED 31ST MARCH 2009</v>
      </c>
      <c r="B9" s="31"/>
      <c r="C9" s="1"/>
      <c r="D9" s="1"/>
    </row>
    <row r="10" spans="1:4" s="2" customFormat="1" ht="15.75">
      <c r="A10" s="30"/>
      <c r="B10" s="31"/>
      <c r="C10" s="1"/>
      <c r="D10" s="1"/>
    </row>
    <row r="11" spans="1:4" s="2" customFormat="1" ht="15.75">
      <c r="A11" s="30"/>
      <c r="B11" s="6" t="s">
        <v>21</v>
      </c>
      <c r="C11" s="1"/>
      <c r="D11" s="6" t="s">
        <v>24</v>
      </c>
    </row>
    <row r="12" spans="1:4" s="2" customFormat="1" ht="15.75">
      <c r="A12" s="30"/>
      <c r="B12" s="6" t="s">
        <v>22</v>
      </c>
      <c r="C12" s="1"/>
      <c r="D12" s="6" t="s">
        <v>25</v>
      </c>
    </row>
    <row r="13" spans="1:4" s="2" customFormat="1" ht="15.75">
      <c r="A13" s="30"/>
      <c r="B13" s="6" t="s">
        <v>27</v>
      </c>
      <c r="C13" s="1"/>
      <c r="D13" s="6" t="s">
        <v>28</v>
      </c>
    </row>
    <row r="14" spans="1:4" s="2" customFormat="1" ht="15.75">
      <c r="A14" s="30"/>
      <c r="B14" s="61" t="str">
        <f>PL!G17</f>
        <v>31/03/09</v>
      </c>
      <c r="C14" s="1"/>
      <c r="D14" s="61" t="str">
        <f>PL!I17</f>
        <v>31/03/08</v>
      </c>
    </row>
    <row r="15" spans="1:4" s="10" customFormat="1" ht="15.75">
      <c r="A15" s="32"/>
      <c r="B15" s="33" t="s">
        <v>18</v>
      </c>
      <c r="C15" s="9"/>
      <c r="D15" s="33" t="s">
        <v>18</v>
      </c>
    </row>
    <row r="16" spans="1:4" s="10" customFormat="1" ht="15">
      <c r="A16" s="34"/>
      <c r="B16" s="9"/>
      <c r="C16" s="9"/>
      <c r="D16" s="9"/>
    </row>
    <row r="17" spans="1:4" s="2" customFormat="1" ht="15.75">
      <c r="A17" s="30" t="s">
        <v>72</v>
      </c>
      <c r="B17" s="35"/>
      <c r="C17" s="1"/>
      <c r="D17" s="35"/>
    </row>
    <row r="18" spans="1:4" s="2" customFormat="1" ht="15.75">
      <c r="A18" s="32"/>
      <c r="B18" s="35"/>
      <c r="C18" s="1"/>
      <c r="D18" s="35"/>
    </row>
    <row r="19" spans="1:4" s="2" customFormat="1" ht="15">
      <c r="A19" s="32" t="s">
        <v>82</v>
      </c>
      <c r="B19" s="36">
        <f>+PL!G31</f>
        <v>5579</v>
      </c>
      <c r="C19" s="1"/>
      <c r="D19" s="36">
        <v>6562</v>
      </c>
    </row>
    <row r="20" spans="1:4" s="2" customFormat="1" ht="15">
      <c r="A20" s="32" t="s">
        <v>83</v>
      </c>
      <c r="B20" s="36">
        <v>3661</v>
      </c>
      <c r="C20" s="1"/>
      <c r="D20" s="36">
        <v>3567</v>
      </c>
    </row>
    <row r="21" spans="1:4" s="2" customFormat="1" ht="15">
      <c r="A21" s="32" t="s">
        <v>84</v>
      </c>
      <c r="B21" s="37">
        <f>B20+B19</f>
        <v>9240</v>
      </c>
      <c r="C21" s="1"/>
      <c r="D21" s="37">
        <v>10129</v>
      </c>
    </row>
    <row r="22" spans="1:4" s="2" customFormat="1" ht="15">
      <c r="A22" s="32" t="s">
        <v>204</v>
      </c>
      <c r="B22" s="36">
        <v>-21244</v>
      </c>
      <c r="C22" s="1"/>
      <c r="D22" s="36">
        <v>-9156</v>
      </c>
    </row>
    <row r="23" spans="1:4" s="2" customFormat="1" ht="15">
      <c r="A23" s="32" t="s">
        <v>85</v>
      </c>
      <c r="B23" s="37">
        <f>B22+B21</f>
        <v>-12004</v>
      </c>
      <c r="C23" s="1"/>
      <c r="D23" s="37">
        <v>973</v>
      </c>
    </row>
    <row r="24" spans="1:4" s="2" customFormat="1" ht="15">
      <c r="A24" s="32" t="s">
        <v>86</v>
      </c>
      <c r="B24" s="1">
        <v>183</v>
      </c>
      <c r="C24" s="1"/>
      <c r="D24" s="1">
        <v>210</v>
      </c>
    </row>
    <row r="25" spans="1:4" s="2" customFormat="1" ht="15">
      <c r="A25" s="32" t="s">
        <v>87</v>
      </c>
      <c r="B25" s="12">
        <v>0</v>
      </c>
      <c r="C25" s="1"/>
      <c r="D25" s="12">
        <v>0</v>
      </c>
    </row>
    <row r="26" spans="1:4" s="10" customFormat="1" ht="15">
      <c r="A26" s="32" t="s">
        <v>88</v>
      </c>
      <c r="B26" s="24">
        <v>-1672</v>
      </c>
      <c r="C26" s="9"/>
      <c r="D26" s="24">
        <v>-1139</v>
      </c>
    </row>
    <row r="27" spans="1:4" s="10" customFormat="1" ht="15">
      <c r="A27" s="34" t="s">
        <v>0</v>
      </c>
      <c r="B27" s="38">
        <f>SUM(B23:B26)</f>
        <v>-13493</v>
      </c>
      <c r="C27" s="9"/>
      <c r="D27" s="38">
        <v>44</v>
      </c>
    </row>
    <row r="28" spans="1:4" s="10" customFormat="1" ht="15">
      <c r="A28" s="34"/>
      <c r="B28" s="9"/>
      <c r="C28" s="9"/>
      <c r="D28" s="9"/>
    </row>
    <row r="29" spans="1:4" s="2" customFormat="1" ht="15.75">
      <c r="A29" s="30" t="s">
        <v>73</v>
      </c>
      <c r="B29" s="36"/>
      <c r="C29" s="1"/>
      <c r="D29" s="36"/>
    </row>
    <row r="30" spans="1:4" s="2" customFormat="1" ht="15">
      <c r="A30" s="32"/>
      <c r="B30" s="36"/>
      <c r="C30" s="1"/>
      <c r="D30" s="36"/>
    </row>
    <row r="31" spans="1:4" s="2" customFormat="1" ht="15">
      <c r="A31" s="32" t="s">
        <v>151</v>
      </c>
      <c r="B31" s="1">
        <v>-3061</v>
      </c>
      <c r="C31" s="1"/>
      <c r="D31" s="1">
        <v>-3365</v>
      </c>
    </row>
    <row r="32" spans="1:4" s="2" customFormat="1" ht="15">
      <c r="A32" s="32"/>
      <c r="B32" s="36"/>
      <c r="C32" s="1"/>
      <c r="D32" s="36"/>
    </row>
    <row r="33" spans="1:4" s="2" customFormat="1" ht="15.75">
      <c r="A33" s="30" t="s">
        <v>74</v>
      </c>
      <c r="B33" s="36"/>
      <c r="C33" s="1"/>
      <c r="D33" s="36"/>
    </row>
    <row r="34" spans="1:4" s="2" customFormat="1" ht="15">
      <c r="A34" s="32"/>
      <c r="B34" s="36"/>
      <c r="C34" s="1"/>
      <c r="D34" s="36"/>
    </row>
    <row r="35" spans="1:4" s="2" customFormat="1" ht="15">
      <c r="A35" s="32" t="s">
        <v>200</v>
      </c>
      <c r="B35" s="1">
        <v>22431</v>
      </c>
      <c r="C35" s="1"/>
      <c r="D35" s="1">
        <v>11317</v>
      </c>
    </row>
    <row r="36" spans="1:4" s="2" customFormat="1" ht="15">
      <c r="A36" s="32"/>
      <c r="B36" s="36"/>
      <c r="C36" s="1"/>
      <c r="D36" s="36"/>
    </row>
    <row r="37" spans="1:4" s="2" customFormat="1" ht="15.75">
      <c r="A37" s="30" t="s">
        <v>75</v>
      </c>
      <c r="B37" s="37">
        <f>B27+B31+B35</f>
        <v>5877</v>
      </c>
      <c r="C37" s="1"/>
      <c r="D37" s="37">
        <v>7996</v>
      </c>
    </row>
    <row r="38" spans="1:4" s="2" customFormat="1" ht="15.75">
      <c r="A38" s="30"/>
      <c r="B38" s="36"/>
      <c r="C38" s="1"/>
      <c r="D38" s="36"/>
    </row>
    <row r="39" spans="1:4" s="2" customFormat="1" ht="15.75">
      <c r="A39" s="30" t="s">
        <v>76</v>
      </c>
      <c r="B39" s="36">
        <v>3661</v>
      </c>
      <c r="C39" s="1"/>
      <c r="D39" s="36">
        <v>-281</v>
      </c>
    </row>
    <row r="40" spans="1:4" s="2" customFormat="1" ht="15.75">
      <c r="A40" s="30"/>
      <c r="B40" s="36"/>
      <c r="C40" s="1"/>
      <c r="D40" s="36"/>
    </row>
    <row r="41" spans="1:4" s="2" customFormat="1" ht="16.5" thickBot="1">
      <c r="A41" s="30" t="s">
        <v>203</v>
      </c>
      <c r="B41" s="37">
        <f>SUM(B37:B40)</f>
        <v>9538</v>
      </c>
      <c r="C41" s="1"/>
      <c r="D41" s="37">
        <v>7715</v>
      </c>
    </row>
    <row r="42" spans="1:4" s="2" customFormat="1" ht="15.75" thickTop="1">
      <c r="A42" s="32"/>
      <c r="B42" s="39"/>
      <c r="C42" s="1"/>
      <c r="D42" s="39"/>
    </row>
    <row r="43" spans="1:4" s="2" customFormat="1" ht="15">
      <c r="A43" s="32"/>
      <c r="B43" s="36"/>
      <c r="C43" s="1"/>
      <c r="D43" s="36"/>
    </row>
    <row r="44" spans="1:4" s="2" customFormat="1" ht="15">
      <c r="A44" s="32" t="s">
        <v>77</v>
      </c>
      <c r="B44" s="36"/>
      <c r="C44" s="1"/>
      <c r="D44" s="36"/>
    </row>
    <row r="45" spans="1:4" s="2" customFormat="1" ht="15">
      <c r="A45" s="32"/>
      <c r="B45" s="36"/>
      <c r="C45" s="1"/>
      <c r="D45" s="36"/>
    </row>
    <row r="46" spans="1:4" s="2" customFormat="1" ht="15">
      <c r="A46" s="32" t="s">
        <v>78</v>
      </c>
      <c r="B46" s="36">
        <v>2422</v>
      </c>
      <c r="C46" s="1"/>
      <c r="D46" s="36">
        <v>1205</v>
      </c>
    </row>
    <row r="47" spans="1:4" s="2" customFormat="1" ht="15">
      <c r="A47" s="32" t="s">
        <v>79</v>
      </c>
      <c r="B47" s="36">
        <v>13963</v>
      </c>
      <c r="C47" s="1"/>
      <c r="D47" s="36">
        <v>15493</v>
      </c>
    </row>
    <row r="48" spans="1:4" s="2" customFormat="1" ht="15">
      <c r="A48" s="32" t="s">
        <v>80</v>
      </c>
      <c r="B48" s="36">
        <v>-6837</v>
      </c>
      <c r="C48" s="1"/>
      <c r="D48" s="36">
        <v>-8973</v>
      </c>
    </row>
    <row r="49" spans="1:4" s="2" customFormat="1" ht="15.75">
      <c r="A49" s="30"/>
      <c r="B49" s="37">
        <f>SUM(B46:B48)</f>
        <v>9548</v>
      </c>
      <c r="C49" s="1"/>
      <c r="D49" s="37">
        <v>7725</v>
      </c>
    </row>
    <row r="50" spans="1:4" s="2" customFormat="1" ht="15">
      <c r="A50" s="32" t="s">
        <v>81</v>
      </c>
      <c r="B50" s="36">
        <v>-10</v>
      </c>
      <c r="C50" s="1"/>
      <c r="D50" s="36">
        <v>-10</v>
      </c>
    </row>
    <row r="51" spans="1:4" s="2" customFormat="1" ht="15.75" thickBot="1">
      <c r="A51" s="32"/>
      <c r="B51" s="37">
        <f>SUM(B49:B50)</f>
        <v>9538</v>
      </c>
      <c r="C51" s="1"/>
      <c r="D51" s="37">
        <v>7715</v>
      </c>
    </row>
    <row r="52" spans="1:4" s="2" customFormat="1" ht="15.75" thickTop="1">
      <c r="A52" s="32"/>
      <c r="B52" s="39"/>
      <c r="C52" s="1"/>
      <c r="D52" s="39"/>
    </row>
    <row r="53" spans="1:4" s="2" customFormat="1" ht="34.5" customHeight="1">
      <c r="A53" s="110" t="s">
        <v>184</v>
      </c>
      <c r="B53" s="129"/>
      <c r="C53" s="129"/>
      <c r="D53" s="130"/>
    </row>
    <row r="54" spans="1:4" s="2" customFormat="1" ht="15">
      <c r="A54" s="22"/>
      <c r="B54" s="1"/>
      <c r="C54" s="1"/>
      <c r="D54" s="1"/>
    </row>
    <row r="55" spans="1:4" s="2" customFormat="1" ht="15">
      <c r="A55" s="1"/>
      <c r="B55" s="1"/>
      <c r="C55" s="1"/>
      <c r="D55" s="1"/>
    </row>
    <row r="56" spans="1:4" s="2" customFormat="1" ht="15">
      <c r="A56" s="1"/>
      <c r="B56" s="1"/>
      <c r="C56" s="1"/>
      <c r="D56" s="1"/>
    </row>
    <row r="57" spans="1:4" s="2" customFormat="1" ht="15">
      <c r="A57" s="1"/>
      <c r="B57" s="1"/>
      <c r="C57" s="1"/>
      <c r="D57" s="1"/>
    </row>
    <row r="58" spans="1:4" s="2" customFormat="1" ht="15">
      <c r="A58" s="1"/>
      <c r="B58" s="1"/>
      <c r="C58" s="1"/>
      <c r="D58" s="1"/>
    </row>
    <row r="59" spans="1:4" s="2" customFormat="1" ht="15">
      <c r="A59" s="1"/>
      <c r="B59" s="1"/>
      <c r="C59" s="1"/>
      <c r="D59" s="1"/>
    </row>
    <row r="60" spans="1:4" s="2" customFormat="1" ht="15">
      <c r="A60" s="1"/>
      <c r="B60" s="1"/>
      <c r="C60" s="1"/>
      <c r="D60" s="1"/>
    </row>
  </sheetData>
  <mergeCells count="4">
    <mergeCell ref="A53:D53"/>
    <mergeCell ref="A4:D4"/>
    <mergeCell ref="A5:D5"/>
    <mergeCell ref="A6:D6"/>
  </mergeCells>
  <printOptions/>
  <pageMargins left="0.75" right="0.5" top="0.5" bottom="0.5" header="0" footer="0"/>
  <pageSetup horizontalDpi="600" verticalDpi="600" orientation="portrait" paperSize="9" scale="75" r:id="rId2"/>
  <ignoredErrors>
    <ignoredError sqref="B41" emptyCellReference="1"/>
  </ignoredErrors>
  <drawing r:id="rId1"/>
</worksheet>
</file>

<file path=xl/worksheets/sheet5.xml><?xml version="1.0" encoding="utf-8"?>
<worksheet xmlns="http://schemas.openxmlformats.org/spreadsheetml/2006/main" xmlns:r="http://schemas.openxmlformats.org/officeDocument/2006/relationships">
  <dimension ref="A1:Q133"/>
  <sheetViews>
    <sheetView showGridLines="0" showOutlineSymbols="0" workbookViewId="0" topLeftCell="A1">
      <selection activeCell="A1" sqref="A1"/>
    </sheetView>
  </sheetViews>
  <sheetFormatPr defaultColWidth="8.88671875" defaultRowHeight="15"/>
  <cols>
    <col min="1" max="1" width="5.4453125" style="1" customWidth="1"/>
    <col min="2" max="2" width="2.4453125" style="1" customWidth="1"/>
    <col min="3" max="3" width="7.10546875" style="1" customWidth="1"/>
    <col min="4" max="4" width="14.5546875" style="1" customWidth="1"/>
    <col min="5" max="5" width="23.10546875" style="1" customWidth="1"/>
    <col min="6" max="6" width="12.3359375" style="1" customWidth="1"/>
    <col min="7" max="7" width="1.2265625" style="1" customWidth="1"/>
    <col min="8" max="8" width="11.4453125" style="1" customWidth="1"/>
    <col min="9" max="9" width="1.2265625" style="1" customWidth="1"/>
    <col min="10" max="10" width="14.88671875" style="1" customWidth="1"/>
    <col min="11" max="11" width="17.6640625" style="1" customWidth="1"/>
    <col min="12" max="12" width="6.6640625" style="1" customWidth="1"/>
    <col min="13" max="13" width="9.6640625" style="1" customWidth="1"/>
    <col min="14" max="14" width="9.6640625" style="90" customWidth="1"/>
    <col min="15" max="15" width="12.3359375" style="45" customWidth="1"/>
    <col min="16" max="16" width="9.6640625" style="90" customWidth="1"/>
    <col min="17" max="17" width="11.99609375" style="45" customWidth="1"/>
    <col min="18" max="16384" width="9.6640625" style="1" customWidth="1"/>
  </cols>
  <sheetData>
    <row r="1" spans="1:17" s="2" customFormat="1" ht="15">
      <c r="A1" s="1"/>
      <c r="B1" s="1"/>
      <c r="C1" s="1"/>
      <c r="D1" s="1"/>
      <c r="E1" s="1"/>
      <c r="F1" s="1"/>
      <c r="G1" s="1"/>
      <c r="H1" s="1"/>
      <c r="I1" s="1"/>
      <c r="J1" s="1"/>
      <c r="K1" s="1"/>
      <c r="L1" s="1"/>
      <c r="M1" s="1"/>
      <c r="N1" s="90"/>
      <c r="O1" s="95"/>
      <c r="P1" s="93"/>
      <c r="Q1" s="95"/>
    </row>
    <row r="2" spans="1:17" s="2" customFormat="1" ht="15">
      <c r="A2" s="1"/>
      <c r="B2" s="1"/>
      <c r="C2" s="1"/>
      <c r="D2" s="1"/>
      <c r="E2" s="1"/>
      <c r="F2" s="1"/>
      <c r="G2" s="1"/>
      <c r="H2" s="1"/>
      <c r="I2" s="1"/>
      <c r="J2" s="1"/>
      <c r="K2" s="1"/>
      <c r="L2" s="1"/>
      <c r="M2" s="1"/>
      <c r="N2" s="90"/>
      <c r="O2" s="95"/>
      <c r="P2" s="93"/>
      <c r="Q2" s="95"/>
    </row>
    <row r="3" spans="1:17" s="2" customFormat="1" ht="15">
      <c r="A3" s="1"/>
      <c r="B3" s="1"/>
      <c r="C3" s="1"/>
      <c r="D3" s="1"/>
      <c r="E3" s="1"/>
      <c r="F3" s="1"/>
      <c r="G3" s="1"/>
      <c r="H3" s="1"/>
      <c r="I3" s="1"/>
      <c r="J3" s="1"/>
      <c r="K3" s="1"/>
      <c r="L3" s="1"/>
      <c r="M3" s="1"/>
      <c r="N3" s="90"/>
      <c r="O3" s="95"/>
      <c r="P3" s="93"/>
      <c r="Q3" s="95"/>
    </row>
    <row r="4" spans="1:17" s="2" customFormat="1" ht="20.25">
      <c r="A4" s="120" t="s">
        <v>138</v>
      </c>
      <c r="B4" s="112"/>
      <c r="C4" s="112"/>
      <c r="D4" s="113"/>
      <c r="E4" s="113"/>
      <c r="F4" s="115"/>
      <c r="G4" s="115"/>
      <c r="H4" s="115"/>
      <c r="I4" s="115"/>
      <c r="J4" s="115"/>
      <c r="K4" s="1"/>
      <c r="L4" s="1"/>
      <c r="M4" s="1"/>
      <c r="N4" s="90"/>
      <c r="O4" s="95"/>
      <c r="P4" s="93"/>
      <c r="Q4" s="95"/>
    </row>
    <row r="5" spans="1:17" s="2" customFormat="1" ht="15">
      <c r="A5" s="122" t="s">
        <v>139</v>
      </c>
      <c r="B5" s="112"/>
      <c r="C5" s="112"/>
      <c r="D5" s="112"/>
      <c r="E5" s="112"/>
      <c r="F5" s="116"/>
      <c r="G5" s="116"/>
      <c r="H5" s="116"/>
      <c r="I5" s="116"/>
      <c r="J5" s="116"/>
      <c r="K5" s="1"/>
      <c r="L5" s="1"/>
      <c r="M5" s="1"/>
      <c r="N5" s="90"/>
      <c r="O5" s="95"/>
      <c r="P5" s="93"/>
      <c r="Q5" s="95"/>
    </row>
    <row r="6" spans="1:17" s="2" customFormat="1" ht="15">
      <c r="A6" s="122"/>
      <c r="B6" s="112"/>
      <c r="C6" s="112"/>
      <c r="D6" s="113"/>
      <c r="E6" s="113"/>
      <c r="F6" s="126"/>
      <c r="G6" s="126"/>
      <c r="H6" s="126"/>
      <c r="I6" s="126"/>
      <c r="J6" s="126"/>
      <c r="K6" s="1"/>
      <c r="L6" s="1"/>
      <c r="M6" s="1"/>
      <c r="N6" s="90"/>
      <c r="O6" s="95"/>
      <c r="P6" s="93"/>
      <c r="Q6" s="95"/>
    </row>
    <row r="7" spans="1:17" s="2" customFormat="1" ht="15">
      <c r="A7" s="49"/>
      <c r="B7" s="51"/>
      <c r="C7" s="51"/>
      <c r="D7" s="51"/>
      <c r="E7" s="51"/>
      <c r="F7" s="57"/>
      <c r="G7" s="57"/>
      <c r="H7" s="57"/>
      <c r="I7" s="57"/>
      <c r="J7" s="57"/>
      <c r="K7" s="1"/>
      <c r="L7" s="1"/>
      <c r="M7" s="1"/>
      <c r="N7" s="90"/>
      <c r="O7" s="95"/>
      <c r="P7" s="93"/>
      <c r="Q7" s="95"/>
    </row>
    <row r="8" spans="1:17" s="2" customFormat="1" ht="15.75">
      <c r="A8" s="3" t="s">
        <v>89</v>
      </c>
      <c r="B8" s="1"/>
      <c r="C8" s="1"/>
      <c r="D8" s="1"/>
      <c r="E8" s="1"/>
      <c r="F8" s="1"/>
      <c r="G8" s="1"/>
      <c r="H8" s="1"/>
      <c r="I8" s="1"/>
      <c r="J8" s="1"/>
      <c r="K8" s="1"/>
      <c r="L8" s="1"/>
      <c r="M8" s="1"/>
      <c r="N8" s="90"/>
      <c r="O8" s="95"/>
      <c r="P8" s="93"/>
      <c r="Q8" s="95"/>
    </row>
    <row r="9" spans="1:17" s="2" customFormat="1" ht="15">
      <c r="A9" s="1"/>
      <c r="B9" s="1"/>
      <c r="C9" s="1"/>
      <c r="D9" s="1"/>
      <c r="E9" s="1"/>
      <c r="F9" s="1"/>
      <c r="G9" s="1"/>
      <c r="H9" s="1"/>
      <c r="I9" s="1"/>
      <c r="J9" s="1"/>
      <c r="K9" s="1"/>
      <c r="L9" s="1"/>
      <c r="M9" s="1"/>
      <c r="N9" s="90"/>
      <c r="O9" s="95"/>
      <c r="P9" s="93"/>
      <c r="Q9" s="95"/>
    </row>
    <row r="10" spans="1:17" s="2" customFormat="1" ht="127.5" customHeight="1">
      <c r="A10" s="54" t="s">
        <v>90</v>
      </c>
      <c r="B10" s="164" t="s">
        <v>197</v>
      </c>
      <c r="C10" s="111"/>
      <c r="D10" s="111"/>
      <c r="E10" s="111"/>
      <c r="F10" s="111"/>
      <c r="G10" s="111"/>
      <c r="H10" s="111"/>
      <c r="I10" s="111"/>
      <c r="J10" s="111"/>
      <c r="K10" s="1"/>
      <c r="L10" s="1"/>
      <c r="M10" s="1"/>
      <c r="N10" s="90"/>
      <c r="O10" s="95"/>
      <c r="P10" s="93"/>
      <c r="Q10" s="95"/>
    </row>
    <row r="11" spans="1:17" s="2" customFormat="1" ht="15.75">
      <c r="A11" s="55"/>
      <c r="B11" s="22"/>
      <c r="C11" s="22"/>
      <c r="D11" s="3"/>
      <c r="E11" s="3"/>
      <c r="F11" s="1"/>
      <c r="G11" s="1"/>
      <c r="H11" s="1"/>
      <c r="I11" s="1"/>
      <c r="J11" s="1"/>
      <c r="K11" s="1"/>
      <c r="L11" s="1"/>
      <c r="M11" s="1"/>
      <c r="N11" s="90"/>
      <c r="O11" s="95"/>
      <c r="P11" s="93"/>
      <c r="Q11" s="95"/>
    </row>
    <row r="12" spans="1:17" s="2" customFormat="1" ht="50.25" customHeight="1">
      <c r="A12" s="55" t="s">
        <v>91</v>
      </c>
      <c r="B12" s="132" t="s">
        <v>152</v>
      </c>
      <c r="C12" s="111"/>
      <c r="D12" s="111"/>
      <c r="E12" s="111"/>
      <c r="F12" s="111"/>
      <c r="G12" s="111"/>
      <c r="H12" s="111"/>
      <c r="I12" s="111"/>
      <c r="J12" s="111"/>
      <c r="K12" s="1"/>
      <c r="L12" s="1"/>
      <c r="M12" s="1"/>
      <c r="N12" s="90"/>
      <c r="O12" s="95"/>
      <c r="P12" s="93"/>
      <c r="Q12" s="95"/>
    </row>
    <row r="13" spans="1:17" s="2" customFormat="1" ht="15.75">
      <c r="A13" s="55"/>
      <c r="B13" s="1"/>
      <c r="C13" s="1"/>
      <c r="D13" s="1"/>
      <c r="E13" s="1"/>
      <c r="F13" s="1"/>
      <c r="G13" s="1"/>
      <c r="H13" s="1"/>
      <c r="I13" s="1"/>
      <c r="J13" s="1"/>
      <c r="K13" s="1"/>
      <c r="L13" s="1"/>
      <c r="M13" s="1"/>
      <c r="N13" s="90"/>
      <c r="O13" s="95"/>
      <c r="P13" s="93"/>
      <c r="Q13" s="95"/>
    </row>
    <row r="14" spans="1:17" s="2" customFormat="1" ht="66" customHeight="1">
      <c r="A14" s="55" t="s">
        <v>92</v>
      </c>
      <c r="B14" s="132" t="s">
        <v>140</v>
      </c>
      <c r="C14" s="111"/>
      <c r="D14" s="111"/>
      <c r="E14" s="111"/>
      <c r="F14" s="111"/>
      <c r="G14" s="111"/>
      <c r="H14" s="111"/>
      <c r="I14" s="111"/>
      <c r="J14" s="111"/>
      <c r="K14" s="1"/>
      <c r="L14" s="1"/>
      <c r="M14" s="1"/>
      <c r="N14" s="90"/>
      <c r="O14" s="95"/>
      <c r="P14" s="93"/>
      <c r="Q14" s="95"/>
    </row>
    <row r="15" spans="1:17" s="2" customFormat="1" ht="15.75">
      <c r="A15" s="55"/>
      <c r="B15" s="4"/>
      <c r="C15" s="4"/>
      <c r="D15" s="3"/>
      <c r="E15" s="3"/>
      <c r="F15" s="1"/>
      <c r="G15" s="1"/>
      <c r="H15" s="1"/>
      <c r="I15" s="1"/>
      <c r="J15" s="1"/>
      <c r="K15" s="1"/>
      <c r="L15" s="1"/>
      <c r="M15" s="1"/>
      <c r="N15" s="90"/>
      <c r="O15" s="95"/>
      <c r="P15" s="93"/>
      <c r="Q15" s="95"/>
    </row>
    <row r="16" spans="1:17" s="2" customFormat="1" ht="65.25" customHeight="1">
      <c r="A16" s="55" t="s">
        <v>93</v>
      </c>
      <c r="B16" s="132" t="s">
        <v>185</v>
      </c>
      <c r="C16" s="111"/>
      <c r="D16" s="111"/>
      <c r="E16" s="111"/>
      <c r="F16" s="111"/>
      <c r="G16" s="111"/>
      <c r="H16" s="111"/>
      <c r="I16" s="111"/>
      <c r="J16" s="111"/>
      <c r="K16" s="1"/>
      <c r="L16" s="1"/>
      <c r="M16" s="1"/>
      <c r="N16" s="90"/>
      <c r="O16" s="95"/>
      <c r="P16" s="93"/>
      <c r="Q16" s="95"/>
    </row>
    <row r="17" spans="1:17" s="2" customFormat="1" ht="15.75">
      <c r="A17" s="55"/>
      <c r="B17" s="4"/>
      <c r="C17" s="4"/>
      <c r="D17" s="4"/>
      <c r="E17" s="4"/>
      <c r="F17" s="1"/>
      <c r="G17" s="1"/>
      <c r="H17" s="1"/>
      <c r="I17" s="1"/>
      <c r="J17" s="1"/>
      <c r="K17" s="1"/>
      <c r="L17" s="1"/>
      <c r="M17" s="1"/>
      <c r="N17" s="90"/>
      <c r="O17" s="95"/>
      <c r="P17" s="93"/>
      <c r="Q17" s="95"/>
    </row>
    <row r="18" spans="1:17" s="2" customFormat="1" ht="70.5" customHeight="1">
      <c r="A18" s="55" t="s">
        <v>94</v>
      </c>
      <c r="B18" s="132" t="s">
        <v>165</v>
      </c>
      <c r="C18" s="111"/>
      <c r="D18" s="111"/>
      <c r="E18" s="111"/>
      <c r="F18" s="111"/>
      <c r="G18" s="111"/>
      <c r="H18" s="111"/>
      <c r="I18" s="111"/>
      <c r="J18" s="111"/>
      <c r="K18" s="1"/>
      <c r="L18" s="1"/>
      <c r="M18" s="1"/>
      <c r="N18" s="90"/>
      <c r="O18" s="95"/>
      <c r="P18" s="93"/>
      <c r="Q18" s="95"/>
    </row>
    <row r="19" spans="1:17" s="2" customFormat="1" ht="15.75">
      <c r="A19" s="55"/>
      <c r="B19" s="4"/>
      <c r="C19" s="4"/>
      <c r="D19" s="3"/>
      <c r="E19" s="3"/>
      <c r="F19" s="3"/>
      <c r="G19" s="6"/>
      <c r="H19" s="1"/>
      <c r="I19" s="1"/>
      <c r="J19" s="1"/>
      <c r="K19" s="1"/>
      <c r="L19" s="1"/>
      <c r="M19" s="1"/>
      <c r="N19" s="90"/>
      <c r="O19" s="95"/>
      <c r="P19" s="93"/>
      <c r="Q19" s="95"/>
    </row>
    <row r="20" spans="1:17" s="2" customFormat="1" ht="80.25" customHeight="1">
      <c r="A20" s="55" t="s">
        <v>95</v>
      </c>
      <c r="B20" s="132" t="s">
        <v>141</v>
      </c>
      <c r="C20" s="111"/>
      <c r="D20" s="111"/>
      <c r="E20" s="111"/>
      <c r="F20" s="111"/>
      <c r="G20" s="111"/>
      <c r="H20" s="111"/>
      <c r="I20" s="111"/>
      <c r="J20" s="111"/>
      <c r="K20" s="1"/>
      <c r="L20" s="1"/>
      <c r="M20" s="1"/>
      <c r="N20" s="90"/>
      <c r="O20" s="95"/>
      <c r="P20" s="93"/>
      <c r="Q20" s="95"/>
    </row>
    <row r="21" spans="1:17" s="2" customFormat="1" ht="15.75">
      <c r="A21" s="55"/>
      <c r="B21" s="1"/>
      <c r="C21" s="1"/>
      <c r="D21" s="1"/>
      <c r="E21" s="1"/>
      <c r="F21" s="1"/>
      <c r="G21" s="1"/>
      <c r="H21" s="1"/>
      <c r="I21" s="1"/>
      <c r="J21" s="1"/>
      <c r="K21" s="1"/>
      <c r="L21" s="1"/>
      <c r="M21" s="1"/>
      <c r="N21" s="90"/>
      <c r="O21" s="95"/>
      <c r="P21" s="93"/>
      <c r="Q21" s="95"/>
    </row>
    <row r="22" spans="1:17" s="2" customFormat="1" ht="52.5" customHeight="1">
      <c r="A22" s="55" t="s">
        <v>96</v>
      </c>
      <c r="B22" s="132" t="s">
        <v>189</v>
      </c>
      <c r="C22" s="111"/>
      <c r="D22" s="111"/>
      <c r="E22" s="111"/>
      <c r="F22" s="111"/>
      <c r="G22" s="111"/>
      <c r="H22" s="111"/>
      <c r="I22" s="111"/>
      <c r="J22" s="111"/>
      <c r="K22" s="1"/>
      <c r="L22" s="1"/>
      <c r="M22" s="1"/>
      <c r="N22" s="90"/>
      <c r="O22" s="95"/>
      <c r="P22" s="93"/>
      <c r="Q22" s="95"/>
    </row>
    <row r="23" spans="1:17" s="2" customFormat="1" ht="15.75">
      <c r="A23" s="55"/>
      <c r="B23" s="4"/>
      <c r="C23" s="4"/>
      <c r="D23" s="3"/>
      <c r="E23" s="3"/>
      <c r="F23" s="1"/>
      <c r="G23" s="1"/>
      <c r="H23" s="1"/>
      <c r="I23" s="1"/>
      <c r="J23" s="1"/>
      <c r="K23" s="1"/>
      <c r="L23" s="1"/>
      <c r="M23" s="1"/>
      <c r="N23" s="90"/>
      <c r="O23" s="95"/>
      <c r="P23" s="93"/>
      <c r="Q23" s="95"/>
    </row>
    <row r="24" spans="1:17" s="2" customFormat="1" ht="48.75" customHeight="1">
      <c r="A24" s="55" t="s">
        <v>97</v>
      </c>
      <c r="B24" s="161" t="s">
        <v>166</v>
      </c>
      <c r="C24" s="163"/>
      <c r="D24" s="163"/>
      <c r="E24" s="163"/>
      <c r="F24" s="163"/>
      <c r="G24" s="163"/>
      <c r="H24" s="163"/>
      <c r="I24" s="163"/>
      <c r="J24" s="163"/>
      <c r="K24" s="1"/>
      <c r="L24" s="1"/>
      <c r="M24" s="1"/>
      <c r="N24" s="90"/>
      <c r="O24" s="95"/>
      <c r="P24" s="93"/>
      <c r="Q24" s="95"/>
    </row>
    <row r="25" spans="1:17" s="2" customFormat="1" ht="15.75">
      <c r="A25" s="55"/>
      <c r="B25" s="4"/>
      <c r="C25" s="4"/>
      <c r="D25" s="3"/>
      <c r="E25" s="3"/>
      <c r="F25" s="1"/>
      <c r="G25" s="1"/>
      <c r="H25" s="1"/>
      <c r="I25" s="1"/>
      <c r="J25" s="1"/>
      <c r="K25" s="1"/>
      <c r="L25" s="1"/>
      <c r="M25" s="1"/>
      <c r="N25" s="90"/>
      <c r="O25" s="95"/>
      <c r="P25" s="93"/>
      <c r="Q25" s="95"/>
    </row>
    <row r="26" spans="1:17" s="2" customFormat="1" ht="33" customHeight="1">
      <c r="A26" s="55"/>
      <c r="B26" s="1"/>
      <c r="C26" s="1"/>
      <c r="D26" s="1"/>
      <c r="E26" s="1"/>
      <c r="F26" s="6" t="s">
        <v>5</v>
      </c>
      <c r="G26" s="6"/>
      <c r="H26" s="48" t="s">
        <v>2</v>
      </c>
      <c r="I26" s="6"/>
      <c r="J26" s="6"/>
      <c r="K26" s="6"/>
      <c r="L26" s="6"/>
      <c r="M26" s="1"/>
      <c r="N26" s="90"/>
      <c r="O26" s="95"/>
      <c r="P26" s="93"/>
      <c r="Q26" s="95"/>
    </row>
    <row r="27" spans="1:17" s="2" customFormat="1" ht="15.75">
      <c r="A27" s="55"/>
      <c r="B27" s="1"/>
      <c r="C27" s="1"/>
      <c r="D27" s="1"/>
      <c r="E27" s="1"/>
      <c r="F27" s="6" t="s">
        <v>18</v>
      </c>
      <c r="G27" s="6"/>
      <c r="H27" s="6" t="s">
        <v>18</v>
      </c>
      <c r="I27" s="6"/>
      <c r="J27" s="6"/>
      <c r="K27" s="6"/>
      <c r="L27" s="6"/>
      <c r="M27" s="1"/>
      <c r="N27" s="90"/>
      <c r="O27" s="95"/>
      <c r="P27" s="93"/>
      <c r="Q27" s="95"/>
    </row>
    <row r="28" spans="1:17" s="2" customFormat="1" ht="15.75">
      <c r="A28" s="55"/>
      <c r="B28" s="1"/>
      <c r="C28" s="1"/>
      <c r="D28" s="1"/>
      <c r="E28" s="1"/>
      <c r="F28" s="1"/>
      <c r="G28" s="1"/>
      <c r="H28" s="1"/>
      <c r="I28" s="1"/>
      <c r="J28" s="1"/>
      <c r="K28" s="1"/>
      <c r="L28" s="1"/>
      <c r="M28" s="1"/>
      <c r="N28" s="90"/>
      <c r="O28" s="95"/>
      <c r="P28" s="93"/>
      <c r="Q28" s="95"/>
    </row>
    <row r="29" spans="1:17" s="2" customFormat="1" ht="15.75">
      <c r="A29" s="55"/>
      <c r="B29" s="1" t="s">
        <v>117</v>
      </c>
      <c r="C29" s="1"/>
      <c r="D29" s="1"/>
      <c r="E29" s="1"/>
      <c r="F29" s="12">
        <v>45289</v>
      </c>
      <c r="G29" s="12"/>
      <c r="H29" s="12">
        <v>1893</v>
      </c>
      <c r="I29" s="12"/>
      <c r="J29" s="12"/>
      <c r="K29" s="12"/>
      <c r="L29" s="12"/>
      <c r="M29" s="1"/>
      <c r="N29" s="90"/>
      <c r="O29" s="95"/>
      <c r="P29" s="93"/>
      <c r="Q29" s="95"/>
    </row>
    <row r="30" spans="1:17" s="2" customFormat="1" ht="15.75">
      <c r="A30" s="55"/>
      <c r="B30" s="1" t="s">
        <v>118</v>
      </c>
      <c r="C30" s="1"/>
      <c r="D30" s="1"/>
      <c r="E30" s="1"/>
      <c r="F30" s="12">
        <v>122619</v>
      </c>
      <c r="G30" s="12"/>
      <c r="H30" s="12">
        <v>2656</v>
      </c>
      <c r="I30" s="12"/>
      <c r="J30" s="12"/>
      <c r="K30" s="12"/>
      <c r="L30" s="12"/>
      <c r="M30" s="1"/>
      <c r="N30" s="90"/>
      <c r="O30" s="95"/>
      <c r="P30" s="93"/>
      <c r="Q30" s="95"/>
    </row>
    <row r="31" spans="1:17" s="2" customFormat="1" ht="15.75">
      <c r="A31" s="55"/>
      <c r="B31" s="1" t="s">
        <v>119</v>
      </c>
      <c r="C31" s="1"/>
      <c r="D31" s="1"/>
      <c r="E31" s="1"/>
      <c r="F31" s="12">
        <v>30</v>
      </c>
      <c r="G31" s="12"/>
      <c r="H31" s="12">
        <v>156</v>
      </c>
      <c r="I31" s="12"/>
      <c r="J31" s="12"/>
      <c r="K31" s="12"/>
      <c r="L31" s="12"/>
      <c r="M31" s="1"/>
      <c r="N31" s="90"/>
      <c r="O31" s="95"/>
      <c r="P31" s="93"/>
      <c r="Q31" s="95"/>
    </row>
    <row r="32" spans="1:17" s="2" customFormat="1" ht="15.75">
      <c r="A32" s="55"/>
      <c r="B32" s="1" t="s">
        <v>120</v>
      </c>
      <c r="C32" s="1"/>
      <c r="D32" s="1"/>
      <c r="E32" s="1"/>
      <c r="F32" s="12">
        <v>123</v>
      </c>
      <c r="G32" s="12"/>
      <c r="H32" s="12">
        <v>71</v>
      </c>
      <c r="I32" s="12"/>
      <c r="J32" s="12"/>
      <c r="K32" s="12"/>
      <c r="L32" s="12"/>
      <c r="M32" s="1"/>
      <c r="N32" s="90"/>
      <c r="O32" s="95"/>
      <c r="P32" s="93"/>
      <c r="Q32" s="95"/>
    </row>
    <row r="33" spans="1:17" s="2" customFormat="1" ht="15.75">
      <c r="A33" s="55"/>
      <c r="B33" s="1" t="s">
        <v>121</v>
      </c>
      <c r="C33" s="1"/>
      <c r="D33" s="1"/>
      <c r="E33" s="1"/>
      <c r="F33" s="12" t="s">
        <v>19</v>
      </c>
      <c r="G33" s="12"/>
      <c r="H33" s="12">
        <v>803</v>
      </c>
      <c r="I33" s="1"/>
      <c r="J33" s="12"/>
      <c r="K33" s="12"/>
      <c r="L33" s="12"/>
      <c r="M33" s="1"/>
      <c r="N33" s="90"/>
      <c r="O33" s="95"/>
      <c r="P33" s="93"/>
      <c r="Q33" s="95"/>
    </row>
    <row r="34" spans="1:17" s="2" customFormat="1" ht="15.75">
      <c r="A34" s="55"/>
      <c r="B34" s="1"/>
      <c r="C34" s="1"/>
      <c r="D34" s="1"/>
      <c r="E34" s="1"/>
      <c r="F34" s="12"/>
      <c r="G34" s="12"/>
      <c r="H34" s="12"/>
      <c r="I34" s="1"/>
      <c r="J34" s="1"/>
      <c r="K34" s="1"/>
      <c r="L34" s="1"/>
      <c r="M34" s="1"/>
      <c r="N34" s="90"/>
      <c r="O34" s="95"/>
      <c r="P34" s="93"/>
      <c r="Q34" s="95"/>
    </row>
    <row r="35" spans="1:17" s="2" customFormat="1" ht="16.5" thickBot="1">
      <c r="A35" s="55"/>
      <c r="B35" s="1"/>
      <c r="C35" s="1"/>
      <c r="D35" s="1"/>
      <c r="E35" s="1"/>
      <c r="F35" s="108">
        <f>SUM(F29:F33)</f>
        <v>168061</v>
      </c>
      <c r="G35" s="108"/>
      <c r="H35" s="108">
        <f>SUM(H29:H33)</f>
        <v>5579</v>
      </c>
      <c r="I35" s="1"/>
      <c r="J35" s="1"/>
      <c r="K35" s="1"/>
      <c r="L35" s="1"/>
      <c r="M35" s="1"/>
      <c r="N35" s="90"/>
      <c r="O35" s="95"/>
      <c r="P35" s="93"/>
      <c r="Q35" s="95"/>
    </row>
    <row r="36" spans="1:17" s="2" customFormat="1" ht="16.5" thickTop="1">
      <c r="A36" s="55"/>
      <c r="B36" s="1"/>
      <c r="C36" s="1"/>
      <c r="D36" s="1"/>
      <c r="E36" s="1"/>
      <c r="F36" s="47"/>
      <c r="G36" s="47"/>
      <c r="H36" s="47"/>
      <c r="I36" s="1"/>
      <c r="J36" s="1"/>
      <c r="K36" s="1"/>
      <c r="L36" s="1"/>
      <c r="M36" s="1"/>
      <c r="N36" s="90"/>
      <c r="O36" s="95"/>
      <c r="P36" s="93"/>
      <c r="Q36" s="95"/>
    </row>
    <row r="37" spans="1:17" s="2" customFormat="1" ht="83.25" customHeight="1">
      <c r="A37" s="55" t="s">
        <v>98</v>
      </c>
      <c r="B37" s="132" t="s">
        <v>167</v>
      </c>
      <c r="C37" s="111"/>
      <c r="D37" s="111"/>
      <c r="E37" s="111"/>
      <c r="F37" s="111"/>
      <c r="G37" s="111"/>
      <c r="H37" s="111"/>
      <c r="I37" s="111"/>
      <c r="J37" s="111"/>
      <c r="K37" s="1"/>
      <c r="L37" s="1"/>
      <c r="M37" s="1"/>
      <c r="N37" s="90"/>
      <c r="O37" s="95"/>
      <c r="P37" s="93"/>
      <c r="Q37" s="95"/>
    </row>
    <row r="38" spans="1:17" s="2" customFormat="1" ht="15.75">
      <c r="A38" s="55"/>
      <c r="B38" s="4"/>
      <c r="C38" s="4"/>
      <c r="D38" s="1"/>
      <c r="E38" s="1"/>
      <c r="F38" s="1"/>
      <c r="G38" s="23"/>
      <c r="H38" s="1"/>
      <c r="I38" s="1"/>
      <c r="J38" s="1"/>
      <c r="K38" s="1"/>
      <c r="L38" s="1"/>
      <c r="M38" s="1"/>
      <c r="N38" s="90"/>
      <c r="O38" s="95"/>
      <c r="P38" s="93"/>
      <c r="Q38" s="95"/>
    </row>
    <row r="39" spans="1:17" s="2" customFormat="1" ht="66" customHeight="1">
      <c r="A39" s="55" t="s">
        <v>99</v>
      </c>
      <c r="B39" s="132" t="s">
        <v>201</v>
      </c>
      <c r="C39" s="133"/>
      <c r="D39" s="133"/>
      <c r="E39" s="133"/>
      <c r="F39" s="133"/>
      <c r="G39" s="133"/>
      <c r="H39" s="133"/>
      <c r="I39" s="133"/>
      <c r="J39" s="133"/>
      <c r="K39" s="1"/>
      <c r="L39" s="1"/>
      <c r="M39" s="1"/>
      <c r="N39" s="90"/>
      <c r="O39" s="95"/>
      <c r="P39" s="93"/>
      <c r="Q39" s="95"/>
    </row>
    <row r="40" spans="1:17" s="2" customFormat="1" ht="15.75">
      <c r="A40" s="55"/>
      <c r="B40" s="1"/>
      <c r="C40" s="1"/>
      <c r="D40" s="1"/>
      <c r="E40" s="1"/>
      <c r="F40" s="1"/>
      <c r="G40" s="1"/>
      <c r="H40" s="1"/>
      <c r="I40" s="1"/>
      <c r="J40" s="1"/>
      <c r="K40" s="1"/>
      <c r="L40" s="1"/>
      <c r="M40" s="1"/>
      <c r="N40" s="90"/>
      <c r="O40" s="95"/>
      <c r="P40" s="93"/>
      <c r="Q40" s="95"/>
    </row>
    <row r="41" spans="1:17" s="2" customFormat="1" ht="52.5" customHeight="1">
      <c r="A41" s="55" t="s">
        <v>100</v>
      </c>
      <c r="B41" s="132" t="s">
        <v>190</v>
      </c>
      <c r="C41" s="111"/>
      <c r="D41" s="111"/>
      <c r="E41" s="111"/>
      <c r="F41" s="111"/>
      <c r="G41" s="111"/>
      <c r="H41" s="111"/>
      <c r="I41" s="111"/>
      <c r="J41" s="111"/>
      <c r="K41" s="1"/>
      <c r="L41" s="1"/>
      <c r="M41" s="1"/>
      <c r="N41" s="90"/>
      <c r="O41" s="95"/>
      <c r="P41" s="93"/>
      <c r="Q41" s="95"/>
    </row>
    <row r="42" spans="1:17" s="2" customFormat="1" ht="15.75">
      <c r="A42" s="55"/>
      <c r="B42" s="22"/>
      <c r="C42" s="22"/>
      <c r="D42" s="1"/>
      <c r="E42" s="1"/>
      <c r="F42" s="1"/>
      <c r="G42" s="1"/>
      <c r="H42" s="1"/>
      <c r="I42" s="1"/>
      <c r="J42" s="1"/>
      <c r="K42" s="1"/>
      <c r="L42" s="1"/>
      <c r="M42" s="1"/>
      <c r="N42" s="90"/>
      <c r="O42" s="95"/>
      <c r="P42" s="93"/>
      <c r="Q42" s="95"/>
    </row>
    <row r="43" spans="1:17" s="2" customFormat="1" ht="48" customHeight="1">
      <c r="A43" s="55" t="s">
        <v>101</v>
      </c>
      <c r="B43" s="158" t="s">
        <v>191</v>
      </c>
      <c r="C43" s="159"/>
      <c r="D43" s="159"/>
      <c r="E43" s="159"/>
      <c r="F43" s="159"/>
      <c r="G43" s="159"/>
      <c r="H43" s="159"/>
      <c r="I43" s="159"/>
      <c r="J43" s="160"/>
      <c r="K43" s="1"/>
      <c r="L43" s="1"/>
      <c r="M43" s="1"/>
      <c r="N43" s="90"/>
      <c r="O43" s="95"/>
      <c r="P43" s="93"/>
      <c r="Q43" s="95"/>
    </row>
    <row r="44" spans="1:17" s="2" customFormat="1" ht="15.75">
      <c r="A44" s="55"/>
      <c r="B44" s="4"/>
      <c r="C44" s="4"/>
      <c r="D44" s="3"/>
      <c r="E44" s="3"/>
      <c r="F44" s="1"/>
      <c r="G44" s="1"/>
      <c r="H44" s="1"/>
      <c r="I44" s="1"/>
      <c r="J44" s="1"/>
      <c r="K44" s="1"/>
      <c r="L44" s="1"/>
      <c r="M44" s="1"/>
      <c r="N44" s="90"/>
      <c r="O44" s="95"/>
      <c r="P44" s="93"/>
      <c r="Q44" s="95"/>
    </row>
    <row r="45" spans="1:17" s="2" customFormat="1" ht="15.75">
      <c r="A45" s="55"/>
      <c r="B45" s="1"/>
      <c r="C45" s="1"/>
      <c r="D45" s="1"/>
      <c r="E45" s="1"/>
      <c r="F45" s="1"/>
      <c r="G45" s="1"/>
      <c r="H45" s="1"/>
      <c r="I45" s="1"/>
      <c r="J45" s="1"/>
      <c r="K45" s="1"/>
      <c r="L45" s="1"/>
      <c r="M45" s="1"/>
      <c r="N45" s="90"/>
      <c r="O45" s="95"/>
      <c r="P45" s="93"/>
      <c r="Q45" s="95"/>
    </row>
    <row r="46" spans="1:17" s="2" customFormat="1" ht="33.75" customHeight="1">
      <c r="A46" s="132" t="s">
        <v>102</v>
      </c>
      <c r="B46" s="129"/>
      <c r="C46" s="129"/>
      <c r="D46" s="129"/>
      <c r="E46" s="129"/>
      <c r="F46" s="129"/>
      <c r="G46" s="129"/>
      <c r="H46" s="129"/>
      <c r="I46" s="129"/>
      <c r="J46" s="130"/>
      <c r="K46" s="1"/>
      <c r="L46" s="1"/>
      <c r="M46" s="1"/>
      <c r="N46" s="90"/>
      <c r="O46" s="95"/>
      <c r="P46" s="93"/>
      <c r="Q46" s="95"/>
    </row>
    <row r="47" spans="1:17" s="2" customFormat="1" ht="15.75">
      <c r="A47" s="55"/>
      <c r="B47" s="1"/>
      <c r="C47" s="1"/>
      <c r="D47" s="1"/>
      <c r="E47" s="1"/>
      <c r="F47" s="1"/>
      <c r="G47" s="1"/>
      <c r="H47" s="1"/>
      <c r="I47" s="1"/>
      <c r="J47" s="1"/>
      <c r="K47" s="1"/>
      <c r="L47" s="1"/>
      <c r="M47" s="1"/>
      <c r="N47" s="90"/>
      <c r="O47" s="95"/>
      <c r="P47" s="93"/>
      <c r="Q47" s="95"/>
    </row>
    <row r="48" spans="1:17" s="2" customFormat="1" ht="156.75" customHeight="1">
      <c r="A48" s="55" t="s">
        <v>103</v>
      </c>
      <c r="B48" s="161" t="s">
        <v>205</v>
      </c>
      <c r="C48" s="161"/>
      <c r="D48" s="161"/>
      <c r="E48" s="161"/>
      <c r="F48" s="161"/>
      <c r="G48" s="161"/>
      <c r="H48" s="161"/>
      <c r="I48" s="161"/>
      <c r="J48" s="162"/>
      <c r="K48" s="1"/>
      <c r="L48" s="1"/>
      <c r="M48" s="1"/>
      <c r="N48" s="90"/>
      <c r="O48" s="95"/>
      <c r="P48" s="93"/>
      <c r="Q48" s="95"/>
    </row>
    <row r="49" spans="1:17" s="2" customFormat="1" ht="15.75">
      <c r="A49" s="55"/>
      <c r="B49" s="22"/>
      <c r="C49" s="22"/>
      <c r="D49" s="3"/>
      <c r="E49" s="3"/>
      <c r="F49" s="1"/>
      <c r="G49" s="1"/>
      <c r="H49" s="23"/>
      <c r="I49" s="1"/>
      <c r="J49" s="1"/>
      <c r="K49" s="1"/>
      <c r="L49" s="1"/>
      <c r="M49" s="1"/>
      <c r="N49" s="90"/>
      <c r="O49" s="95"/>
      <c r="P49" s="93"/>
      <c r="Q49" s="95"/>
    </row>
    <row r="50" spans="1:17" s="2" customFormat="1" ht="113.25" customHeight="1">
      <c r="A50" s="92" t="s">
        <v>104</v>
      </c>
      <c r="B50" s="161" t="s">
        <v>1</v>
      </c>
      <c r="C50" s="163"/>
      <c r="D50" s="163"/>
      <c r="E50" s="163"/>
      <c r="F50" s="163"/>
      <c r="G50" s="163"/>
      <c r="H50" s="163"/>
      <c r="I50" s="163"/>
      <c r="J50" s="163"/>
      <c r="K50" s="1"/>
      <c r="L50" s="1"/>
      <c r="M50" s="1"/>
      <c r="N50" s="90"/>
      <c r="O50" s="95"/>
      <c r="P50" s="93"/>
      <c r="Q50" s="95"/>
    </row>
    <row r="51" spans="1:17" s="2" customFormat="1" ht="15.75">
      <c r="A51" s="55"/>
      <c r="B51" s="3"/>
      <c r="C51" s="3"/>
      <c r="D51" s="3"/>
      <c r="E51" s="3"/>
      <c r="F51" s="1"/>
      <c r="G51" s="1"/>
      <c r="H51" s="23"/>
      <c r="I51" s="1"/>
      <c r="J51" s="1"/>
      <c r="K51" s="1"/>
      <c r="L51" s="1"/>
      <c r="M51" s="1"/>
      <c r="N51" s="90"/>
      <c r="O51" s="95"/>
      <c r="P51" s="93"/>
      <c r="Q51" s="95"/>
    </row>
    <row r="52" spans="1:17" s="2" customFormat="1" ht="213.75" customHeight="1">
      <c r="A52" s="55" t="s">
        <v>105</v>
      </c>
      <c r="B52" s="154" t="s">
        <v>198</v>
      </c>
      <c r="C52" s="155"/>
      <c r="D52" s="155"/>
      <c r="E52" s="155"/>
      <c r="F52" s="155"/>
      <c r="G52" s="155"/>
      <c r="H52" s="155"/>
      <c r="I52" s="155"/>
      <c r="J52" s="155"/>
      <c r="K52" s="1"/>
      <c r="L52" s="1"/>
      <c r="M52" s="1"/>
      <c r="N52" s="90"/>
      <c r="O52" s="95"/>
      <c r="P52" s="93"/>
      <c r="Q52" s="95"/>
    </row>
    <row r="53" spans="1:17" s="2" customFormat="1" ht="15.75">
      <c r="A53" s="55"/>
      <c r="B53" s="22"/>
      <c r="C53" s="4"/>
      <c r="D53" s="3"/>
      <c r="E53" s="3"/>
      <c r="F53" s="1"/>
      <c r="G53" s="1"/>
      <c r="H53" s="23"/>
      <c r="I53" s="1"/>
      <c r="J53" s="1"/>
      <c r="K53" s="1"/>
      <c r="L53" s="1"/>
      <c r="M53" s="1"/>
      <c r="N53" s="90"/>
      <c r="O53" s="95"/>
      <c r="P53" s="93"/>
      <c r="Q53" s="95"/>
    </row>
    <row r="54" spans="1:17" s="2" customFormat="1" ht="48.75" customHeight="1">
      <c r="A54" s="55" t="s">
        <v>106</v>
      </c>
      <c r="B54" s="132" t="s">
        <v>142</v>
      </c>
      <c r="C54" s="111"/>
      <c r="D54" s="111"/>
      <c r="E54" s="111"/>
      <c r="F54" s="111"/>
      <c r="G54" s="111"/>
      <c r="H54" s="111"/>
      <c r="I54" s="111"/>
      <c r="J54" s="111"/>
      <c r="K54" s="1"/>
      <c r="L54" s="1"/>
      <c r="M54" s="1"/>
      <c r="N54" s="90"/>
      <c r="O54" s="95"/>
      <c r="P54" s="93"/>
      <c r="Q54" s="95"/>
    </row>
    <row r="55" spans="1:17" s="2" customFormat="1" ht="15.75">
      <c r="A55" s="55"/>
      <c r="B55" s="4"/>
      <c r="C55" s="4"/>
      <c r="D55" s="3"/>
      <c r="E55" s="3"/>
      <c r="F55" s="1"/>
      <c r="G55" s="1"/>
      <c r="H55" s="23"/>
      <c r="I55" s="1"/>
      <c r="J55" s="1"/>
      <c r="K55" s="1"/>
      <c r="L55" s="1"/>
      <c r="M55" s="1"/>
      <c r="N55" s="90"/>
      <c r="O55" s="95"/>
      <c r="P55" s="93"/>
      <c r="Q55" s="95"/>
    </row>
    <row r="56" spans="1:17" s="2" customFormat="1" ht="15.75">
      <c r="A56" s="55" t="s">
        <v>107</v>
      </c>
      <c r="B56" s="156" t="s">
        <v>208</v>
      </c>
      <c r="C56" s="157"/>
      <c r="D56" s="157"/>
      <c r="E56" s="157"/>
      <c r="F56" s="157"/>
      <c r="G56" s="157"/>
      <c r="H56" s="157"/>
      <c r="I56" s="157"/>
      <c r="J56" s="157"/>
      <c r="K56" s="1"/>
      <c r="L56" s="1"/>
      <c r="M56" s="1"/>
      <c r="N56" s="90"/>
      <c r="O56" s="95"/>
      <c r="P56" s="93"/>
      <c r="Q56" s="95"/>
    </row>
    <row r="57" spans="1:17" s="2" customFormat="1" ht="15.75">
      <c r="A57" s="55"/>
      <c r="B57" s="25"/>
      <c r="C57" s="25"/>
      <c r="D57" s="1"/>
      <c r="E57" s="1"/>
      <c r="F57" s="128" t="s">
        <v>143</v>
      </c>
      <c r="G57" s="1"/>
      <c r="H57" s="128" t="s">
        <v>162</v>
      </c>
      <c r="I57" s="1"/>
      <c r="J57" s="1"/>
      <c r="K57" s="1"/>
      <c r="L57" s="1"/>
      <c r="M57" s="1"/>
      <c r="N57" s="90"/>
      <c r="O57" s="95"/>
      <c r="P57" s="93"/>
      <c r="Q57" s="95"/>
    </row>
    <row r="58" spans="1:17" s="2" customFormat="1" ht="15.75">
      <c r="A58" s="55"/>
      <c r="B58" s="1"/>
      <c r="C58" s="1"/>
      <c r="D58" s="1"/>
      <c r="E58" s="1"/>
      <c r="F58" s="116"/>
      <c r="G58" s="23"/>
      <c r="H58" s="128"/>
      <c r="I58" s="1"/>
      <c r="J58" s="1"/>
      <c r="K58" s="1"/>
      <c r="L58" s="1"/>
      <c r="M58" s="1"/>
      <c r="N58" s="90"/>
      <c r="O58" s="95"/>
      <c r="P58" s="93"/>
      <c r="Q58" s="95"/>
    </row>
    <row r="59" spans="1:17" s="2" customFormat="1" ht="15.75">
      <c r="A59" s="55"/>
      <c r="B59" s="1"/>
      <c r="C59" s="1"/>
      <c r="D59" s="1"/>
      <c r="E59" s="1"/>
      <c r="F59" s="116"/>
      <c r="G59" s="23"/>
      <c r="H59" s="128"/>
      <c r="I59" s="1"/>
      <c r="J59" s="1"/>
      <c r="K59" s="1"/>
      <c r="L59" s="1"/>
      <c r="M59" s="1"/>
      <c r="N59" s="90"/>
      <c r="O59" s="95"/>
      <c r="P59" s="93"/>
      <c r="Q59" s="95"/>
    </row>
    <row r="60" spans="1:17" s="2" customFormat="1" ht="15.75">
      <c r="A60" s="55"/>
      <c r="B60" s="1"/>
      <c r="C60" s="1"/>
      <c r="D60" s="1"/>
      <c r="E60" s="1"/>
      <c r="F60" s="61" t="str">
        <f>PL!C17</f>
        <v>31/03/09</v>
      </c>
      <c r="G60" s="23"/>
      <c r="H60" s="61" t="str">
        <f>F60</f>
        <v>31/03/09</v>
      </c>
      <c r="I60" s="1"/>
      <c r="J60" s="1"/>
      <c r="K60" s="1"/>
      <c r="L60" s="1"/>
      <c r="M60" s="1"/>
      <c r="N60" s="90"/>
      <c r="O60" s="95"/>
      <c r="P60" s="93"/>
      <c r="Q60" s="95"/>
    </row>
    <row r="61" spans="1:17" s="2" customFormat="1" ht="15.75">
      <c r="A61" s="55"/>
      <c r="B61" s="1"/>
      <c r="C61" s="1"/>
      <c r="D61" s="1"/>
      <c r="E61" s="1"/>
      <c r="F61" s="6" t="s">
        <v>18</v>
      </c>
      <c r="G61" s="23"/>
      <c r="H61" s="6" t="s">
        <v>18</v>
      </c>
      <c r="I61" s="1"/>
      <c r="J61" s="1"/>
      <c r="K61" s="1"/>
      <c r="L61" s="1"/>
      <c r="M61" s="1"/>
      <c r="N61" s="90"/>
      <c r="O61" s="95"/>
      <c r="P61" s="93"/>
      <c r="Q61" s="95"/>
    </row>
    <row r="62" spans="1:17" s="2" customFormat="1" ht="15.75">
      <c r="A62" s="55"/>
      <c r="B62" s="1"/>
      <c r="C62" s="1"/>
      <c r="D62" s="1"/>
      <c r="E62" s="1"/>
      <c r="F62" s="1"/>
      <c r="G62" s="1"/>
      <c r="H62" s="1"/>
      <c r="I62" s="1"/>
      <c r="J62" s="1"/>
      <c r="K62" s="1"/>
      <c r="L62" s="1"/>
      <c r="M62" s="1"/>
      <c r="N62" s="90"/>
      <c r="O62" s="95"/>
      <c r="P62" s="93"/>
      <c r="Q62" s="95"/>
    </row>
    <row r="63" spans="1:17" s="2" customFormat="1" ht="15.75">
      <c r="A63" s="55"/>
      <c r="B63" s="1" t="s">
        <v>122</v>
      </c>
      <c r="C63" s="1"/>
      <c r="D63" s="1"/>
      <c r="E63" s="1"/>
      <c r="F63" s="12">
        <v>1195</v>
      </c>
      <c r="G63" s="12"/>
      <c r="H63" s="12">
        <v>1195</v>
      </c>
      <c r="I63" s="1"/>
      <c r="J63" s="12"/>
      <c r="K63" s="1"/>
      <c r="L63" s="1"/>
      <c r="M63" s="1"/>
      <c r="N63" s="90"/>
      <c r="O63" s="95"/>
      <c r="P63" s="93"/>
      <c r="Q63" s="95"/>
    </row>
    <row r="64" spans="1:17" s="2" customFormat="1" ht="15.75">
      <c r="A64" s="55"/>
      <c r="B64" s="1" t="s">
        <v>123</v>
      </c>
      <c r="C64" s="1"/>
      <c r="D64" s="1"/>
      <c r="E64" s="1"/>
      <c r="F64" s="12">
        <v>347</v>
      </c>
      <c r="G64" s="12"/>
      <c r="H64" s="12">
        <v>347</v>
      </c>
      <c r="I64" s="1"/>
      <c r="J64" s="12"/>
      <c r="K64" s="1"/>
      <c r="L64" s="1"/>
      <c r="M64" s="1"/>
      <c r="N64" s="90"/>
      <c r="O64" s="95"/>
      <c r="P64" s="93"/>
      <c r="Q64" s="95"/>
    </row>
    <row r="65" spans="1:17" s="2" customFormat="1" ht="15.75">
      <c r="A65" s="55"/>
      <c r="B65" s="1"/>
      <c r="C65" s="1"/>
      <c r="D65" s="1"/>
      <c r="E65" s="1"/>
      <c r="F65" s="12"/>
      <c r="G65" s="12"/>
      <c r="H65" s="12"/>
      <c r="I65" s="1"/>
      <c r="J65" s="1"/>
      <c r="K65" s="1"/>
      <c r="L65" s="1"/>
      <c r="M65" s="1"/>
      <c r="N65" s="90"/>
      <c r="O65" s="95"/>
      <c r="P65" s="93"/>
      <c r="Q65" s="95"/>
    </row>
    <row r="66" spans="1:17" s="2" customFormat="1" ht="16.5" thickBot="1">
      <c r="A66" s="55"/>
      <c r="B66" s="1"/>
      <c r="C66" s="1"/>
      <c r="D66" s="1"/>
      <c r="E66" s="1"/>
      <c r="F66" s="14">
        <f>SUM(F63:F64)</f>
        <v>1542</v>
      </c>
      <c r="G66" s="12"/>
      <c r="H66" s="14">
        <f>SUM(H63:H64)</f>
        <v>1542</v>
      </c>
      <c r="I66" s="1"/>
      <c r="J66" s="1"/>
      <c r="K66" s="1"/>
      <c r="L66" s="1"/>
      <c r="M66" s="1"/>
      <c r="N66" s="90"/>
      <c r="O66" s="95"/>
      <c r="P66" s="93"/>
      <c r="Q66" s="95"/>
    </row>
    <row r="67" spans="1:17" s="2" customFormat="1" ht="16.5" thickTop="1">
      <c r="A67" s="55"/>
      <c r="B67" s="1"/>
      <c r="C67" s="1"/>
      <c r="D67" s="1"/>
      <c r="E67" s="1"/>
      <c r="F67" s="16"/>
      <c r="G67" s="1"/>
      <c r="H67" s="16"/>
      <c r="I67" s="1"/>
      <c r="J67" s="1"/>
      <c r="K67" s="1"/>
      <c r="L67" s="1"/>
      <c r="M67" s="1"/>
      <c r="N67" s="90"/>
      <c r="O67" s="95"/>
      <c r="P67" s="93"/>
      <c r="Q67" s="95"/>
    </row>
    <row r="68" spans="1:17" s="2" customFormat="1" ht="38.25" customHeight="1">
      <c r="A68" s="55"/>
      <c r="B68" s="110" t="s">
        <v>199</v>
      </c>
      <c r="C68" s="110"/>
      <c r="D68" s="110"/>
      <c r="E68" s="110"/>
      <c r="F68" s="110"/>
      <c r="G68" s="110"/>
      <c r="H68" s="110"/>
      <c r="I68" s="110"/>
      <c r="J68" s="110"/>
      <c r="K68" s="1"/>
      <c r="L68" s="1"/>
      <c r="M68" s="1"/>
      <c r="N68" s="90"/>
      <c r="O68" s="95"/>
      <c r="P68" s="93"/>
      <c r="Q68" s="95"/>
    </row>
    <row r="69" spans="1:17" s="2" customFormat="1" ht="15.75">
      <c r="A69" s="55"/>
      <c r="B69" s="1"/>
      <c r="C69" s="1"/>
      <c r="D69" s="1"/>
      <c r="E69" s="1"/>
      <c r="F69" s="1"/>
      <c r="G69" s="1"/>
      <c r="H69" s="1"/>
      <c r="I69" s="1"/>
      <c r="J69" s="1"/>
      <c r="K69" s="1"/>
      <c r="L69" s="1"/>
      <c r="M69" s="1"/>
      <c r="N69" s="90"/>
      <c r="O69" s="95"/>
      <c r="P69" s="93"/>
      <c r="Q69" s="95"/>
    </row>
    <row r="70" spans="1:17" s="2" customFormat="1" ht="61.5" customHeight="1">
      <c r="A70" s="55" t="s">
        <v>108</v>
      </c>
      <c r="B70" s="132" t="s">
        <v>168</v>
      </c>
      <c r="C70" s="133"/>
      <c r="D70" s="133"/>
      <c r="E70" s="133"/>
      <c r="F70" s="133"/>
      <c r="G70" s="133"/>
      <c r="H70" s="133"/>
      <c r="I70" s="133"/>
      <c r="J70" s="133"/>
      <c r="K70" s="1"/>
      <c r="L70" s="1"/>
      <c r="M70" s="1"/>
      <c r="N70" s="90"/>
      <c r="O70" s="95"/>
      <c r="P70" s="93"/>
      <c r="Q70" s="95"/>
    </row>
    <row r="71" spans="1:17" s="2" customFormat="1" ht="10.5" customHeight="1">
      <c r="A71" s="55"/>
      <c r="B71" s="3"/>
      <c r="C71" s="3"/>
      <c r="D71" s="1"/>
      <c r="E71" s="1"/>
      <c r="F71" s="1"/>
      <c r="G71" s="1"/>
      <c r="H71" s="1"/>
      <c r="I71" s="1"/>
      <c r="J71" s="1"/>
      <c r="K71" s="1"/>
      <c r="L71" s="1"/>
      <c r="M71" s="1"/>
      <c r="N71" s="90"/>
      <c r="O71" s="95"/>
      <c r="P71" s="93"/>
      <c r="Q71" s="95"/>
    </row>
    <row r="72" spans="1:17" s="2" customFormat="1" ht="91.5" customHeight="1">
      <c r="A72" s="55" t="s">
        <v>109</v>
      </c>
      <c r="B72" s="132" t="s">
        <v>186</v>
      </c>
      <c r="C72" s="111"/>
      <c r="D72" s="111"/>
      <c r="E72" s="111"/>
      <c r="F72" s="111"/>
      <c r="G72" s="111"/>
      <c r="H72" s="111"/>
      <c r="I72" s="111"/>
      <c r="J72" s="111"/>
      <c r="K72" s="1"/>
      <c r="L72" s="1"/>
      <c r="M72" s="1"/>
      <c r="N72" s="90"/>
      <c r="O72" s="95"/>
      <c r="P72" s="93"/>
      <c r="Q72" s="95"/>
    </row>
    <row r="73" spans="1:17" s="2" customFormat="1" ht="15.75">
      <c r="A73" s="55"/>
      <c r="B73" s="1"/>
      <c r="C73" s="1"/>
      <c r="D73" s="1"/>
      <c r="E73" s="1"/>
      <c r="F73" s="1"/>
      <c r="G73" s="1"/>
      <c r="H73" s="1"/>
      <c r="I73" s="1"/>
      <c r="J73" s="1"/>
      <c r="K73" s="1"/>
      <c r="L73" s="1"/>
      <c r="M73" s="1"/>
      <c r="N73" s="90"/>
      <c r="O73" s="95"/>
      <c r="P73" s="93"/>
      <c r="Q73" s="95"/>
    </row>
    <row r="74" spans="1:17" s="2" customFormat="1" ht="15.75">
      <c r="A74" s="55"/>
      <c r="B74" s="152"/>
      <c r="C74" s="153"/>
      <c r="D74" s="153"/>
      <c r="E74" s="62"/>
      <c r="F74" s="27" t="s">
        <v>18</v>
      </c>
      <c r="G74" s="28"/>
      <c r="H74" s="1"/>
      <c r="I74" s="1"/>
      <c r="J74" s="1"/>
      <c r="K74" s="1"/>
      <c r="L74" s="1"/>
      <c r="M74" s="1"/>
      <c r="N74" s="90"/>
      <c r="O74" s="95"/>
      <c r="P74" s="93"/>
      <c r="Q74" s="95"/>
    </row>
    <row r="75" spans="1:17" s="2" customFormat="1" ht="15.75">
      <c r="A75" s="55"/>
      <c r="B75" s="149" t="s">
        <v>124</v>
      </c>
      <c r="C75" s="150"/>
      <c r="D75" s="150"/>
      <c r="E75" s="151"/>
      <c r="F75" s="97">
        <v>20</v>
      </c>
      <c r="G75" s="28"/>
      <c r="H75" s="1"/>
      <c r="I75" s="1"/>
      <c r="J75" s="1"/>
      <c r="K75" s="1"/>
      <c r="L75" s="1"/>
      <c r="M75" s="1"/>
      <c r="N75" s="90"/>
      <c r="O75" s="95"/>
      <c r="P75" s="93"/>
      <c r="Q75" s="95"/>
    </row>
    <row r="76" spans="1:17" s="2" customFormat="1" ht="15.75">
      <c r="A76" s="55"/>
      <c r="B76" s="149" t="s">
        <v>125</v>
      </c>
      <c r="C76" s="150"/>
      <c r="D76" s="150"/>
      <c r="E76" s="151"/>
      <c r="F76" s="97">
        <f>F75</f>
        <v>20</v>
      </c>
      <c r="G76" s="28"/>
      <c r="H76" s="1"/>
      <c r="I76" s="1"/>
      <c r="J76" s="1"/>
      <c r="K76" s="1"/>
      <c r="L76" s="1"/>
      <c r="M76" s="1"/>
      <c r="N76" s="90"/>
      <c r="O76" s="95"/>
      <c r="P76" s="93"/>
      <c r="Q76" s="95"/>
    </row>
    <row r="77" spans="1:17" s="10" customFormat="1" ht="15.75">
      <c r="A77" s="55"/>
      <c r="B77" s="149" t="s">
        <v>126</v>
      </c>
      <c r="C77" s="150"/>
      <c r="D77" s="150"/>
      <c r="E77" s="151"/>
      <c r="F77" s="97">
        <v>18</v>
      </c>
      <c r="G77" s="29"/>
      <c r="H77" s="9"/>
      <c r="I77" s="9"/>
      <c r="J77" s="9"/>
      <c r="K77" s="9"/>
      <c r="L77" s="9"/>
      <c r="M77" s="9"/>
      <c r="N77" s="91"/>
      <c r="O77" s="96"/>
      <c r="P77" s="94"/>
      <c r="Q77" s="96"/>
    </row>
    <row r="78" spans="1:17" s="2" customFormat="1" ht="15.75">
      <c r="A78" s="55"/>
      <c r="B78" s="26"/>
      <c r="C78" s="26"/>
      <c r="D78" s="26"/>
      <c r="E78" s="26"/>
      <c r="F78" s="26"/>
      <c r="G78" s="1"/>
      <c r="H78" s="1"/>
      <c r="I78" s="1"/>
      <c r="J78" s="1"/>
      <c r="K78" s="1"/>
      <c r="L78" s="1"/>
      <c r="M78" s="1"/>
      <c r="N78" s="90"/>
      <c r="O78" s="95"/>
      <c r="P78" s="93"/>
      <c r="Q78" s="95"/>
    </row>
    <row r="79" spans="1:17" s="2" customFormat="1" ht="48.75" customHeight="1">
      <c r="A79" s="55" t="s">
        <v>110</v>
      </c>
      <c r="B79" s="132" t="s">
        <v>192</v>
      </c>
      <c r="C79" s="111"/>
      <c r="D79" s="111"/>
      <c r="E79" s="111"/>
      <c r="F79" s="111"/>
      <c r="G79" s="111"/>
      <c r="H79" s="111"/>
      <c r="I79" s="111"/>
      <c r="J79" s="111"/>
      <c r="K79" s="1"/>
      <c r="L79" s="1"/>
      <c r="M79" s="1"/>
      <c r="N79" s="90"/>
      <c r="O79" s="95"/>
      <c r="P79" s="93"/>
      <c r="Q79" s="95"/>
    </row>
    <row r="80" spans="1:17" s="2" customFormat="1" ht="15.75">
      <c r="A80" s="55"/>
      <c r="B80" s="1"/>
      <c r="C80" s="1"/>
      <c r="D80" s="1"/>
      <c r="E80" s="1"/>
      <c r="F80" s="1"/>
      <c r="G80" s="1"/>
      <c r="H80" s="1"/>
      <c r="I80" s="1"/>
      <c r="J80" s="1"/>
      <c r="K80" s="1"/>
      <c r="L80" s="1"/>
      <c r="M80" s="1"/>
      <c r="N80" s="90"/>
      <c r="O80" s="95"/>
      <c r="P80" s="93"/>
      <c r="Q80" s="95"/>
    </row>
    <row r="81" spans="1:17" s="2" customFormat="1" ht="48.75" customHeight="1">
      <c r="A81" s="55" t="s">
        <v>111</v>
      </c>
      <c r="B81" s="132" t="s">
        <v>145</v>
      </c>
      <c r="C81" s="111"/>
      <c r="D81" s="111"/>
      <c r="E81" s="111"/>
      <c r="F81" s="111"/>
      <c r="G81" s="111"/>
      <c r="H81" s="111"/>
      <c r="I81" s="111"/>
      <c r="J81" s="111"/>
      <c r="K81" s="1"/>
      <c r="L81" s="1"/>
      <c r="M81" s="1"/>
      <c r="N81" s="90"/>
      <c r="O81" s="95"/>
      <c r="P81" s="93"/>
      <c r="Q81" s="95"/>
    </row>
    <row r="82" spans="1:17" s="2" customFormat="1" ht="15.75">
      <c r="A82" s="55"/>
      <c r="B82" s="1"/>
      <c r="C82" s="1"/>
      <c r="D82" s="1"/>
      <c r="E82" s="1"/>
      <c r="F82" s="1"/>
      <c r="G82" s="1"/>
      <c r="H82" s="1"/>
      <c r="I82" s="1"/>
      <c r="J82" s="1"/>
      <c r="K82" s="1"/>
      <c r="L82" s="1"/>
      <c r="M82" s="1"/>
      <c r="N82" s="90"/>
      <c r="O82" s="95"/>
      <c r="P82" s="93"/>
      <c r="Q82" s="95"/>
    </row>
    <row r="83" spans="1:17" s="2" customFormat="1" ht="48" customHeight="1">
      <c r="A83" s="55" t="s">
        <v>112</v>
      </c>
      <c r="B83" s="132" t="s">
        <v>187</v>
      </c>
      <c r="C83" s="133"/>
      <c r="D83" s="133"/>
      <c r="E83" s="133"/>
      <c r="F83" s="133"/>
      <c r="G83" s="133"/>
      <c r="H83" s="133"/>
      <c r="I83" s="133"/>
      <c r="J83" s="133"/>
      <c r="K83" s="1"/>
      <c r="L83" s="1"/>
      <c r="M83" s="1"/>
      <c r="N83" s="90"/>
      <c r="O83" s="95"/>
      <c r="P83" s="93"/>
      <c r="Q83" s="95"/>
    </row>
    <row r="84" spans="1:17" s="2" customFormat="1" ht="15.75" customHeight="1">
      <c r="A84" s="55"/>
      <c r="B84" s="52"/>
      <c r="C84" s="50"/>
      <c r="D84" s="50"/>
      <c r="E84" s="50"/>
      <c r="F84" s="50"/>
      <c r="G84" s="50"/>
      <c r="H84" s="50"/>
      <c r="I84" s="50"/>
      <c r="J84" s="50"/>
      <c r="K84" s="1"/>
      <c r="L84" s="1"/>
      <c r="M84" s="1"/>
      <c r="N84" s="90"/>
      <c r="O84" s="95"/>
      <c r="P84" s="93"/>
      <c r="Q84" s="95"/>
    </row>
    <row r="85" spans="1:17" s="2" customFormat="1" ht="15.75">
      <c r="A85" s="55"/>
      <c r="B85" s="1"/>
      <c r="C85" s="1"/>
      <c r="D85" s="1"/>
      <c r="E85" s="1"/>
      <c r="F85" s="6" t="s">
        <v>18</v>
      </c>
      <c r="G85" s="23"/>
      <c r="H85" s="1"/>
      <c r="I85" s="1"/>
      <c r="J85" s="1"/>
      <c r="K85" s="1"/>
      <c r="L85" s="1"/>
      <c r="M85" s="1"/>
      <c r="N85" s="90"/>
      <c r="O85" s="95"/>
      <c r="P85" s="93"/>
      <c r="Q85" s="95"/>
    </row>
    <row r="86" spans="1:17" s="2" customFormat="1" ht="15.75">
      <c r="A86" s="55"/>
      <c r="B86" s="139" t="s">
        <v>127</v>
      </c>
      <c r="C86" s="139"/>
      <c r="D86" s="139"/>
      <c r="E86" s="59"/>
      <c r="F86" s="1"/>
      <c r="G86" s="1"/>
      <c r="H86" s="1"/>
      <c r="I86" s="1"/>
      <c r="J86" s="1"/>
      <c r="K86" s="1"/>
      <c r="L86" s="1"/>
      <c r="M86" s="1"/>
      <c r="N86" s="90"/>
      <c r="O86" s="95"/>
      <c r="P86" s="93"/>
      <c r="Q86" s="95"/>
    </row>
    <row r="87" spans="1:17" s="2" customFormat="1" ht="15.75">
      <c r="A87" s="55"/>
      <c r="B87" s="136" t="s">
        <v>128</v>
      </c>
      <c r="C87" s="136"/>
      <c r="D87" s="137"/>
      <c r="E87" s="47"/>
      <c r="F87" s="97">
        <v>6532</v>
      </c>
      <c r="G87" s="28"/>
      <c r="H87" s="1"/>
      <c r="I87" s="1"/>
      <c r="J87" s="1"/>
      <c r="K87" s="1"/>
      <c r="L87" s="1"/>
      <c r="M87" s="1"/>
      <c r="N87" s="90"/>
      <c r="O87" s="95"/>
      <c r="P87" s="93"/>
      <c r="Q87" s="95"/>
    </row>
    <row r="88" spans="1:17" s="2" customFormat="1" ht="15.75">
      <c r="A88" s="55"/>
      <c r="B88" s="136" t="s">
        <v>129</v>
      </c>
      <c r="C88" s="136"/>
      <c r="D88" s="137"/>
      <c r="E88" s="47"/>
      <c r="F88" s="98">
        <v>1913</v>
      </c>
      <c r="G88" s="28"/>
      <c r="H88" s="1"/>
      <c r="I88" s="1"/>
      <c r="J88" s="1"/>
      <c r="K88" s="1"/>
      <c r="L88" s="1"/>
      <c r="M88" s="1"/>
      <c r="N88" s="90"/>
      <c r="O88" s="95"/>
      <c r="P88" s="93"/>
      <c r="Q88" s="95"/>
    </row>
    <row r="89" spans="1:17" s="2" customFormat="1" ht="15.75">
      <c r="A89" s="55"/>
      <c r="B89" s="136"/>
      <c r="C89" s="136"/>
      <c r="D89" s="136"/>
      <c r="E89" s="1"/>
      <c r="F89" s="99">
        <f>SUM(F87:F88)</f>
        <v>8445</v>
      </c>
      <c r="G89" s="1"/>
      <c r="H89" s="1"/>
      <c r="I89" s="1"/>
      <c r="J89" s="1"/>
      <c r="K89" s="1"/>
      <c r="L89" s="1"/>
      <c r="M89" s="1"/>
      <c r="N89" s="90"/>
      <c r="O89" s="95"/>
      <c r="P89" s="93"/>
      <c r="Q89" s="95"/>
    </row>
    <row r="90" spans="1:17" s="2" customFormat="1" ht="15.75">
      <c r="A90" s="55"/>
      <c r="B90" s="136" t="s">
        <v>130</v>
      </c>
      <c r="C90" s="136"/>
      <c r="D90" s="136"/>
      <c r="E90" s="1"/>
      <c r="F90" s="100"/>
      <c r="G90" s="1"/>
      <c r="H90" s="1"/>
      <c r="I90" s="1"/>
      <c r="J90" s="1"/>
      <c r="K90" s="1"/>
      <c r="L90" s="1"/>
      <c r="M90" s="1"/>
      <c r="N90" s="90"/>
      <c r="O90" s="95"/>
      <c r="P90" s="93"/>
      <c r="Q90" s="95"/>
    </row>
    <row r="91" spans="1:17" s="2" customFormat="1" ht="15.75">
      <c r="A91" s="55"/>
      <c r="B91" s="136" t="s">
        <v>128</v>
      </c>
      <c r="C91" s="136"/>
      <c r="D91" s="137"/>
      <c r="E91" s="47"/>
      <c r="F91" s="97">
        <v>145372</v>
      </c>
      <c r="G91" s="28"/>
      <c r="H91" s="1"/>
      <c r="I91" s="1"/>
      <c r="J91" s="1"/>
      <c r="K91" s="1"/>
      <c r="L91" s="1"/>
      <c r="M91" s="1"/>
      <c r="N91" s="90"/>
      <c r="O91" s="95"/>
      <c r="P91" s="93"/>
      <c r="Q91" s="95"/>
    </row>
    <row r="92" spans="1:17" s="2" customFormat="1" ht="15.75">
      <c r="A92" s="55"/>
      <c r="B92" s="136" t="s">
        <v>129</v>
      </c>
      <c r="C92" s="136"/>
      <c r="D92" s="137"/>
      <c r="E92" s="47"/>
      <c r="F92" s="98">
        <v>3492</v>
      </c>
      <c r="G92" s="28"/>
      <c r="H92" s="1"/>
      <c r="I92" s="1"/>
      <c r="J92" s="1"/>
      <c r="K92" s="1"/>
      <c r="L92" s="1"/>
      <c r="M92" s="1"/>
      <c r="N92" s="90"/>
      <c r="O92" s="95"/>
      <c r="P92" s="93"/>
      <c r="Q92" s="95"/>
    </row>
    <row r="93" spans="1:17" s="2" customFormat="1" ht="15.75">
      <c r="A93" s="55"/>
      <c r="B93" s="136"/>
      <c r="C93" s="136"/>
      <c r="D93" s="136"/>
      <c r="E93" s="1"/>
      <c r="F93" s="99">
        <f>SUM(F91:F92)</f>
        <v>148864</v>
      </c>
      <c r="G93" s="1"/>
      <c r="H93" s="1"/>
      <c r="I93" s="1"/>
      <c r="J93" s="1"/>
      <c r="K93" s="1"/>
      <c r="L93" s="1"/>
      <c r="M93" s="1"/>
      <c r="N93" s="90"/>
      <c r="O93" s="95"/>
      <c r="P93" s="93"/>
      <c r="Q93" s="95"/>
    </row>
    <row r="94" spans="1:17" s="2" customFormat="1" ht="16.5" thickBot="1">
      <c r="A94" s="55"/>
      <c r="B94" s="136"/>
      <c r="C94" s="136"/>
      <c r="D94" s="136"/>
      <c r="E94" s="1"/>
      <c r="F94" s="99">
        <f>F93+F89</f>
        <v>157309</v>
      </c>
      <c r="G94" s="1"/>
      <c r="H94" s="1"/>
      <c r="I94" s="1"/>
      <c r="J94" s="1"/>
      <c r="K94" s="1"/>
      <c r="L94" s="1"/>
      <c r="M94" s="1"/>
      <c r="N94" s="90"/>
      <c r="O94" s="95"/>
      <c r="P94" s="93"/>
      <c r="Q94" s="95"/>
    </row>
    <row r="95" spans="1:17" s="2" customFormat="1" ht="16.5" thickTop="1">
      <c r="A95" s="55"/>
      <c r="B95" s="1"/>
      <c r="C95" s="1"/>
      <c r="D95" s="1"/>
      <c r="E95" s="1"/>
      <c r="F95" s="16"/>
      <c r="G95" s="1"/>
      <c r="H95" s="1"/>
      <c r="I95" s="1"/>
      <c r="J95" s="1"/>
      <c r="K95" s="1"/>
      <c r="L95" s="1"/>
      <c r="M95" s="1"/>
      <c r="N95" s="90"/>
      <c r="O95" s="95"/>
      <c r="P95" s="93"/>
      <c r="Q95" s="95"/>
    </row>
    <row r="96" spans="1:17" s="2" customFormat="1" ht="64.5" customHeight="1">
      <c r="A96" s="55" t="s">
        <v>113</v>
      </c>
      <c r="B96" s="143" t="s">
        <v>193</v>
      </c>
      <c r="C96" s="111"/>
      <c r="D96" s="111"/>
      <c r="E96" s="111"/>
      <c r="F96" s="111"/>
      <c r="G96" s="111"/>
      <c r="H96" s="111"/>
      <c r="I96" s="111"/>
      <c r="J96" s="111"/>
      <c r="K96" s="1"/>
      <c r="L96" s="1"/>
      <c r="M96" s="1"/>
      <c r="N96" s="90"/>
      <c r="O96" s="95"/>
      <c r="P96" s="93"/>
      <c r="Q96" s="95"/>
    </row>
    <row r="97" spans="1:17" s="2" customFormat="1" ht="15.75" customHeight="1">
      <c r="A97" s="55"/>
      <c r="B97" s="60"/>
      <c r="C97" s="64"/>
      <c r="D97" s="64"/>
      <c r="E97" s="64"/>
      <c r="F97" s="50"/>
      <c r="G97" s="50"/>
      <c r="H97" s="50"/>
      <c r="I97" s="50"/>
      <c r="J97" s="50"/>
      <c r="K97" s="1"/>
      <c r="L97" s="1"/>
      <c r="M97" s="1"/>
      <c r="N97" s="90"/>
      <c r="O97" s="95"/>
      <c r="P97" s="93"/>
      <c r="Q97" s="95"/>
    </row>
    <row r="98" spans="1:17" s="2" customFormat="1" ht="31.5" customHeight="1">
      <c r="A98" s="55"/>
      <c r="B98" s="134" t="s">
        <v>147</v>
      </c>
      <c r="C98" s="135"/>
      <c r="D98" s="66" t="s">
        <v>150</v>
      </c>
      <c r="E98" s="67" t="s">
        <v>148</v>
      </c>
      <c r="F98" s="65"/>
      <c r="G98" s="50"/>
      <c r="H98" s="144"/>
      <c r="I98" s="145"/>
      <c r="J98" s="50"/>
      <c r="K98" s="1"/>
      <c r="L98" s="1"/>
      <c r="M98" s="1"/>
      <c r="N98" s="90"/>
      <c r="O98" s="95"/>
      <c r="P98" s="93"/>
      <c r="Q98" s="95"/>
    </row>
    <row r="99" spans="1:17" s="2" customFormat="1" ht="15.75" customHeight="1">
      <c r="A99" s="55"/>
      <c r="B99" s="146" t="s">
        <v>149</v>
      </c>
      <c r="C99" s="147"/>
      <c r="D99" s="117">
        <v>288</v>
      </c>
      <c r="E99" s="117">
        <v>1020</v>
      </c>
      <c r="F99" s="63"/>
      <c r="G99" s="50"/>
      <c r="H99" s="50"/>
      <c r="I99" s="50"/>
      <c r="J99" s="50"/>
      <c r="K99" s="1"/>
      <c r="L99" s="1"/>
      <c r="M99" s="1"/>
      <c r="N99" s="90"/>
      <c r="O99" s="95"/>
      <c r="P99" s="93"/>
      <c r="Q99" s="95"/>
    </row>
    <row r="100" spans="1:17" s="2" customFormat="1" ht="15.75" customHeight="1">
      <c r="A100" s="55"/>
      <c r="B100" s="68"/>
      <c r="C100" s="69"/>
      <c r="D100" s="70"/>
      <c r="E100" s="70"/>
      <c r="F100" s="58"/>
      <c r="G100" s="50"/>
      <c r="H100" s="50"/>
      <c r="I100" s="50"/>
      <c r="J100" s="50"/>
      <c r="K100" s="1"/>
      <c r="L100" s="1"/>
      <c r="M100" s="1"/>
      <c r="N100" s="90"/>
      <c r="O100" s="95"/>
      <c r="P100" s="93"/>
      <c r="Q100" s="95"/>
    </row>
    <row r="101" spans="1:17" s="2" customFormat="1" ht="63" customHeight="1">
      <c r="A101" s="55"/>
      <c r="B101" s="148" t="s">
        <v>159</v>
      </c>
      <c r="C101" s="129"/>
      <c r="D101" s="129"/>
      <c r="E101" s="129"/>
      <c r="F101" s="129"/>
      <c r="G101" s="129"/>
      <c r="H101" s="129"/>
      <c r="I101" s="129"/>
      <c r="J101" s="130"/>
      <c r="K101" s="1"/>
      <c r="L101" s="1"/>
      <c r="M101" s="1"/>
      <c r="N101" s="90"/>
      <c r="O101" s="95"/>
      <c r="P101" s="93"/>
      <c r="Q101" s="95"/>
    </row>
    <row r="102" spans="1:17" s="2" customFormat="1" ht="15.75" customHeight="1">
      <c r="A102" s="55"/>
      <c r="B102" s="60"/>
      <c r="C102" s="50"/>
      <c r="D102" s="50"/>
      <c r="E102" s="50"/>
      <c r="F102" s="50"/>
      <c r="G102" s="50"/>
      <c r="H102" s="50"/>
      <c r="I102" s="50"/>
      <c r="J102" s="50"/>
      <c r="K102" s="1"/>
      <c r="L102" s="1"/>
      <c r="M102" s="1"/>
      <c r="N102" s="90"/>
      <c r="O102" s="95"/>
      <c r="P102" s="93"/>
      <c r="Q102" s="95"/>
    </row>
    <row r="103" spans="1:17" s="2" customFormat="1" ht="48" customHeight="1">
      <c r="A103" s="55" t="s">
        <v>114</v>
      </c>
      <c r="B103" s="132" t="s">
        <v>194</v>
      </c>
      <c r="C103" s="111"/>
      <c r="D103" s="111"/>
      <c r="E103" s="111"/>
      <c r="F103" s="111"/>
      <c r="G103" s="111"/>
      <c r="H103" s="111"/>
      <c r="I103" s="111"/>
      <c r="J103" s="111"/>
      <c r="K103" s="1"/>
      <c r="L103" s="1"/>
      <c r="M103" s="1"/>
      <c r="N103" s="90"/>
      <c r="O103" s="95"/>
      <c r="P103" s="93"/>
      <c r="Q103" s="95"/>
    </row>
    <row r="104" spans="1:17" s="2" customFormat="1" ht="15.75">
      <c r="A104" s="55"/>
      <c r="B104" s="1"/>
      <c r="C104" s="1"/>
      <c r="D104" s="1"/>
      <c r="E104" s="1"/>
      <c r="F104" s="1"/>
      <c r="G104" s="1"/>
      <c r="H104" s="1"/>
      <c r="I104" s="1"/>
      <c r="J104" s="1"/>
      <c r="K104" s="1"/>
      <c r="L104" s="1"/>
      <c r="M104" s="1"/>
      <c r="N104" s="90"/>
      <c r="O104" s="95"/>
      <c r="P104" s="93"/>
      <c r="Q104" s="95"/>
    </row>
    <row r="105" spans="1:17" s="2" customFormat="1" ht="53.25" customHeight="1">
      <c r="A105" s="55" t="s">
        <v>115</v>
      </c>
      <c r="B105" s="132" t="s">
        <v>188</v>
      </c>
      <c r="C105" s="133"/>
      <c r="D105" s="133"/>
      <c r="E105" s="133"/>
      <c r="F105" s="133"/>
      <c r="G105" s="133"/>
      <c r="H105" s="133"/>
      <c r="I105" s="133"/>
      <c r="J105" s="133"/>
      <c r="K105" s="1"/>
      <c r="L105" s="1"/>
      <c r="M105" s="1"/>
      <c r="N105" s="90"/>
      <c r="O105" s="95"/>
      <c r="P105" s="93"/>
      <c r="Q105" s="95"/>
    </row>
    <row r="106" spans="1:17" s="2" customFormat="1" ht="15.75">
      <c r="A106" s="55"/>
      <c r="B106" s="1"/>
      <c r="C106" s="1"/>
      <c r="D106" s="1"/>
      <c r="E106" s="1"/>
      <c r="F106" s="1"/>
      <c r="G106" s="1"/>
      <c r="H106" s="1"/>
      <c r="I106" s="1"/>
      <c r="J106" s="1"/>
      <c r="K106" s="1"/>
      <c r="L106" s="1"/>
      <c r="M106" s="1"/>
      <c r="N106" s="90"/>
      <c r="O106" s="95"/>
      <c r="P106" s="93"/>
      <c r="Q106" s="95"/>
    </row>
    <row r="107" spans="1:17" s="2" customFormat="1" ht="15.75">
      <c r="A107" s="55" t="s">
        <v>116</v>
      </c>
      <c r="B107" s="132" t="s">
        <v>131</v>
      </c>
      <c r="C107" s="111"/>
      <c r="D107" s="111"/>
      <c r="E107" s="111"/>
      <c r="F107" s="111"/>
      <c r="G107" s="111"/>
      <c r="H107" s="111"/>
      <c r="I107" s="111"/>
      <c r="J107" s="111"/>
      <c r="K107" s="1"/>
      <c r="L107" s="1"/>
      <c r="M107" s="1"/>
      <c r="N107" s="90"/>
      <c r="O107" s="95"/>
      <c r="P107" s="93"/>
      <c r="Q107" s="95"/>
    </row>
    <row r="108" spans="1:17" s="2" customFormat="1" ht="15.75">
      <c r="A108" s="55"/>
      <c r="B108" s="1"/>
      <c r="C108" s="1"/>
      <c r="D108" s="1"/>
      <c r="E108" s="1"/>
      <c r="F108" s="128" t="s">
        <v>146</v>
      </c>
      <c r="G108" s="3"/>
      <c r="H108" s="128" t="s">
        <v>144</v>
      </c>
      <c r="I108" s="1"/>
      <c r="J108" s="1"/>
      <c r="K108" s="1"/>
      <c r="L108" s="1"/>
      <c r="M108" s="1"/>
      <c r="N108" s="90"/>
      <c r="O108" s="95"/>
      <c r="P108" s="93"/>
      <c r="Q108" s="95"/>
    </row>
    <row r="109" spans="1:17" s="2" customFormat="1" ht="15.75">
      <c r="A109" s="55"/>
      <c r="B109" s="1"/>
      <c r="C109" s="1"/>
      <c r="D109" s="1"/>
      <c r="E109" s="1"/>
      <c r="F109" s="128"/>
      <c r="G109" s="23"/>
      <c r="H109" s="128"/>
      <c r="I109" s="1"/>
      <c r="J109" s="1"/>
      <c r="K109" s="1"/>
      <c r="L109" s="1"/>
      <c r="M109" s="1"/>
      <c r="N109" s="90"/>
      <c r="O109" s="95"/>
      <c r="P109" s="93"/>
      <c r="Q109" s="95"/>
    </row>
    <row r="110" spans="1:17" s="2" customFormat="1" ht="15.75">
      <c r="A110" s="55"/>
      <c r="B110" s="1"/>
      <c r="C110" s="1"/>
      <c r="D110" s="1"/>
      <c r="E110" s="1"/>
      <c r="F110" s="128"/>
      <c r="G110" s="23"/>
      <c r="H110" s="128"/>
      <c r="I110" s="1"/>
      <c r="J110" s="1"/>
      <c r="K110" s="1"/>
      <c r="L110" s="1"/>
      <c r="M110" s="1"/>
      <c r="N110" s="90"/>
      <c r="O110" s="95"/>
      <c r="P110" s="93"/>
      <c r="Q110" s="95"/>
    </row>
    <row r="111" spans="1:17" s="2" customFormat="1" ht="15.75">
      <c r="A111" s="53"/>
      <c r="B111" s="1"/>
      <c r="C111" s="1"/>
      <c r="D111" s="1"/>
      <c r="E111" s="1"/>
      <c r="F111" s="61" t="str">
        <f>PL!C17</f>
        <v>31/03/09</v>
      </c>
      <c r="G111" s="23"/>
      <c r="H111" s="61" t="str">
        <f>F111</f>
        <v>31/03/09</v>
      </c>
      <c r="I111" s="1"/>
      <c r="J111" s="1"/>
      <c r="K111" s="1"/>
      <c r="L111" s="1"/>
      <c r="M111" s="1"/>
      <c r="N111" s="90"/>
      <c r="O111" s="95"/>
      <c r="P111" s="93"/>
      <c r="Q111" s="95"/>
    </row>
    <row r="112" spans="1:17" s="2" customFormat="1" ht="15.75">
      <c r="A112" s="53"/>
      <c r="B112" s="140" t="s">
        <v>132</v>
      </c>
      <c r="C112" s="126"/>
      <c r="D112" s="126"/>
      <c r="E112" s="57"/>
      <c r="F112" s="6" t="s">
        <v>136</v>
      </c>
      <c r="G112" s="23"/>
      <c r="H112" s="6" t="s">
        <v>136</v>
      </c>
      <c r="I112" s="1"/>
      <c r="J112" s="1"/>
      <c r="K112" s="1"/>
      <c r="L112" s="1"/>
      <c r="M112" s="1"/>
      <c r="N112" s="90"/>
      <c r="O112" s="95"/>
      <c r="P112" s="93"/>
      <c r="Q112" s="95"/>
    </row>
    <row r="113" spans="1:17" s="2" customFormat="1" ht="15">
      <c r="A113" s="53"/>
      <c r="B113" s="139"/>
      <c r="C113" s="139"/>
      <c r="D113" s="139"/>
      <c r="E113" s="59"/>
      <c r="F113" s="1"/>
      <c r="G113" s="1"/>
      <c r="H113" s="1"/>
      <c r="I113" s="1"/>
      <c r="J113" s="1"/>
      <c r="K113" s="1"/>
      <c r="L113" s="1"/>
      <c r="M113" s="1"/>
      <c r="N113" s="90"/>
      <c r="O113" s="95"/>
      <c r="P113" s="93"/>
      <c r="Q113" s="95"/>
    </row>
    <row r="114" spans="1:17" s="2" customFormat="1" ht="15.75" customHeight="1" thickBot="1">
      <c r="A114" s="53"/>
      <c r="B114" s="141" t="s">
        <v>133</v>
      </c>
      <c r="C114" s="141"/>
      <c r="D114" s="141"/>
      <c r="E114" s="142"/>
      <c r="F114" s="1">
        <f>PL!C38</f>
        <v>4037</v>
      </c>
      <c r="G114" s="1"/>
      <c r="H114" s="1">
        <f>PL!G38</f>
        <v>4037</v>
      </c>
      <c r="I114" s="1"/>
      <c r="J114" s="1"/>
      <c r="K114" s="1"/>
      <c r="L114" s="1"/>
      <c r="M114" s="1"/>
      <c r="N114" s="90"/>
      <c r="O114" s="95"/>
      <c r="P114" s="93"/>
      <c r="Q114" s="95"/>
    </row>
    <row r="115" spans="1:17" s="2" customFormat="1" ht="15.75" thickTop="1">
      <c r="A115" s="53"/>
      <c r="B115" s="139"/>
      <c r="C115" s="139"/>
      <c r="D115" s="139"/>
      <c r="E115" s="59"/>
      <c r="F115" s="16"/>
      <c r="G115" s="1"/>
      <c r="H115" s="16"/>
      <c r="I115" s="1"/>
      <c r="J115" s="1"/>
      <c r="K115" s="1"/>
      <c r="L115" s="1"/>
      <c r="M115" s="1"/>
      <c r="N115" s="90"/>
      <c r="O115" s="95"/>
      <c r="P115" s="93"/>
      <c r="Q115" s="95"/>
    </row>
    <row r="116" spans="1:17" s="2" customFormat="1" ht="15.75" thickBot="1">
      <c r="A116" s="53"/>
      <c r="B116" s="139" t="s">
        <v>134</v>
      </c>
      <c r="C116" s="139"/>
      <c r="D116" s="139"/>
      <c r="E116" s="59"/>
      <c r="F116" s="1">
        <v>62704</v>
      </c>
      <c r="G116" s="1"/>
      <c r="H116" s="1">
        <v>62704</v>
      </c>
      <c r="I116" s="1"/>
      <c r="J116" s="1"/>
      <c r="K116" s="1"/>
      <c r="L116" s="1"/>
      <c r="M116" s="1"/>
      <c r="N116" s="90"/>
      <c r="O116" s="95"/>
      <c r="P116" s="93"/>
      <c r="Q116" s="95"/>
    </row>
    <row r="117" spans="1:17" s="2" customFormat="1" ht="15.75" thickTop="1">
      <c r="A117" s="53"/>
      <c r="B117" s="139"/>
      <c r="C117" s="139"/>
      <c r="D117" s="139"/>
      <c r="E117" s="59"/>
      <c r="F117" s="16"/>
      <c r="G117" s="1"/>
      <c r="H117" s="16"/>
      <c r="I117" s="1"/>
      <c r="J117" s="1"/>
      <c r="K117" s="1"/>
      <c r="L117" s="1"/>
      <c r="M117" s="1"/>
      <c r="N117" s="90"/>
      <c r="O117" s="95"/>
      <c r="P117" s="93"/>
      <c r="Q117" s="95"/>
    </row>
    <row r="118" spans="1:17" s="2" customFormat="1" ht="13.5" customHeight="1" thickBot="1">
      <c r="A118" s="53"/>
      <c r="B118" s="139" t="s">
        <v>135</v>
      </c>
      <c r="C118" s="139"/>
      <c r="D118" s="139"/>
      <c r="E118" s="59"/>
      <c r="F118" s="45">
        <f>F114/F116*100</f>
        <v>6.438185761673896</v>
      </c>
      <c r="G118" s="45"/>
      <c r="H118" s="45">
        <f>H114/H116*100</f>
        <v>6.438185761673896</v>
      </c>
      <c r="I118" s="1"/>
      <c r="J118" s="1"/>
      <c r="K118" s="1"/>
      <c r="L118" s="1"/>
      <c r="M118" s="1"/>
      <c r="N118" s="90"/>
      <c r="O118" s="95"/>
      <c r="P118" s="93"/>
      <c r="Q118" s="95"/>
    </row>
    <row r="119" spans="1:17" s="2" customFormat="1" ht="15.75" thickTop="1">
      <c r="A119" s="53"/>
      <c r="B119" s="1"/>
      <c r="C119" s="1"/>
      <c r="D119" s="1"/>
      <c r="E119" s="1"/>
      <c r="F119" s="16"/>
      <c r="G119" s="1"/>
      <c r="H119" s="16"/>
      <c r="I119" s="1"/>
      <c r="J119" s="1"/>
      <c r="K119" s="1"/>
      <c r="L119" s="1"/>
      <c r="M119" s="1"/>
      <c r="N119" s="90"/>
      <c r="O119" s="95"/>
      <c r="P119" s="93"/>
      <c r="Q119" s="95"/>
    </row>
    <row r="120" spans="1:17" s="10" customFormat="1" ht="54.75" customHeight="1">
      <c r="A120" s="53"/>
      <c r="B120" s="138" t="s">
        <v>160</v>
      </c>
      <c r="C120" s="111"/>
      <c r="D120" s="111"/>
      <c r="E120" s="111"/>
      <c r="F120" s="111"/>
      <c r="G120" s="111"/>
      <c r="H120" s="111"/>
      <c r="I120" s="111"/>
      <c r="J120" s="111"/>
      <c r="K120" s="9"/>
      <c r="L120" s="9"/>
      <c r="M120" s="9"/>
      <c r="N120" s="91"/>
      <c r="O120" s="96"/>
      <c r="P120" s="94"/>
      <c r="Q120" s="96"/>
    </row>
    <row r="121" spans="1:17" s="10" customFormat="1" ht="15">
      <c r="A121" s="56"/>
      <c r="B121" s="9"/>
      <c r="C121" s="9"/>
      <c r="D121" s="9"/>
      <c r="E121" s="9"/>
      <c r="F121" s="9"/>
      <c r="G121" s="9"/>
      <c r="H121" s="9"/>
      <c r="I121" s="9"/>
      <c r="J121" s="9"/>
      <c r="K121" s="9"/>
      <c r="L121" s="9"/>
      <c r="M121" s="9"/>
      <c r="N121" s="91"/>
      <c r="O121" s="96"/>
      <c r="P121" s="94"/>
      <c r="Q121" s="96"/>
    </row>
    <row r="122" spans="1:17" s="2" customFormat="1" ht="15">
      <c r="A122" s="53"/>
      <c r="B122" s="1"/>
      <c r="C122" s="1"/>
      <c r="D122" s="1"/>
      <c r="E122" s="1"/>
      <c r="F122" s="1"/>
      <c r="G122" s="1"/>
      <c r="H122" s="1"/>
      <c r="I122" s="1"/>
      <c r="J122" s="1"/>
      <c r="K122" s="1"/>
      <c r="L122" s="1"/>
      <c r="M122" s="1"/>
      <c r="N122" s="90"/>
      <c r="O122" s="95"/>
      <c r="P122" s="93"/>
      <c r="Q122" s="95"/>
    </row>
    <row r="123" spans="1:17" s="2" customFormat="1" ht="15">
      <c r="A123" s="53"/>
      <c r="B123" s="1"/>
      <c r="C123" s="1"/>
      <c r="D123" s="1"/>
      <c r="E123" s="1"/>
      <c r="F123" s="1"/>
      <c r="G123" s="1"/>
      <c r="H123" s="1"/>
      <c r="I123" s="1"/>
      <c r="J123" s="1"/>
      <c r="K123" s="1"/>
      <c r="L123" s="1"/>
      <c r="M123" s="1"/>
      <c r="N123" s="90"/>
      <c r="O123" s="95"/>
      <c r="P123" s="93"/>
      <c r="Q123" s="95"/>
    </row>
    <row r="124" spans="1:17" s="2" customFormat="1" ht="15">
      <c r="A124" s="53"/>
      <c r="B124" s="1"/>
      <c r="C124" s="1"/>
      <c r="D124" s="1"/>
      <c r="E124" s="1"/>
      <c r="F124" s="1"/>
      <c r="G124" s="1"/>
      <c r="H124" s="1"/>
      <c r="I124" s="1"/>
      <c r="J124" s="1"/>
      <c r="K124" s="1"/>
      <c r="L124" s="1"/>
      <c r="M124" s="1"/>
      <c r="N124" s="90"/>
      <c r="O124" s="95"/>
      <c r="P124" s="93"/>
      <c r="Q124" s="95"/>
    </row>
    <row r="125" spans="1:17" s="2" customFormat="1" ht="15">
      <c r="A125" s="53"/>
      <c r="B125" s="1"/>
      <c r="C125" s="1"/>
      <c r="D125" s="1"/>
      <c r="E125" s="1"/>
      <c r="F125" s="1"/>
      <c r="G125" s="1"/>
      <c r="H125" s="1"/>
      <c r="I125" s="1"/>
      <c r="J125" s="1"/>
      <c r="K125" s="1"/>
      <c r="L125" s="1"/>
      <c r="M125" s="1"/>
      <c r="N125" s="90"/>
      <c r="O125" s="95"/>
      <c r="P125" s="93"/>
      <c r="Q125" s="95"/>
    </row>
    <row r="126" ht="15">
      <c r="A126" s="53"/>
    </row>
    <row r="127" ht="15">
      <c r="A127" s="53"/>
    </row>
    <row r="128" ht="15">
      <c r="A128" s="53"/>
    </row>
    <row r="129" ht="15">
      <c r="A129" s="53"/>
    </row>
    <row r="130" ht="15">
      <c r="A130" s="53"/>
    </row>
    <row r="131" ht="15">
      <c r="A131" s="53"/>
    </row>
    <row r="132" ht="15">
      <c r="A132" s="53"/>
    </row>
    <row r="133" ht="15">
      <c r="A133" s="53"/>
    </row>
  </sheetData>
  <mergeCells count="60">
    <mergeCell ref="B18:J18"/>
    <mergeCell ref="B10:J10"/>
    <mergeCell ref="B37:J37"/>
    <mergeCell ref="B39:J39"/>
    <mergeCell ref="B12:J12"/>
    <mergeCell ref="B14:J14"/>
    <mergeCell ref="B16:J16"/>
    <mergeCell ref="B41:J41"/>
    <mergeCell ref="B20:J20"/>
    <mergeCell ref="B22:J22"/>
    <mergeCell ref="B24:J24"/>
    <mergeCell ref="B43:J43"/>
    <mergeCell ref="A46:J46"/>
    <mergeCell ref="B48:J48"/>
    <mergeCell ref="B50:J50"/>
    <mergeCell ref="B52:J52"/>
    <mergeCell ref="B54:J54"/>
    <mergeCell ref="B56:J56"/>
    <mergeCell ref="B68:J68"/>
    <mergeCell ref="F57:F59"/>
    <mergeCell ref="H57:H59"/>
    <mergeCell ref="B70:J70"/>
    <mergeCell ref="B72:J72"/>
    <mergeCell ref="B74:D74"/>
    <mergeCell ref="B75:E75"/>
    <mergeCell ref="B79:J79"/>
    <mergeCell ref="B81:J81"/>
    <mergeCell ref="B76:E76"/>
    <mergeCell ref="B77:E77"/>
    <mergeCell ref="B83:J83"/>
    <mergeCell ref="B86:D86"/>
    <mergeCell ref="B87:D87"/>
    <mergeCell ref="B88:D88"/>
    <mergeCell ref="B96:J96"/>
    <mergeCell ref="B103:J103"/>
    <mergeCell ref="H98:I98"/>
    <mergeCell ref="B99:C99"/>
    <mergeCell ref="B101:J101"/>
    <mergeCell ref="B120:J120"/>
    <mergeCell ref="B118:D118"/>
    <mergeCell ref="B117:D117"/>
    <mergeCell ref="B112:D112"/>
    <mergeCell ref="B113:D113"/>
    <mergeCell ref="B114:E114"/>
    <mergeCell ref="B116:D116"/>
    <mergeCell ref="B115:D115"/>
    <mergeCell ref="A4:J4"/>
    <mergeCell ref="A5:J5"/>
    <mergeCell ref="A6:J6"/>
    <mergeCell ref="B98:C98"/>
    <mergeCell ref="B90:D90"/>
    <mergeCell ref="B89:D89"/>
    <mergeCell ref="B91:D91"/>
    <mergeCell ref="B92:D92"/>
    <mergeCell ref="B93:D93"/>
    <mergeCell ref="B94:D94"/>
    <mergeCell ref="B107:J107"/>
    <mergeCell ref="F108:F110"/>
    <mergeCell ref="H108:H110"/>
    <mergeCell ref="B105:J105"/>
  </mergeCells>
  <printOptions/>
  <pageMargins left="0.6" right="0.6" top="0.5" bottom="0" header="0" footer="0"/>
  <pageSetup horizontalDpi="600" verticalDpi="600" orientation="portrait" paperSize="9" scale="80" r:id="rId2"/>
  <rowBreaks count="2" manualBreakCount="2">
    <brk id="54" max="9" man="1"/>
    <brk id="95"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