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920" windowHeight="4470" activeTab="0"/>
  </bookViews>
  <sheets>
    <sheet name="IncomeStmt" sheetId="1" r:id="rId1"/>
    <sheet name="BSheet" sheetId="2" r:id="rId2"/>
    <sheet name="EquityStmt" sheetId="3" r:id="rId3"/>
    <sheet name="Cashflow" sheetId="4" r:id="rId4"/>
    <sheet name="Notes" sheetId="5" r:id="rId5"/>
  </sheets>
  <definedNames>
    <definedName name="_xlnm.Print_Area" localSheetId="1">'BSheet'!$B$10:$F$61</definedName>
    <definedName name="_xlnm.Print_Area" localSheetId="3">'Cashflow'!$B$1:$J$34</definedName>
    <definedName name="_xlnm.Print_Area" localSheetId="2">'EquityStmt'!$B$1:$I$50</definedName>
    <definedName name="_xlnm.Print_Area" localSheetId="0">'IncomeStmt'!$B$1:$H$39</definedName>
    <definedName name="_xlnm.Print_Area" localSheetId="4">'Notes'!$B$1:$J$205</definedName>
    <definedName name="_xlnm.Print_Titles" localSheetId="1">'BSheet'!$1:$9</definedName>
    <definedName name="_xlnm.Print_Titles" localSheetId="4">'Notes'!$1:$4</definedName>
  </definedNames>
  <calcPr fullCalcOnLoad="1"/>
</workbook>
</file>

<file path=xl/comments5.xml><?xml version="1.0" encoding="utf-8"?>
<comments xmlns="http://schemas.openxmlformats.org/spreadsheetml/2006/main">
  <authors>
    <author>Dijaya Corporation Berhad</author>
  </authors>
  <commentList>
    <comment ref="I49" authorId="0">
      <text>
        <r>
          <rPr>
            <b/>
            <sz val="8"/>
            <rFont val="Tahoma"/>
            <family val="0"/>
          </rPr>
          <t>Manufacturing, Internet &amp; Credit &amp; Leasing</t>
        </r>
      </text>
    </comment>
  </commentList>
</comments>
</file>

<file path=xl/sharedStrings.xml><?xml version="1.0" encoding="utf-8"?>
<sst xmlns="http://schemas.openxmlformats.org/spreadsheetml/2006/main" count="333" uniqueCount="246">
  <si>
    <t>RM'000</t>
  </si>
  <si>
    <t>1.</t>
  </si>
  <si>
    <t>(a)</t>
  </si>
  <si>
    <t>(b)</t>
  </si>
  <si>
    <t>2.</t>
  </si>
  <si>
    <t>Taxation</t>
  </si>
  <si>
    <t>3.</t>
  </si>
  <si>
    <t>As at</t>
  </si>
  <si>
    <t>Cash and bank balances</t>
  </si>
  <si>
    <t>Share capital</t>
  </si>
  <si>
    <t>Reserves</t>
  </si>
  <si>
    <t>Minority Interests</t>
  </si>
  <si>
    <t>5.</t>
  </si>
  <si>
    <t>6.</t>
  </si>
  <si>
    <t>7.</t>
  </si>
  <si>
    <t>Quoted securities</t>
  </si>
  <si>
    <t>8.</t>
  </si>
  <si>
    <t>10.</t>
  </si>
  <si>
    <t>11.</t>
  </si>
  <si>
    <t>12.</t>
  </si>
  <si>
    <t>Secured short-term borrowings</t>
  </si>
  <si>
    <t>Secured long-term borrowings</t>
  </si>
  <si>
    <t>13.</t>
  </si>
  <si>
    <t>14.</t>
  </si>
  <si>
    <t>15.</t>
  </si>
  <si>
    <t>16.</t>
  </si>
  <si>
    <t>Investment</t>
  </si>
  <si>
    <t>17.</t>
  </si>
  <si>
    <t>18.</t>
  </si>
  <si>
    <t>20.</t>
  </si>
  <si>
    <t>Share of taxation of associated company</t>
  </si>
  <si>
    <t>At cost</t>
  </si>
  <si>
    <t>Current</t>
  </si>
  <si>
    <t>By Order of the Board</t>
  </si>
  <si>
    <t>Petaling Jaya</t>
  </si>
  <si>
    <t>Particulars of the Group's borrowings are as follows:</t>
  </si>
  <si>
    <t>Individual Quarter</t>
  </si>
  <si>
    <t>Inventories</t>
  </si>
  <si>
    <t>Trade and other receivables</t>
  </si>
  <si>
    <t>Marketable securities</t>
  </si>
  <si>
    <t>Trade and other payables</t>
  </si>
  <si>
    <t>Jessica Low Nyoke Fun</t>
  </si>
  <si>
    <t>Deferred taxation transfers</t>
  </si>
  <si>
    <t>21.</t>
  </si>
  <si>
    <t>Total purchases</t>
  </si>
  <si>
    <t>Total disposals</t>
  </si>
  <si>
    <t>Nil</t>
  </si>
  <si>
    <t xml:space="preserve">At carrying value/ book value </t>
  </si>
  <si>
    <t>Material litigation</t>
  </si>
  <si>
    <t>RM’000</t>
  </si>
  <si>
    <t>Revenue</t>
  </si>
  <si>
    <t>Consolidated</t>
  </si>
  <si>
    <t>and resort</t>
  </si>
  <si>
    <t>development</t>
  </si>
  <si>
    <t>Engineering</t>
  </si>
  <si>
    <t>and trading</t>
  </si>
  <si>
    <t>Share of results of associated companies</t>
  </si>
  <si>
    <t>Sale of unquoted investments and/ or properties</t>
  </si>
  <si>
    <t>Finance costs</t>
  </si>
  <si>
    <t>Minority interests</t>
  </si>
  <si>
    <t>Total</t>
  </si>
  <si>
    <t>Basis of preparation</t>
  </si>
  <si>
    <t>Nature and amount of items affecting assets, liabilities, equity, net income or cash flows that are unusual</t>
  </si>
  <si>
    <t>financial year</t>
  </si>
  <si>
    <t>because of their nature, size or incidence</t>
  </si>
  <si>
    <t>Dividends paid</t>
  </si>
  <si>
    <t>Share of results of</t>
  </si>
  <si>
    <t>associated companies</t>
  </si>
  <si>
    <t>Valuations of property, plant and equipment</t>
  </si>
  <si>
    <t>Current year prospects</t>
  </si>
  <si>
    <t>At market value</t>
  </si>
  <si>
    <t>22.</t>
  </si>
  <si>
    <t>Off balance sheet financial instruments</t>
  </si>
  <si>
    <t>25.</t>
  </si>
  <si>
    <t>Earnings per share</t>
  </si>
  <si>
    <t>Basic earnings per ordinary share</t>
  </si>
  <si>
    <t>Diluted earnings per ordinary share</t>
  </si>
  <si>
    <t>Other operating income</t>
  </si>
  <si>
    <t>Net cashflow generated from operating activities</t>
  </si>
  <si>
    <t>Net cashflow from investing activities</t>
  </si>
  <si>
    <t>Quarter ended</t>
  </si>
  <si>
    <t>Results from operations</t>
  </si>
  <si>
    <t>Changes in estimates of amounts reported in prior interim periods of the current financial year or in prior</t>
  </si>
  <si>
    <t>CONDENSED CONSOLIDATED STATEMENT OF CHANGES IN EQUITY</t>
  </si>
  <si>
    <t>CONDENSED CONSOLIDATED CASH FLOW STATEMENT</t>
  </si>
  <si>
    <t>(The figures have not been audited)</t>
  </si>
  <si>
    <t>CONDENSED CONSOLIDATED BALANCE SHEETS</t>
  </si>
  <si>
    <t>There were no significant changes in contingent liabilities since the last annual balance sheet date.</t>
  </si>
  <si>
    <t>Profit/(Loss) before tax</t>
  </si>
  <si>
    <t>Year To Date</t>
  </si>
  <si>
    <t>Real property</t>
  </si>
  <si>
    <t>PART A - EXPLANATORY NOTES PURSUANT TO MASB 26</t>
  </si>
  <si>
    <t>4</t>
  </si>
  <si>
    <t>Debt and equity securities</t>
  </si>
  <si>
    <t>Auditors' report on preceding annual financial statements</t>
  </si>
  <si>
    <t>Seasonal or cyclical factors</t>
  </si>
  <si>
    <t>Finance cost</t>
  </si>
  <si>
    <t>Segmental information</t>
  </si>
  <si>
    <t>9</t>
  </si>
  <si>
    <t>Subsequent events</t>
  </si>
  <si>
    <t>Changes in composition of the Group</t>
  </si>
  <si>
    <t>Changes in contingent liabilities or contingent assets</t>
  </si>
  <si>
    <t>Capital commitments</t>
  </si>
  <si>
    <t>Current Year Quarter Ended</t>
  </si>
  <si>
    <t>Preceding Year Corresponding Quarter Ended</t>
  </si>
  <si>
    <t>CONDENSED CONSOLIDATED INCOME STATEMENTS</t>
  </si>
  <si>
    <t>Cost of sales</t>
  </si>
  <si>
    <t>Other operating expenses</t>
  </si>
  <si>
    <t>Company and subsidiaries</t>
  </si>
  <si>
    <t>Associates</t>
  </si>
  <si>
    <t>Net profit for the period</t>
  </si>
  <si>
    <t>Earnings per share (sen)</t>
  </si>
  <si>
    <t>Basic</t>
  </si>
  <si>
    <t>Diluted</t>
  </si>
  <si>
    <t>Note</t>
  </si>
  <si>
    <t>As At</t>
  </si>
  <si>
    <t xml:space="preserve">As At </t>
  </si>
  <si>
    <t>Land held for development</t>
  </si>
  <si>
    <t>Non-current assets</t>
  </si>
  <si>
    <t>Property, plant and equipment</t>
  </si>
  <si>
    <t>Investment in associated companies</t>
  </si>
  <si>
    <t>Other investments</t>
  </si>
  <si>
    <t>Security retainers accumulation fund</t>
  </si>
  <si>
    <t>Development properties</t>
  </si>
  <si>
    <t>Tax payable</t>
  </si>
  <si>
    <t>Provision for liabilities</t>
  </si>
  <si>
    <t>Financed by:</t>
  </si>
  <si>
    <t>Current assets</t>
  </si>
  <si>
    <t>Current liabilities</t>
  </si>
  <si>
    <t>Net current assets</t>
  </si>
  <si>
    <t>Non-current liabilities</t>
  </si>
  <si>
    <t>Negative goodwill, net</t>
  </si>
  <si>
    <t>Long term borrowings</t>
  </si>
  <si>
    <t>Deferred taxation</t>
  </si>
  <si>
    <t>Security retainers</t>
  </si>
  <si>
    <t>Deferred licence fees</t>
  </si>
  <si>
    <t>Sinking fund reserve</t>
  </si>
  <si>
    <t>Profit forecast or profit guarantee</t>
  </si>
  <si>
    <t>Tax expense for the period</t>
  </si>
  <si>
    <t>19.</t>
  </si>
  <si>
    <t>24.</t>
  </si>
  <si>
    <t>23.</t>
  </si>
  <si>
    <t>Dividend payable</t>
  </si>
  <si>
    <t>26.</t>
  </si>
  <si>
    <t>Basic earnings per ordinary share is calculated by dividing the net profit for the period by the weighted average number of ordinary shares in issue during the period.</t>
  </si>
  <si>
    <t>Net profit for the period (RM'000)</t>
  </si>
  <si>
    <t>Weighted average number of ordinary shares ('000)</t>
  </si>
  <si>
    <t>Basic earnings per share (sen)</t>
  </si>
  <si>
    <t>As at 1 January 2003</t>
  </si>
  <si>
    <t>* Cash and cash equivalents at end of the financial period comprise the following:</t>
  </si>
  <si>
    <t>Cash and cash equivalents at beginning of financial period</t>
  </si>
  <si>
    <t>Cash and cash equivalents at end of financial period *</t>
  </si>
  <si>
    <t>Less: Bank overdrafts</t>
  </si>
  <si>
    <t>Less: Cash and cash equivalents not available for use</t>
  </si>
  <si>
    <t>Secretary</t>
  </si>
  <si>
    <t>Preceding Year Corresponding Period Ended</t>
  </si>
  <si>
    <t>Current Year Period Ended</t>
  </si>
  <si>
    <t>Net tangible asset per share (RM)</t>
  </si>
  <si>
    <t>DIJAYA CORPORATION BERHAD (47908-K)</t>
  </si>
  <si>
    <t>As at 1 January 2002</t>
  </si>
  <si>
    <t>Issuance of new shares pursuant to ESOS</t>
  </si>
  <si>
    <t>gains not recognised in the income statement</t>
  </si>
  <si>
    <t>Individual quarter ended</t>
  </si>
  <si>
    <t>Cumulative quarters ended</t>
  </si>
  <si>
    <t>quarter</t>
  </si>
  <si>
    <t>Current year</t>
  </si>
  <si>
    <t>to date</t>
  </si>
  <si>
    <t>Total gain/ (loss) on disposals</t>
  </si>
  <si>
    <t>Corporate proposals</t>
  </si>
  <si>
    <t>Borrowings</t>
  </si>
  <si>
    <t>All of the above borrowings are denominated in Ringgit Malaysia.</t>
  </si>
  <si>
    <t>Short term borrowings</t>
  </si>
  <si>
    <t>Net loss for the year</t>
  </si>
  <si>
    <t>As at 31 December 2002</t>
  </si>
  <si>
    <t>Prior year adjustment</t>
  </si>
  <si>
    <t>As at 1 January 2002 (restated)</t>
  </si>
  <si>
    <t>As at 31 December 2003</t>
  </si>
  <si>
    <t>Foreign exchange differences, representing net</t>
  </si>
  <si>
    <t xml:space="preserve">As previously stated </t>
  </si>
  <si>
    <t>Prior year adjustments</t>
  </si>
  <si>
    <t>As at 1 January 2003 (restated)</t>
  </si>
  <si>
    <t>Gross profits</t>
  </si>
  <si>
    <t>As at 1 January 2004</t>
  </si>
  <si>
    <t>Others</t>
  </si>
  <si>
    <t>Consolidated profit before taxation</t>
  </si>
  <si>
    <t>PART B - EXPLANATORY NOTES PURSUANT TO APPENDIX 9B OF THE LISTING REQUIREMENTS OF BURSA MALAYSIA SECURITIES BHD</t>
  </si>
  <si>
    <t>Dividends</t>
  </si>
  <si>
    <t>The Group has not submitted any financial forecast or projection to any regulatory body in prior financial years. As such, there were no changes in estimates of amounts reported in prior financial years that have a material effect in the current quarter.</t>
  </si>
  <si>
    <t>Not applicable.</t>
  </si>
  <si>
    <t>The Group's effective taxation rate is disproportionate to its financial results mainly due non-availability of group relief for losses incurred by certain subsidiary companies, and certain expenses which are disallowed for taxation purposes.</t>
  </si>
  <si>
    <t>There were no sale of unquoted investments and/or properties outside the ordinary course of the Group's business for the financial period under review.</t>
  </si>
  <si>
    <t>31/12/04</t>
  </si>
  <si>
    <t>Profit from operations</t>
  </si>
  <si>
    <t>Profit before tax</t>
  </si>
  <si>
    <t>Profit after tax</t>
  </si>
  <si>
    <t>31/12/2004</t>
  </si>
  <si>
    <t>As at 31 December 2004</t>
  </si>
  <si>
    <t>The Group's business operations were not significantly affected by any seasonal/ cyclical factor.</t>
  </si>
  <si>
    <t>There were no unusual items affecting assets, liabilities, equity, net income or cash flows during the financial period under review.</t>
  </si>
  <si>
    <t>Review of performance</t>
  </si>
  <si>
    <t>There were no off balance sheet arrangements entered into nor were there any off balance sheet financial instruments issued as at the date of this report.</t>
  </si>
  <si>
    <t>There has been no material litigation as at the date of this report, the value of which exceeds 5% of the Group's net tangible assets.</t>
  </si>
  <si>
    <t>ended</t>
  </si>
  <si>
    <t>Share Capital</t>
  </si>
  <si>
    <t>Share Premium</t>
  </si>
  <si>
    <t>Reserves Attributable To Capital</t>
  </si>
  <si>
    <t>Accumulated Losses</t>
  </si>
  <si>
    <t>31/3/04</t>
  </si>
  <si>
    <t>31/3/05</t>
  </si>
  <si>
    <t>Interim financial statements for the quarter ended 31 March 2005</t>
  </si>
  <si>
    <t>The Condensed Consolidated Financial Statements should be read in conjunction with the audited financial statements for the year ended 31 December 2004 and the accompanying notes to the interim financial statements.</t>
  </si>
  <si>
    <t>31/3/2005</t>
  </si>
  <si>
    <t>As at 1 January 2005</t>
  </si>
  <si>
    <t>As at 31 March 2005</t>
  </si>
  <si>
    <t>Net cashflow generated from/(used in) financing activities</t>
  </si>
  <si>
    <t>Net increase in cash and cash equivalents</t>
  </si>
  <si>
    <t>These explanatory notes attached to the interim financial statements provide an explanation of events and transactions that are significant to an understanding of the changes in the financial position and performance of the Group since the year ended 31 December 2004.</t>
  </si>
  <si>
    <t>The auditors' report of the Group's most recent annual audited financial statements for the year ended 31 December 2004 was not qualified.</t>
  </si>
  <si>
    <t>No dividend has been paid during the financial period.</t>
  </si>
  <si>
    <t>YTD ended 31 March 2005</t>
  </si>
  <si>
    <t>YTD ended 31 March 2004</t>
  </si>
  <si>
    <t>The valuations of property, plant and equipment have been brought forward without any amendment from the audited financial statements for the year ended 31 December 2004.</t>
  </si>
  <si>
    <t xml:space="preserve">3 months </t>
  </si>
  <si>
    <t>3 months</t>
  </si>
  <si>
    <t>There were no capital commitments not provided for in the interim financial statements as at 31 March 2005.</t>
  </si>
  <si>
    <t xml:space="preserve"> </t>
  </si>
  <si>
    <t>The accounting policies and methods of computation adopted by the Group in these interim financial statements are consistent with those adopted in the annual audited financial statements for the year ended 31 December 2004.</t>
  </si>
  <si>
    <t>These interim financial statements are unaudited and have been prepared in compliance with the requirements of MASB 26: Interim Financial Reporting and Paragraph 9.22 of the Bursa Malaysia Listing Requirements and should be read in conjunction with the Group's annual audited financial statements for the year ended 31 December 2004.</t>
  </si>
  <si>
    <t>There were no issuances, cancellations, repurchases, resale and repayments of debt and equity securities for the financial period ended 31 March 2005.</t>
  </si>
  <si>
    <t>The results for the current financial period have not been substantially affected by any transaction or event of a material or unusual nature between 31 March 2005 and the date of this report.</t>
  </si>
  <si>
    <t>There were no changes in the composition of the Group during the current financial period.</t>
  </si>
  <si>
    <t>Although, the current quarter's revenue was lower at RM55.3 million as compared to RM64.5 million in the preceding quarter, the Group registered a marginal increase in its pre-tax profit to RM13.5 million from RM13.1 million.</t>
  </si>
  <si>
    <t>Comparison with preceding quarter's results</t>
  </si>
  <si>
    <t>The Company had proposed a first and final dividend of 3% less income tax of 28% in respect of the year ended 31 December 2004 which will be recommended  to the shareholders for approval at the forthcoming Annual General Meeting.</t>
  </si>
  <si>
    <t>19 May 2005</t>
  </si>
  <si>
    <t>The Group's revenue for the quarter ended 31 March 2005 registered a substantial increase from RM20.9 million to RM55.3 million as compared to the corresponding period last year. The profit after tax and minority interest for the current quarter increased marginally to RM10.8 million from RM10.6 million in the previous financial period. The improved performance is attributed to recognition of profits from the Group's on-going property development projects in Tropicana Golf &amp; Country Resort and Damansara Indah Resort Homes.</t>
  </si>
  <si>
    <t>The existing Employee Share Option Scheme ('ESOS') had expired on 26 February 2005 and all outstanding unexercised options under the said ESOS had lapsed and were deemed null and void. As announced on 9 May 2005, the Company proposed to establish a new ESOS for eligible employees and executive directors of the Group ('Proposed ESOS'). The Proposed ESOS is conditional upon the approvals of:</t>
  </si>
  <si>
    <t>shareholders of the Company at an extraordinary general meeting to be convened;</t>
  </si>
  <si>
    <t>(i)</t>
  </si>
  <si>
    <t>(ii)</t>
  </si>
  <si>
    <t>(iii)</t>
  </si>
  <si>
    <t>any other relevant authorities.</t>
  </si>
  <si>
    <t>Bursa Securities for the listing and quotation of the new shares to be issued upon the exercise of the options under the Proposed ESOS; and</t>
  </si>
  <si>
    <t>Barring any unforeseen circumstances, the Board expects the performance of the Group for the year ending 31 December 2005 to remain positive.</t>
  </si>
  <si>
    <t>losses not recognised in the income statement</t>
  </si>
  <si>
    <t>On 6 April 2005, Tropicana Golf &amp; Country Resort Bhd, wholly-owned subsidiary of the Company, had entered into a Share Sale Agreement to acquire 450,000 ordinary shares of RM1.00 each representing the balance 45% equity interest in Mawar Hebat Sdn Bhd which it did not already owned, for total cash consideration of RM1,254,324. The acquisition was completed on 27 April 2005.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</si>
</sst>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_-* #,##0\ _F_-;\-* #,##0\ _F_-;_-* &quot;-&quot;\ _F_-;_-@_-"/>
    <numFmt numFmtId="189" formatCode="_-* #,##0.00\ _F_-;\-* #,##0.00\ _F_-;_-* &quot;-&quot;??\ _F_-;_-@_-"/>
    <numFmt numFmtId="190" formatCode="&quot;ß&quot;#,##0;[Red]\-&quot;ß&quot;#,##0"/>
    <numFmt numFmtId="191" formatCode="_-&quot;ß&quot;* #,##0_-;\-&quot;ß&quot;* #,##0_-;_-&quot;ß&quot;* &quot;-&quot;_-;_-@_-"/>
    <numFmt numFmtId="192" formatCode="_-* #,##0\ &quot;F&quot;_-;\-* #,##0\ &quot;F&quot;_-;_-* &quot;-&quot;\ &quot;F&quot;_-;_-@_-"/>
    <numFmt numFmtId="193" formatCode="&quot;ß&quot;#,##0.00;[Red]\-&quot;ß&quot;#,##0.00"/>
    <numFmt numFmtId="194" formatCode="_-&quot;ß&quot;* #,##0.00_-;\-&quot;ß&quot;* #,##0.00_-;_-&quot;ß&quot;* &quot;-&quot;??_-;_-@_-"/>
    <numFmt numFmtId="195" formatCode="_-* #,##0.00\ &quot;F&quot;_-;\-* #,##0.00\ &quot;F&quot;_-;_-* &quot;-&quot;??\ &quot;F&quot;_-;_-@_-"/>
    <numFmt numFmtId="196" formatCode="#,##0.00&quot; $&quot;;[Red]\-#,##0.00&quot; $&quot;"/>
    <numFmt numFmtId="197" formatCode="0.00_)"/>
    <numFmt numFmtId="198" formatCode="General_)"/>
    <numFmt numFmtId="199" formatCode="dd/mm/yy"/>
    <numFmt numFmtId="200" formatCode="dd/mm/yyyy"/>
    <numFmt numFmtId="201" formatCode="_(* #,##0.000_);_(* \(#,##0.000\);_(* &quot;-&quot;??_);_(@_)"/>
    <numFmt numFmtId="202" formatCode="_(* #,##0.000_);_(* \(#,##0.000\);_(* &quot;-&quot;???_);_(@_)"/>
    <numFmt numFmtId="203" formatCode="&quot;Yes&quot;;&quot;Yes&quot;;&quot;No&quot;"/>
    <numFmt numFmtId="204" formatCode="&quot;True&quot;;&quot;True&quot;;&quot;False&quot;"/>
    <numFmt numFmtId="205" formatCode="&quot;On&quot;;&quot;On&quot;;&quot;Off&quot;"/>
    <numFmt numFmtId="206" formatCode="[$€-2]\ #,##0.00_);[Red]\([$€-2]\ #,##0.00\)"/>
    <numFmt numFmtId="207" formatCode="#,##0.0_);\(#,##0.0\)"/>
    <numFmt numFmtId="208" formatCode="0_);\(0\)"/>
  </numFmts>
  <fonts count="21">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2"/>
      <name val="Arial Narrow"/>
      <family val="2"/>
    </font>
    <font>
      <sz val="12"/>
      <name val="Arial Narrow"/>
      <family val="2"/>
    </font>
    <font>
      <i/>
      <sz val="12"/>
      <name val="Arial Narrow"/>
      <family val="2"/>
    </font>
    <font>
      <u val="single"/>
      <sz val="12"/>
      <name val="Arial Narrow"/>
      <family val="2"/>
    </font>
    <font>
      <sz val="10"/>
      <name val="Arial Narrow"/>
      <family val="2"/>
    </font>
    <font>
      <sz val="12"/>
      <color indexed="8"/>
      <name val="Arial Narrow"/>
      <family val="2"/>
    </font>
    <font>
      <b/>
      <sz val="12"/>
      <color indexed="8"/>
      <name val="Arial Narrow"/>
      <family val="2"/>
    </font>
    <font>
      <b/>
      <sz val="10"/>
      <name val="Arial Narrow"/>
      <family val="2"/>
    </font>
    <font>
      <b/>
      <u val="single"/>
      <sz val="12"/>
      <name val="Arial Narrow"/>
      <family val="2"/>
    </font>
    <font>
      <sz val="8"/>
      <name val="Arial Narrow"/>
      <family val="2"/>
    </font>
    <font>
      <b/>
      <sz val="11"/>
      <name val="Arial Narrow"/>
      <family val="2"/>
    </font>
    <font>
      <b/>
      <sz val="9"/>
      <name val="Arial Narrow"/>
      <family val="2"/>
    </font>
    <font>
      <sz val="11"/>
      <name val="Arial Narrow"/>
      <family val="2"/>
    </font>
    <font>
      <b/>
      <sz val="8"/>
      <name val="Tahoma"/>
      <family val="0"/>
    </font>
    <font>
      <b/>
      <sz val="8"/>
      <name val="Arial"/>
      <family val="2"/>
    </font>
  </fonts>
  <fills count="3">
    <fill>
      <patternFill/>
    </fill>
    <fill>
      <patternFill patternType="gray125"/>
    </fill>
    <fill>
      <patternFill patternType="solid">
        <fgColor indexed="43"/>
        <bgColor indexed="64"/>
      </patternFill>
    </fill>
  </fills>
  <borders count="14">
    <border>
      <left/>
      <right/>
      <top/>
      <bottom/>
      <diagonal/>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6" fillId="0" borderId="0" xfId="0" applyFont="1" applyAlignment="1">
      <alignment/>
    </xf>
    <xf numFmtId="0" fontId="7" fillId="0" borderId="0" xfId="0" applyFont="1" applyAlignment="1">
      <alignment/>
    </xf>
    <xf numFmtId="0" fontId="7" fillId="0" borderId="0" xfId="0" applyFont="1" applyBorder="1" applyAlignment="1">
      <alignment/>
    </xf>
    <xf numFmtId="0" fontId="6" fillId="0" borderId="0" xfId="0" applyFont="1" applyAlignment="1" quotePrefix="1">
      <alignment/>
    </xf>
    <xf numFmtId="0" fontId="7" fillId="0" borderId="0" xfId="0" applyFont="1" applyAlignment="1">
      <alignment horizontal="center"/>
    </xf>
    <xf numFmtId="0" fontId="7" fillId="0" borderId="0" xfId="0" applyFont="1" applyAlignment="1" quotePrefix="1">
      <alignment/>
    </xf>
    <xf numFmtId="0" fontId="8" fillId="0" borderId="0" xfId="0" applyFont="1" applyBorder="1" applyAlignment="1">
      <alignment horizontal="center"/>
    </xf>
    <xf numFmtId="14" fontId="8" fillId="0" borderId="0" xfId="0" applyNumberFormat="1" applyFont="1" applyBorder="1" applyAlignment="1" quotePrefix="1">
      <alignment horizontal="center"/>
    </xf>
    <xf numFmtId="187" fontId="7" fillId="0" borderId="0" xfId="0" applyNumberFormat="1" applyFont="1" applyAlignment="1">
      <alignment/>
    </xf>
    <xf numFmtId="187" fontId="7" fillId="0" borderId="1" xfId="15" applyNumberFormat="1" applyFont="1" applyFill="1" applyBorder="1" applyAlignment="1">
      <alignment/>
    </xf>
    <xf numFmtId="187" fontId="7" fillId="0" borderId="0" xfId="15" applyNumberFormat="1" applyFont="1" applyAlignment="1">
      <alignment/>
    </xf>
    <xf numFmtId="187" fontId="7" fillId="0" borderId="0" xfId="0" applyNumberFormat="1" applyFont="1" applyFill="1" applyBorder="1" applyAlignment="1">
      <alignment/>
    </xf>
    <xf numFmtId="187" fontId="7" fillId="0" borderId="2" xfId="15" applyNumberFormat="1" applyFont="1" applyFill="1" applyBorder="1" applyAlignment="1" quotePrefix="1">
      <alignment horizontal="right"/>
    </xf>
    <xf numFmtId="0" fontId="7" fillId="0" borderId="0" xfId="0" applyFont="1" applyAlignment="1">
      <alignment horizontal="left"/>
    </xf>
    <xf numFmtId="0" fontId="7" fillId="0" borderId="0" xfId="0" applyFont="1" applyFill="1" applyAlignment="1">
      <alignment/>
    </xf>
    <xf numFmtId="187" fontId="7" fillId="0" borderId="0" xfId="15" applyNumberFormat="1" applyFont="1" applyFill="1" applyAlignment="1">
      <alignment horizontal="center"/>
    </xf>
    <xf numFmtId="0" fontId="7" fillId="0" borderId="0" xfId="0" applyFont="1" applyBorder="1" applyAlignment="1">
      <alignment/>
    </xf>
    <xf numFmtId="187" fontId="7" fillId="0" borderId="0" xfId="15" applyNumberFormat="1" applyFont="1" applyFill="1" applyBorder="1" applyAlignment="1">
      <alignment/>
    </xf>
    <xf numFmtId="187" fontId="7" fillId="0" borderId="0" xfId="15" applyNumberFormat="1" applyFont="1" applyBorder="1" applyAlignment="1">
      <alignment/>
    </xf>
    <xf numFmtId="0" fontId="6" fillId="0" borderId="0" xfId="0" applyFont="1" applyBorder="1" applyAlignment="1">
      <alignment/>
    </xf>
    <xf numFmtId="0" fontId="7" fillId="0" borderId="0" xfId="0" applyFont="1" applyAlignment="1">
      <alignment/>
    </xf>
    <xf numFmtId="0" fontId="11" fillId="0" borderId="0" xfId="0" applyFont="1" applyFill="1" applyBorder="1" applyAlignment="1">
      <alignment horizontal="left"/>
    </xf>
    <xf numFmtId="0" fontId="12" fillId="0" borderId="0" xfId="0" applyFont="1" applyFill="1" applyBorder="1" applyAlignment="1">
      <alignment horizontal="left"/>
    </xf>
    <xf numFmtId="187" fontId="11" fillId="0" borderId="2" xfId="15" applyNumberFormat="1" applyFont="1" applyFill="1" applyBorder="1" applyAlignment="1">
      <alignment/>
    </xf>
    <xf numFmtId="187" fontId="11" fillId="0" borderId="0" xfId="0" applyNumberFormat="1" applyFont="1" applyFill="1" applyBorder="1" applyAlignment="1">
      <alignment/>
    </xf>
    <xf numFmtId="187" fontId="11" fillId="0" borderId="0" xfId="15" applyNumberFormat="1" applyFont="1" applyFill="1" applyBorder="1" applyAlignment="1">
      <alignment/>
    </xf>
    <xf numFmtId="0" fontId="10" fillId="0" borderId="0" xfId="0" applyFont="1" applyAlignment="1">
      <alignment horizontal="center"/>
    </xf>
    <xf numFmtId="187" fontId="7" fillId="0" borderId="0" xfId="15" applyNumberFormat="1" applyFont="1" applyAlignment="1">
      <alignment/>
    </xf>
    <xf numFmtId="187" fontId="7" fillId="0" borderId="1" xfId="15" applyNumberFormat="1" applyFont="1" applyBorder="1" applyAlignment="1">
      <alignment/>
    </xf>
    <xf numFmtId="15" fontId="7" fillId="0" borderId="0" xfId="0" applyNumberFormat="1" applyFont="1" applyAlignment="1" quotePrefix="1">
      <alignment/>
    </xf>
    <xf numFmtId="187" fontId="7" fillId="0" borderId="0" xfId="15" applyNumberFormat="1" applyFont="1" applyBorder="1" applyAlignment="1">
      <alignment/>
    </xf>
    <xf numFmtId="187" fontId="6" fillId="0" borderId="0" xfId="15" applyNumberFormat="1" applyFont="1" applyAlignment="1">
      <alignment/>
    </xf>
    <xf numFmtId="0" fontId="6" fillId="0" borderId="0" xfId="0" applyFont="1" applyAlignment="1">
      <alignment horizontal="center"/>
    </xf>
    <xf numFmtId="187" fontId="6" fillId="0" borderId="0" xfId="15" applyNumberFormat="1" applyFont="1" applyFill="1" applyAlignment="1">
      <alignment/>
    </xf>
    <xf numFmtId="0" fontId="7" fillId="0" borderId="0" xfId="0" applyFont="1" applyAlignment="1">
      <alignment horizontal="left" indent="2"/>
    </xf>
    <xf numFmtId="187" fontId="6" fillId="0" borderId="3" xfId="15" applyNumberFormat="1" applyFont="1" applyBorder="1" applyAlignment="1">
      <alignment/>
    </xf>
    <xf numFmtId="187" fontId="7" fillId="0" borderId="3" xfId="15" applyNumberFormat="1" applyFont="1" applyBorder="1" applyAlignment="1">
      <alignment/>
    </xf>
    <xf numFmtId="187" fontId="6" fillId="0" borderId="4" xfId="15" applyNumberFormat="1" applyFont="1" applyBorder="1" applyAlignment="1">
      <alignment/>
    </xf>
    <xf numFmtId="187" fontId="7" fillId="0" borderId="4" xfId="15" applyNumberFormat="1" applyFont="1" applyBorder="1" applyAlignment="1">
      <alignment/>
    </xf>
    <xf numFmtId="187" fontId="6" fillId="0" borderId="5" xfId="15" applyNumberFormat="1" applyFont="1" applyBorder="1" applyAlignment="1">
      <alignment/>
    </xf>
    <xf numFmtId="187" fontId="7" fillId="0" borderId="5" xfId="15" applyNumberFormat="1" applyFont="1" applyBorder="1" applyAlignment="1">
      <alignment/>
    </xf>
    <xf numFmtId="187" fontId="6" fillId="0" borderId="6" xfId="15" applyNumberFormat="1" applyFont="1" applyBorder="1" applyAlignment="1">
      <alignment/>
    </xf>
    <xf numFmtId="187" fontId="11" fillId="0" borderId="0" xfId="15" applyNumberFormat="1" applyFont="1" applyFill="1" applyBorder="1" applyAlignment="1">
      <alignment horizontal="left"/>
    </xf>
    <xf numFmtId="0" fontId="7" fillId="0" borderId="0" xfId="0" applyFont="1" applyAlignment="1">
      <alignment horizontal="left" indent="1"/>
    </xf>
    <xf numFmtId="187" fontId="7" fillId="0" borderId="0" xfId="0" applyNumberFormat="1" applyFont="1" applyBorder="1" applyAlignment="1">
      <alignment/>
    </xf>
    <xf numFmtId="0" fontId="7" fillId="0" borderId="0" xfId="0" applyFont="1" applyBorder="1" applyAlignment="1">
      <alignment vertical="center" wrapText="1"/>
    </xf>
    <xf numFmtId="0" fontId="6" fillId="0" borderId="0" xfId="0" applyFont="1" applyBorder="1" applyAlignment="1">
      <alignment horizontal="center"/>
    </xf>
    <xf numFmtId="187" fontId="6" fillId="0" borderId="2" xfId="15" applyNumberFormat="1" applyFont="1" applyBorder="1" applyAlignment="1">
      <alignment/>
    </xf>
    <xf numFmtId="0" fontId="7" fillId="0" borderId="0" xfId="0" applyFont="1" applyBorder="1" applyAlignment="1">
      <alignment horizontal="left" indent="1"/>
    </xf>
    <xf numFmtId="187" fontId="6" fillId="0" borderId="0" xfId="15" applyNumberFormat="1" applyFont="1" applyBorder="1" applyAlignment="1">
      <alignment/>
    </xf>
    <xf numFmtId="187" fontId="7" fillId="0" borderId="7" xfId="15" applyNumberFormat="1" applyFont="1" applyBorder="1" applyAlignment="1">
      <alignment/>
    </xf>
    <xf numFmtId="187" fontId="7" fillId="0" borderId="0" xfId="15" applyNumberFormat="1" applyFont="1" applyBorder="1" applyAlignment="1">
      <alignment horizontal="center"/>
    </xf>
    <xf numFmtId="187" fontId="6" fillId="0" borderId="0" xfId="15" applyNumberFormat="1" applyFont="1" applyBorder="1" applyAlignment="1">
      <alignment horizontal="center"/>
    </xf>
    <xf numFmtId="186" fontId="6" fillId="0" borderId="0" xfId="0" applyNumberFormat="1" applyFont="1" applyBorder="1" applyAlignment="1">
      <alignment horizontal="center"/>
    </xf>
    <xf numFmtId="186" fontId="7" fillId="0" borderId="0" xfId="0" applyNumberFormat="1" applyFont="1" applyBorder="1" applyAlignment="1">
      <alignment horizontal="center"/>
    </xf>
    <xf numFmtId="187" fontId="6" fillId="0" borderId="0" xfId="15" applyNumberFormat="1" applyFont="1" applyAlignment="1">
      <alignment/>
    </xf>
    <xf numFmtId="187" fontId="6" fillId="0" borderId="8" xfId="15" applyNumberFormat="1" applyFont="1" applyBorder="1" applyAlignment="1">
      <alignment/>
    </xf>
    <xf numFmtId="187" fontId="7" fillId="0" borderId="8" xfId="15" applyNumberFormat="1" applyFont="1" applyBorder="1" applyAlignment="1">
      <alignment/>
    </xf>
    <xf numFmtId="187" fontId="6" fillId="0" borderId="0" xfId="15" applyNumberFormat="1" applyFont="1" applyBorder="1" applyAlignment="1">
      <alignment/>
    </xf>
    <xf numFmtId="187" fontId="6" fillId="0" borderId="1" xfId="15" applyNumberFormat="1" applyFont="1" applyBorder="1" applyAlignment="1">
      <alignment/>
    </xf>
    <xf numFmtId="0" fontId="11" fillId="0" borderId="0" xfId="0" applyFont="1" applyAlignment="1">
      <alignment vertical="top"/>
    </xf>
    <xf numFmtId="0" fontId="11" fillId="0" borderId="0" xfId="0" applyFont="1" applyAlignment="1">
      <alignment vertical="top" wrapText="1"/>
    </xf>
    <xf numFmtId="187" fontId="11" fillId="0" borderId="0" xfId="15" applyNumberFormat="1" applyFont="1" applyAlignment="1">
      <alignment vertical="top" wrapText="1"/>
    </xf>
    <xf numFmtId="187" fontId="11" fillId="0" borderId="0" xfId="15" applyNumberFormat="1" applyFont="1" applyBorder="1" applyAlignment="1">
      <alignment vertical="top" wrapText="1"/>
    </xf>
    <xf numFmtId="187" fontId="12" fillId="0" borderId="1" xfId="15" applyNumberFormat="1" applyFont="1" applyBorder="1" applyAlignment="1">
      <alignment vertical="top" wrapText="1"/>
    </xf>
    <xf numFmtId="187" fontId="12" fillId="0" borderId="0" xfId="15" applyNumberFormat="1" applyFont="1" applyAlignment="1">
      <alignment vertical="top" wrapText="1"/>
    </xf>
    <xf numFmtId="187" fontId="12" fillId="0" borderId="2" xfId="15" applyNumberFormat="1" applyFont="1" applyBorder="1" applyAlignment="1">
      <alignment vertical="top" wrapText="1"/>
    </xf>
    <xf numFmtId="0" fontId="13" fillId="0" borderId="0" xfId="0" applyFont="1" applyAlignment="1">
      <alignment horizontal="center"/>
    </xf>
    <xf numFmtId="171" fontId="6" fillId="0" borderId="0" xfId="15" applyFont="1" applyAlignment="1">
      <alignment/>
    </xf>
    <xf numFmtId="0" fontId="16" fillId="0" borderId="0" xfId="0" applyFont="1" applyAlignment="1">
      <alignment/>
    </xf>
    <xf numFmtId="0" fontId="15" fillId="0" borderId="0" xfId="0" applyFont="1" applyAlignment="1">
      <alignment/>
    </xf>
    <xf numFmtId="0" fontId="6" fillId="0" borderId="0" xfId="0" applyFont="1" applyAlignment="1">
      <alignment/>
    </xf>
    <xf numFmtId="0" fontId="14" fillId="0" borderId="0" xfId="0" applyFont="1" applyAlignment="1">
      <alignment/>
    </xf>
    <xf numFmtId="0" fontId="6" fillId="0" borderId="0" xfId="0" applyFont="1" applyBorder="1" applyAlignment="1">
      <alignment/>
    </xf>
    <xf numFmtId="0" fontId="10" fillId="0" borderId="0" xfId="0" applyFont="1" applyAlignment="1">
      <alignment horizontal="right"/>
    </xf>
    <xf numFmtId="0" fontId="13" fillId="0" borderId="0" xfId="0" applyFont="1" applyAlignment="1">
      <alignment horizontal="right"/>
    </xf>
    <xf numFmtId="187" fontId="12" fillId="0" borderId="0" xfId="15" applyNumberFormat="1" applyFont="1" applyBorder="1" applyAlignment="1">
      <alignment vertical="top" wrapText="1"/>
    </xf>
    <xf numFmtId="0" fontId="7" fillId="0" borderId="0" xfId="0" applyNumberFormat="1" applyFont="1" applyAlignment="1">
      <alignment/>
    </xf>
    <xf numFmtId="187" fontId="7" fillId="0" borderId="2" xfId="15" applyNumberFormat="1" applyFont="1" applyBorder="1" applyAlignment="1">
      <alignment/>
    </xf>
    <xf numFmtId="0" fontId="6" fillId="0" borderId="0" xfId="0" applyFont="1" applyFill="1" applyAlignment="1">
      <alignment/>
    </xf>
    <xf numFmtId="0" fontId="7" fillId="0" borderId="0" xfId="0" applyFont="1" applyFill="1" applyAlignment="1">
      <alignment horizontal="right"/>
    </xf>
    <xf numFmtId="187" fontId="7" fillId="0" borderId="0" xfId="15" applyNumberFormat="1" applyFont="1" applyFill="1" applyAlignment="1">
      <alignment horizontal="right"/>
    </xf>
    <xf numFmtId="0" fontId="7" fillId="0" borderId="0" xfId="0" applyFont="1" applyFill="1" applyAlignment="1">
      <alignment vertical="top"/>
    </xf>
    <xf numFmtId="0" fontId="7" fillId="0" borderId="0" xfId="0" applyNumberFormat="1" applyFont="1" applyAlignment="1">
      <alignment horizontal="justify"/>
    </xf>
    <xf numFmtId="0" fontId="7" fillId="0" borderId="0" xfId="0" applyFont="1" applyAlignment="1">
      <alignment horizontal="justify"/>
    </xf>
    <xf numFmtId="0" fontId="7" fillId="0" borderId="0" xfId="0" applyFont="1" applyFill="1" applyAlignment="1" quotePrefix="1">
      <alignment/>
    </xf>
    <xf numFmtId="0" fontId="7" fillId="0" borderId="0" xfId="0" applyFont="1" applyFill="1" applyAlignment="1">
      <alignment horizontal="justify" vertical="top" wrapText="1"/>
    </xf>
    <xf numFmtId="0" fontId="7" fillId="0" borderId="0" xfId="0" applyNumberFormat="1" applyFont="1" applyFill="1" applyAlignment="1">
      <alignment vertical="top" wrapText="1"/>
    </xf>
    <xf numFmtId="0" fontId="7" fillId="0" borderId="0" xfId="0" applyFont="1" applyFill="1" applyAlignment="1">
      <alignment horizontal="left" vertical="top" wrapText="1"/>
    </xf>
    <xf numFmtId="0" fontId="6" fillId="0" borderId="0" xfId="0" applyFont="1" applyFill="1" applyAlignment="1">
      <alignment horizontal="left" vertical="top"/>
    </xf>
    <xf numFmtId="0" fontId="13" fillId="0" borderId="0" xfId="0" applyFont="1" applyBorder="1" applyAlignment="1">
      <alignment horizontal="center"/>
    </xf>
    <xf numFmtId="187" fontId="7" fillId="0" borderId="9" xfId="15" applyNumberFormat="1" applyFont="1" applyBorder="1" applyAlignment="1">
      <alignment/>
    </xf>
    <xf numFmtId="187" fontId="7" fillId="0" borderId="10" xfId="15" applyNumberFormat="1" applyFont="1" applyBorder="1" applyAlignment="1">
      <alignment/>
    </xf>
    <xf numFmtId="0" fontId="7" fillId="0" borderId="0" xfId="0" applyFont="1" applyBorder="1" applyAlignment="1">
      <alignment wrapText="1"/>
    </xf>
    <xf numFmtId="0" fontId="17" fillId="0" borderId="0" xfId="0" applyFont="1" applyFill="1" applyBorder="1" applyAlignment="1">
      <alignment horizontal="justify" vertical="center"/>
    </xf>
    <xf numFmtId="186" fontId="6" fillId="0" borderId="11" xfId="0" applyNumberFormat="1" applyFont="1" applyBorder="1" applyAlignment="1">
      <alignment horizontal="center"/>
    </xf>
    <xf numFmtId="186" fontId="7" fillId="0" borderId="11" xfId="0" applyNumberFormat="1" applyFont="1" applyBorder="1" applyAlignment="1">
      <alignment horizontal="center"/>
    </xf>
    <xf numFmtId="0" fontId="13" fillId="0" borderId="0" xfId="0" applyFont="1" applyFill="1" applyBorder="1" applyAlignment="1">
      <alignment vertical="center"/>
    </xf>
    <xf numFmtId="187" fontId="7" fillId="0" borderId="6" xfId="15" applyNumberFormat="1" applyFont="1" applyBorder="1" applyAlignment="1">
      <alignment/>
    </xf>
    <xf numFmtId="187" fontId="6" fillId="0" borderId="8" xfId="15" applyNumberFormat="1" applyFont="1" applyBorder="1" applyAlignment="1">
      <alignment/>
    </xf>
    <xf numFmtId="187" fontId="7" fillId="0" borderId="8" xfId="15" applyNumberFormat="1" applyFont="1" applyBorder="1" applyAlignment="1">
      <alignment/>
    </xf>
    <xf numFmtId="171" fontId="7" fillId="0" borderId="0" xfId="15" applyFont="1" applyAlignment="1">
      <alignment/>
    </xf>
    <xf numFmtId="0" fontId="13" fillId="0" borderId="0" xfId="0" applyFont="1" applyFill="1" applyBorder="1" applyAlignment="1">
      <alignment horizontal="justify" vertical="center"/>
    </xf>
    <xf numFmtId="0" fontId="7" fillId="0" borderId="0" xfId="0" applyFont="1" applyAlignment="1">
      <alignment horizontal="right"/>
    </xf>
    <xf numFmtId="187" fontId="6" fillId="0" borderId="0" xfId="15" applyNumberFormat="1" applyFont="1" applyAlignment="1">
      <alignment horizontal="right"/>
    </xf>
    <xf numFmtId="0" fontId="10" fillId="0" borderId="0" xfId="0" applyFont="1" applyBorder="1" applyAlignment="1">
      <alignment/>
    </xf>
    <xf numFmtId="187" fontId="6" fillId="0" borderId="4" xfId="15" applyNumberFormat="1" applyFont="1" applyFill="1" applyBorder="1" applyAlignment="1">
      <alignment/>
    </xf>
    <xf numFmtId="187" fontId="7" fillId="0" borderId="0" xfId="15" applyNumberFormat="1" applyFont="1" applyFill="1" applyAlignment="1" quotePrefix="1">
      <alignment horizontal="right"/>
    </xf>
    <xf numFmtId="0" fontId="7" fillId="0" borderId="0" xfId="0" applyFont="1" applyFill="1" applyAlignment="1">
      <alignment/>
    </xf>
    <xf numFmtId="0" fontId="10" fillId="0" borderId="0" xfId="0" applyFont="1" applyAlignment="1">
      <alignment horizontal="left" vertical="center" wrapText="1"/>
    </xf>
    <xf numFmtId="0" fontId="10" fillId="0" borderId="0" xfId="0" applyFont="1" applyFill="1" applyAlignment="1">
      <alignment vertical="top" wrapText="1"/>
    </xf>
    <xf numFmtId="0" fontId="10" fillId="0" borderId="0" xfId="0" applyFont="1" applyFill="1" applyAlignment="1">
      <alignment/>
    </xf>
    <xf numFmtId="0" fontId="18" fillId="0" borderId="0" xfId="0" applyFont="1" applyAlignment="1">
      <alignment/>
    </xf>
    <xf numFmtId="0" fontId="18" fillId="0" borderId="0" xfId="0" applyFont="1" applyAlignment="1">
      <alignment horizontal="left" indent="2"/>
    </xf>
    <xf numFmtId="0" fontId="16" fillId="0" borderId="0" xfId="0" applyFont="1" applyAlignment="1">
      <alignment/>
    </xf>
    <xf numFmtId="0" fontId="18" fillId="0" borderId="0" xfId="0" applyFont="1" applyAlignment="1">
      <alignment/>
    </xf>
    <xf numFmtId="0" fontId="18" fillId="0" borderId="0" xfId="0" applyFont="1" applyAlignment="1">
      <alignment horizontal="left" indent="1"/>
    </xf>
    <xf numFmtId="0" fontId="18" fillId="0" borderId="0" xfId="0" applyFont="1" applyBorder="1" applyAlignment="1">
      <alignment wrapText="1"/>
    </xf>
    <xf numFmtId="0" fontId="18" fillId="0" borderId="0" xfId="0" applyFont="1" applyBorder="1" applyAlignment="1">
      <alignment vertical="center" wrapText="1"/>
    </xf>
    <xf numFmtId="0" fontId="18" fillId="0" borderId="0" xfId="0" applyFont="1" applyBorder="1" applyAlignment="1">
      <alignment/>
    </xf>
    <xf numFmtId="187" fontId="6" fillId="0" borderId="1" xfId="15" applyNumberFormat="1" applyFont="1" applyBorder="1" applyAlignment="1">
      <alignment/>
    </xf>
    <xf numFmtId="0" fontId="18" fillId="0" borderId="0" xfId="0" applyFont="1" applyAlignment="1">
      <alignment horizontal="right"/>
    </xf>
    <xf numFmtId="187" fontId="7" fillId="0" borderId="1" xfId="15" applyNumberFormat="1" applyFont="1" applyBorder="1" applyAlignment="1">
      <alignment/>
    </xf>
    <xf numFmtId="0" fontId="13" fillId="0" borderId="0" xfId="0" applyFont="1" applyBorder="1" applyAlignment="1">
      <alignment/>
    </xf>
    <xf numFmtId="187" fontId="7" fillId="0" borderId="0" xfId="15" applyNumberFormat="1" applyFont="1" applyFill="1" applyBorder="1" applyAlignment="1" quotePrefix="1">
      <alignment horizontal="right"/>
    </xf>
    <xf numFmtId="186" fontId="7" fillId="0" borderId="11" xfId="15" applyNumberFormat="1" applyFont="1" applyBorder="1" applyAlignment="1">
      <alignment/>
    </xf>
    <xf numFmtId="0" fontId="10" fillId="0" borderId="0" xfId="0" applyFont="1" applyAlignment="1">
      <alignment/>
    </xf>
    <xf numFmtId="0" fontId="16" fillId="0" borderId="0" xfId="0" applyFont="1" applyBorder="1" applyAlignment="1">
      <alignment horizontal="center"/>
    </xf>
    <xf numFmtId="0" fontId="16" fillId="0" borderId="0" xfId="0" applyFont="1" applyBorder="1" applyAlignment="1">
      <alignment horizontal="right"/>
    </xf>
    <xf numFmtId="187" fontId="18" fillId="0" borderId="0" xfId="15" applyNumberFormat="1" applyFont="1" applyAlignment="1">
      <alignment/>
    </xf>
    <xf numFmtId="187" fontId="18" fillId="0" borderId="0" xfId="15" applyNumberFormat="1" applyFont="1" applyFill="1" applyAlignment="1">
      <alignment/>
    </xf>
    <xf numFmtId="187" fontId="18" fillId="0" borderId="0" xfId="15" applyNumberFormat="1" applyFont="1" applyFill="1" applyBorder="1" applyAlignment="1">
      <alignment/>
    </xf>
    <xf numFmtId="14" fontId="6" fillId="0" borderId="0" xfId="15" applyNumberFormat="1" applyFont="1" applyAlignment="1" quotePrefix="1">
      <alignment horizontal="right"/>
    </xf>
    <xf numFmtId="187" fontId="11" fillId="0" borderId="1" xfId="15" applyNumberFormat="1" applyFont="1" applyBorder="1" applyAlignment="1">
      <alignment vertical="top" wrapText="1"/>
    </xf>
    <xf numFmtId="187" fontId="11" fillId="0" borderId="2" xfId="15" applyNumberFormat="1" applyFont="1" applyBorder="1" applyAlignment="1">
      <alignment vertical="top" wrapText="1"/>
    </xf>
    <xf numFmtId="187" fontId="7" fillId="0" borderId="7" xfId="15" applyNumberFormat="1" applyFont="1" applyFill="1" applyBorder="1" applyAlignment="1">
      <alignment/>
    </xf>
    <xf numFmtId="187" fontId="7" fillId="0" borderId="0" xfId="15" applyNumberFormat="1" applyFont="1" applyFill="1" applyAlignment="1">
      <alignment/>
    </xf>
    <xf numFmtId="187" fontId="12" fillId="0" borderId="0" xfId="15" applyNumberFormat="1" applyFont="1" applyFill="1" applyBorder="1" applyAlignment="1">
      <alignment vertical="top" wrapText="1"/>
    </xf>
    <xf numFmtId="187" fontId="11" fillId="0" borderId="0" xfId="15" applyNumberFormat="1" applyFont="1" applyFill="1" applyAlignment="1">
      <alignment vertical="top" wrapText="1"/>
    </xf>
    <xf numFmtId="187" fontId="6" fillId="0" borderId="12" xfId="15" applyNumberFormat="1" applyFont="1" applyBorder="1" applyAlignment="1">
      <alignment/>
    </xf>
    <xf numFmtId="187" fontId="6" fillId="0" borderId="13" xfId="15" applyNumberFormat="1" applyFont="1" applyBorder="1" applyAlignment="1">
      <alignment/>
    </xf>
    <xf numFmtId="187" fontId="6" fillId="0" borderId="12" xfId="15" applyNumberFormat="1" applyFont="1" applyFill="1" applyBorder="1" applyAlignment="1">
      <alignment/>
    </xf>
    <xf numFmtId="187" fontId="6" fillId="0" borderId="13" xfId="15" applyNumberFormat="1" applyFont="1" applyFill="1" applyBorder="1" applyAlignment="1">
      <alignment/>
    </xf>
    <xf numFmtId="0" fontId="6" fillId="0" borderId="0" xfId="0" applyFont="1" applyFill="1" applyBorder="1" applyAlignment="1">
      <alignment/>
    </xf>
    <xf numFmtId="0" fontId="6" fillId="0" borderId="0" xfId="0" applyFont="1" applyAlignment="1">
      <alignment horizontal="justify"/>
    </xf>
    <xf numFmtId="187" fontId="18" fillId="2" borderId="0" xfId="15" applyNumberFormat="1" applyFont="1" applyFill="1" applyAlignment="1">
      <alignment/>
    </xf>
    <xf numFmtId="0" fontId="7" fillId="0" borderId="0" xfId="0" applyFont="1" applyFill="1" applyBorder="1" applyAlignment="1">
      <alignment/>
    </xf>
    <xf numFmtId="14" fontId="18" fillId="0" borderId="0" xfId="0" applyNumberFormat="1" applyFont="1" applyBorder="1" applyAlignment="1">
      <alignment horizontal="right"/>
    </xf>
    <xf numFmtId="0" fontId="18" fillId="0" borderId="0" xfId="0" applyFont="1" applyBorder="1" applyAlignment="1">
      <alignment horizontal="right"/>
    </xf>
    <xf numFmtId="14" fontId="18" fillId="0" borderId="0" xfId="0" applyNumberFormat="1" applyFont="1" applyBorder="1" applyAlignment="1" quotePrefix="1">
      <alignment horizontal="right"/>
    </xf>
    <xf numFmtId="0" fontId="18" fillId="0" borderId="0" xfId="0" applyFont="1" applyBorder="1" applyAlignment="1" quotePrefix="1">
      <alignment horizontal="right" vertical="top" wrapText="1"/>
    </xf>
    <xf numFmtId="0" fontId="18" fillId="0" borderId="0" xfId="0" applyFont="1" applyBorder="1" applyAlignment="1">
      <alignment horizontal="right" vertical="top" wrapText="1"/>
    </xf>
    <xf numFmtId="0" fontId="16" fillId="0" borderId="0" xfId="0" applyFont="1" applyAlignment="1">
      <alignment horizontal="right"/>
    </xf>
    <xf numFmtId="0" fontId="16" fillId="0" borderId="0" xfId="0" applyFont="1" applyAlignment="1">
      <alignment horizontal="center"/>
    </xf>
    <xf numFmtId="0" fontId="16" fillId="0" borderId="0" xfId="0" applyFont="1" applyFill="1" applyAlignment="1">
      <alignment horizontal="right"/>
    </xf>
    <xf numFmtId="14" fontId="16" fillId="0" borderId="0" xfId="0" applyNumberFormat="1" applyFont="1" applyAlignment="1" quotePrefix="1">
      <alignment horizontal="right"/>
    </xf>
    <xf numFmtId="15" fontId="16" fillId="0" borderId="0" xfId="0" applyNumberFormat="1" applyFont="1" applyFill="1" applyAlignment="1" quotePrefix="1">
      <alignment horizontal="right"/>
    </xf>
    <xf numFmtId="0" fontId="13" fillId="0" borderId="0" xfId="0" applyFont="1" applyFill="1" applyAlignment="1">
      <alignment horizontal="right" wrapText="1"/>
    </xf>
    <xf numFmtId="0" fontId="13" fillId="0" borderId="0" xfId="0" applyFont="1" applyAlignment="1">
      <alignment horizontal="right" wrapText="1"/>
    </xf>
    <xf numFmtId="0" fontId="13" fillId="0" borderId="0" xfId="0" applyFont="1" applyAlignment="1">
      <alignment/>
    </xf>
    <xf numFmtId="0" fontId="13" fillId="0" borderId="0" xfId="0" applyFont="1" applyFill="1" applyBorder="1" applyAlignment="1">
      <alignment horizontal="right"/>
    </xf>
    <xf numFmtId="0" fontId="7" fillId="0" borderId="0" xfId="0" applyNumberFormat="1" applyFont="1" applyFill="1" applyAlignment="1">
      <alignment/>
    </xf>
    <xf numFmtId="0" fontId="0" fillId="0" borderId="0" xfId="0" applyAlignment="1">
      <alignment/>
    </xf>
    <xf numFmtId="0" fontId="7" fillId="0" borderId="0" xfId="0" applyFont="1" applyFill="1" applyBorder="1" applyAlignment="1">
      <alignment horizontal="justify"/>
    </xf>
    <xf numFmtId="0" fontId="10" fillId="0" borderId="0" xfId="0" applyFont="1" applyFill="1" applyBorder="1" applyAlignment="1">
      <alignment vertical="center"/>
    </xf>
    <xf numFmtId="0" fontId="13" fillId="0" borderId="0" xfId="0" applyFont="1" applyAlignment="1">
      <alignment horizontal="center"/>
    </xf>
    <xf numFmtId="0" fontId="16" fillId="0" borderId="0" xfId="0" applyFont="1" applyBorder="1" applyAlignment="1">
      <alignment horizontal="center"/>
    </xf>
    <xf numFmtId="0" fontId="10" fillId="0" borderId="0" xfId="0" applyFont="1" applyFill="1" applyBorder="1" applyAlignment="1">
      <alignment horizontal="justify" vertical="center"/>
    </xf>
    <xf numFmtId="0" fontId="16" fillId="0" borderId="0" xfId="0" applyFont="1" applyAlignment="1">
      <alignment horizontal="center"/>
    </xf>
    <xf numFmtId="0" fontId="13" fillId="0" borderId="0" xfId="0" applyFont="1" applyBorder="1" applyAlignment="1">
      <alignment horizontal="right" wrapText="1"/>
    </xf>
    <xf numFmtId="187" fontId="6" fillId="0" borderId="0" xfId="15" applyNumberFormat="1" applyFont="1" applyAlignment="1">
      <alignment horizontal="center"/>
    </xf>
    <xf numFmtId="0" fontId="7" fillId="0" borderId="0" xfId="0" applyFont="1" applyFill="1" applyAlignment="1">
      <alignment horizontal="justify"/>
    </xf>
    <xf numFmtId="0" fontId="7" fillId="0" borderId="0" xfId="0" applyFont="1" applyFill="1" applyBorder="1" applyAlignment="1">
      <alignment horizontal="justify"/>
    </xf>
    <xf numFmtId="0" fontId="7" fillId="0" borderId="0" xfId="0" applyNumberFormat="1" applyFont="1" applyAlignment="1">
      <alignment horizontal="justify"/>
    </xf>
    <xf numFmtId="0" fontId="7" fillId="0" borderId="0" xfId="0" applyFont="1" applyAlignment="1">
      <alignment horizontal="justify"/>
    </xf>
    <xf numFmtId="0" fontId="6" fillId="0" borderId="0" xfId="0" applyFont="1" applyAlignment="1">
      <alignment horizontal="justify"/>
    </xf>
    <xf numFmtId="0" fontId="18" fillId="0" borderId="0" xfId="0" applyFont="1" applyBorder="1" applyAlignment="1">
      <alignment horizontal="center"/>
    </xf>
    <xf numFmtId="0" fontId="18" fillId="0" borderId="0" xfId="0" applyFont="1" applyBorder="1" applyAlignment="1">
      <alignment horizontal="center" vertical="top" wrapText="1"/>
    </xf>
    <xf numFmtId="0" fontId="7" fillId="0" borderId="0" xfId="0" applyNumberFormat="1" applyFont="1" applyFill="1" applyAlignment="1">
      <alignment horizontal="justify"/>
    </xf>
    <xf numFmtId="0" fontId="7" fillId="0" borderId="0" xfId="0" applyFont="1" applyFill="1" applyAlignment="1">
      <alignment horizontal="justify" vertical="top"/>
    </xf>
    <xf numFmtId="0" fontId="7" fillId="0" borderId="0" xfId="0" applyNumberFormat="1" applyFont="1" applyFill="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381000</xdr:colOff>
      <xdr:row>1</xdr:row>
      <xdr:rowOff>0</xdr:rowOff>
    </xdr:from>
    <xdr:ext cx="76200" cy="200025"/>
    <xdr:sp>
      <xdr:nvSpPr>
        <xdr:cNvPr id="1" name="TextBox 3"/>
        <xdr:cNvSpPr txBox="1">
          <a:spLocks noChangeArrowheads="1"/>
        </xdr:cNvSpPr>
      </xdr:nvSpPr>
      <xdr:spPr>
        <a:xfrm>
          <a:off x="1619250" y="20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9525</xdr:colOff>
      <xdr:row>143</xdr:row>
      <xdr:rowOff>0</xdr:rowOff>
    </xdr:from>
    <xdr:to>
      <xdr:col>10</xdr:col>
      <xdr:colOff>0</xdr:colOff>
      <xdr:row>143</xdr:row>
      <xdr:rowOff>0</xdr:rowOff>
    </xdr:to>
    <xdr:sp>
      <xdr:nvSpPr>
        <xdr:cNvPr id="2" name="TextBox 7"/>
        <xdr:cNvSpPr txBox="1">
          <a:spLocks noChangeArrowheads="1"/>
        </xdr:cNvSpPr>
      </xdr:nvSpPr>
      <xdr:spPr>
        <a:xfrm>
          <a:off x="1247775" y="28603575"/>
          <a:ext cx="59245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21 February 2002, Nagasari Cerdas Sdn Bhd, a wholly-owned subsidiary of the Company, entered into a share Sale Agreement for the acquisition of the balance 49,000 ordinary shares of RM1.00 each in its subsidiary company Desiran Realiti Sdn Bhd for a nominal purchase consideration of RM10.00. Pursuant thereto, Desiran Realiti Sdn Bhd became a wholly-owned subsidiary company of Nagasari Cerdas Sdn Bhd.
</a:t>
          </a:r>
          <a:r>
            <a:rPr lang="en-US" cap="none" sz="1000" b="0" i="0" u="none" baseline="0">
              <a:latin typeface="Arial"/>
              <a:ea typeface="Arial"/>
              <a:cs typeface="Arial"/>
            </a:rPr>
            <a:t>
</a:t>
          </a:r>
        </a:p>
      </xdr:txBody>
    </xdr:sp>
    <xdr:clientData/>
  </xdr:twoCellAnchor>
  <xdr:twoCellAnchor>
    <xdr:from>
      <xdr:col>3</xdr:col>
      <xdr:colOff>9525</xdr:colOff>
      <xdr:row>143</xdr:row>
      <xdr:rowOff>0</xdr:rowOff>
    </xdr:from>
    <xdr:to>
      <xdr:col>9</xdr:col>
      <xdr:colOff>838200</xdr:colOff>
      <xdr:row>143</xdr:row>
      <xdr:rowOff>0</xdr:rowOff>
    </xdr:to>
    <xdr:sp>
      <xdr:nvSpPr>
        <xdr:cNvPr id="3" name="TextBox 8"/>
        <xdr:cNvSpPr txBox="1">
          <a:spLocks noChangeArrowheads="1"/>
        </xdr:cNvSpPr>
      </xdr:nvSpPr>
      <xdr:spPr>
        <a:xfrm>
          <a:off x="1247775" y="28603575"/>
          <a:ext cx="5915025"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10 April 2002, Bakat Rampai Sdn Bhd, a wholly-owned subsidiary of the Company, acquired the balance 5,200,000 ordinary shares of RM1.00 each in its subsidiary company Dijaya Land Sdn Bhd for a nominal purchase consideration of RM2.00, thus turning Dijaya Land Sdn Bhd into a wholly- owned subsidiary company of Bakat Rampai Sdn Bhd.
</a:t>
          </a:r>
          <a:r>
            <a:rPr lang="en-US" cap="none" sz="1000" b="0" i="0" u="none" baseline="0">
              <a:latin typeface="Arial"/>
              <a:ea typeface="Arial"/>
              <a:cs typeface="Arial"/>
            </a:rPr>
            <a:t>
</a:t>
          </a:r>
        </a:p>
      </xdr:txBody>
    </xdr:sp>
    <xdr:clientData/>
  </xdr:twoCellAnchor>
  <xdr:twoCellAnchor>
    <xdr:from>
      <xdr:col>2</xdr:col>
      <xdr:colOff>9525</xdr:colOff>
      <xdr:row>146</xdr:row>
      <xdr:rowOff>0</xdr:rowOff>
    </xdr:from>
    <xdr:to>
      <xdr:col>9</xdr:col>
      <xdr:colOff>828675</xdr:colOff>
      <xdr:row>146</xdr:row>
      <xdr:rowOff>0</xdr:rowOff>
    </xdr:to>
    <xdr:sp>
      <xdr:nvSpPr>
        <xdr:cNvPr id="4" name="TextBox 10"/>
        <xdr:cNvSpPr txBox="1">
          <a:spLocks noChangeArrowheads="1"/>
        </xdr:cNvSpPr>
      </xdr:nvSpPr>
      <xdr:spPr>
        <a:xfrm>
          <a:off x="866775" y="29203650"/>
          <a:ext cx="628650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2</xdr:col>
      <xdr:colOff>9525</xdr:colOff>
      <xdr:row>175</xdr:row>
      <xdr:rowOff>0</xdr:rowOff>
    </xdr:from>
    <xdr:to>
      <xdr:col>10</xdr:col>
      <xdr:colOff>0</xdr:colOff>
      <xdr:row>175</xdr:row>
      <xdr:rowOff>0</xdr:rowOff>
    </xdr:to>
    <xdr:sp>
      <xdr:nvSpPr>
        <xdr:cNvPr id="5" name="TextBox 11"/>
        <xdr:cNvSpPr txBox="1">
          <a:spLocks noChangeArrowheads="1"/>
        </xdr:cNvSpPr>
      </xdr:nvSpPr>
      <xdr:spPr>
        <a:xfrm>
          <a:off x="866775" y="35004375"/>
          <a:ext cx="6305550"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2</xdr:col>
      <xdr:colOff>9525</xdr:colOff>
      <xdr:row>175</xdr:row>
      <xdr:rowOff>0</xdr:rowOff>
    </xdr:from>
    <xdr:to>
      <xdr:col>10</xdr:col>
      <xdr:colOff>0</xdr:colOff>
      <xdr:row>175</xdr:row>
      <xdr:rowOff>0</xdr:rowOff>
    </xdr:to>
    <xdr:sp>
      <xdr:nvSpPr>
        <xdr:cNvPr id="6" name="TextBox 12"/>
        <xdr:cNvSpPr txBox="1">
          <a:spLocks noChangeArrowheads="1"/>
        </xdr:cNvSpPr>
      </xdr:nvSpPr>
      <xdr:spPr>
        <a:xfrm>
          <a:off x="866775" y="35004375"/>
          <a:ext cx="6305550"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2</xdr:col>
      <xdr:colOff>9525</xdr:colOff>
      <xdr:row>175</xdr:row>
      <xdr:rowOff>0</xdr:rowOff>
    </xdr:from>
    <xdr:to>
      <xdr:col>9</xdr:col>
      <xdr:colOff>838200</xdr:colOff>
      <xdr:row>175</xdr:row>
      <xdr:rowOff>0</xdr:rowOff>
    </xdr:to>
    <xdr:sp>
      <xdr:nvSpPr>
        <xdr:cNvPr id="7" name="TextBox 13"/>
        <xdr:cNvSpPr txBox="1">
          <a:spLocks noChangeArrowheads="1"/>
        </xdr:cNvSpPr>
      </xdr:nvSpPr>
      <xdr:spPr>
        <a:xfrm>
          <a:off x="866775" y="35004375"/>
          <a:ext cx="6296025"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twoCellAnchor>
    <xdr:from>
      <xdr:col>2</xdr:col>
      <xdr:colOff>9525</xdr:colOff>
      <xdr:row>179</xdr:row>
      <xdr:rowOff>0</xdr:rowOff>
    </xdr:from>
    <xdr:to>
      <xdr:col>10</xdr:col>
      <xdr:colOff>0</xdr:colOff>
      <xdr:row>179</xdr:row>
      <xdr:rowOff>0</xdr:rowOff>
    </xdr:to>
    <xdr:sp>
      <xdr:nvSpPr>
        <xdr:cNvPr id="8" name="TextBox 14"/>
        <xdr:cNvSpPr txBox="1">
          <a:spLocks noChangeArrowheads="1"/>
        </xdr:cNvSpPr>
      </xdr:nvSpPr>
      <xdr:spPr>
        <a:xfrm>
          <a:off x="866775" y="35804475"/>
          <a:ext cx="6305550" cy="0"/>
        </a:xfrm>
        <a:prstGeom prst="rect">
          <a:avLst/>
        </a:prstGeom>
        <a:noFill/>
        <a:ln w="9525" cmpd="sng">
          <a:noFill/>
        </a:ln>
      </xdr:spPr>
      <xdr:txBody>
        <a:bodyPr vertOverflow="clip" wrap="square"/>
        <a:p>
          <a:pPr algn="l">
            <a:defRPr/>
          </a:pPr>
          <a:r>
            <a:rPr lang="en-US" cap="none" sz="1200" b="0" i="0" u="none" baseline="0"/>
            <a:t>Further to the Memorandum of Understanding ("MOU") dated 18 August 2001 between the Company and the People's Government of the County of Songming ("Local Government"), Cumming City in the Province of Hunan, People's Republic of China for the proposed investment in the development of  a golf and country resort, the Company had on 8 June 2002 entered into an investment accord ("Investment Accord") with the Local Government as announced on 12 June 2002. In accordance with the Investment Accord, the parties concerned shall continue to negotiate on the relevant terms and conditions in relation to the formal Right of Land Use Agreement. However, the terms and conditions have not been concluded to date.
</a:t>
          </a:r>
        </a:p>
      </xdr:txBody>
    </xdr:sp>
    <xdr:clientData/>
  </xdr:twoCellAnchor>
  <xdr:twoCellAnchor>
    <xdr:from>
      <xdr:col>2</xdr:col>
      <xdr:colOff>238125</xdr:colOff>
      <xdr:row>143</xdr:row>
      <xdr:rowOff>0</xdr:rowOff>
    </xdr:from>
    <xdr:to>
      <xdr:col>9</xdr:col>
      <xdr:colOff>809625</xdr:colOff>
      <xdr:row>143</xdr:row>
      <xdr:rowOff>0</xdr:rowOff>
    </xdr:to>
    <xdr:sp>
      <xdr:nvSpPr>
        <xdr:cNvPr id="9" name="TextBox 17"/>
        <xdr:cNvSpPr txBox="1">
          <a:spLocks noChangeArrowheads="1"/>
        </xdr:cNvSpPr>
      </xdr:nvSpPr>
      <xdr:spPr>
        <a:xfrm>
          <a:off x="1095375" y="28603575"/>
          <a:ext cx="6038850" cy="0"/>
        </a:xfrm>
        <a:prstGeom prst="rect">
          <a:avLst/>
        </a:prstGeom>
        <a:noFill/>
        <a:ln w="9525" cmpd="sng">
          <a:noFill/>
        </a:ln>
      </xdr:spPr>
      <xdr:txBody>
        <a:bodyPr vertOverflow="clip" wrap="square"/>
        <a:p>
          <a:pPr algn="just">
            <a:defRPr/>
          </a:pPr>
          <a:r>
            <a:rPr lang="en-US" cap="none" sz="1200" b="0" i="0" u="none" baseline="0"/>
            <a:t>On 8 August 2002, Dijaya Land Sdn Bhd acquired 2 ordinary shares of RM1.00 each representing 100% of the issued and paid-up share capital of Affluent Heritage Sdn Bhd for a cash consideration of RM2.00.
 </a:t>
          </a:r>
        </a:p>
      </xdr:txBody>
    </xdr:sp>
    <xdr:clientData/>
  </xdr:twoCellAnchor>
  <xdr:oneCellAnchor>
    <xdr:from>
      <xdr:col>3</xdr:col>
      <xdr:colOff>619125</xdr:colOff>
      <xdr:row>36</xdr:row>
      <xdr:rowOff>66675</xdr:rowOff>
    </xdr:from>
    <xdr:ext cx="76200" cy="200025"/>
    <xdr:sp>
      <xdr:nvSpPr>
        <xdr:cNvPr id="10" name="TextBox 20"/>
        <xdr:cNvSpPr txBox="1">
          <a:spLocks noChangeArrowheads="1"/>
        </xdr:cNvSpPr>
      </xdr:nvSpPr>
      <xdr:spPr>
        <a:xfrm>
          <a:off x="1857375" y="7267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381000</xdr:colOff>
      <xdr:row>1</xdr:row>
      <xdr:rowOff>0</xdr:rowOff>
    </xdr:from>
    <xdr:ext cx="76200" cy="200025"/>
    <xdr:sp>
      <xdr:nvSpPr>
        <xdr:cNvPr id="11" name="TextBox 37"/>
        <xdr:cNvSpPr txBox="1">
          <a:spLocks noChangeArrowheads="1"/>
        </xdr:cNvSpPr>
      </xdr:nvSpPr>
      <xdr:spPr>
        <a:xfrm>
          <a:off x="1619250" y="20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9525</xdr:colOff>
      <xdr:row>145</xdr:row>
      <xdr:rowOff>0</xdr:rowOff>
    </xdr:from>
    <xdr:to>
      <xdr:col>10</xdr:col>
      <xdr:colOff>0</xdr:colOff>
      <xdr:row>145</xdr:row>
      <xdr:rowOff>0</xdr:rowOff>
    </xdr:to>
    <xdr:sp>
      <xdr:nvSpPr>
        <xdr:cNvPr id="12" name="TextBox 38"/>
        <xdr:cNvSpPr txBox="1">
          <a:spLocks noChangeArrowheads="1"/>
        </xdr:cNvSpPr>
      </xdr:nvSpPr>
      <xdr:spPr>
        <a:xfrm>
          <a:off x="1247775" y="29003625"/>
          <a:ext cx="59245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21 February 2002, Nagasari Cerdas Sdn Bhd, a wholly-owned subsidiary of the Company, entered into a share Sale Agreement for the acquisition of the balance 49,000 ordinary shares of RM1.00 each in its subsidiary company Desiran Realiti Sdn Bhd for a nominal purchase consideration of RM10.00. Pursuant thereto, Desiran Realiti Sdn Bhd became a wholly-owned subsidiary company of Nagasari Cerdas Sdn Bhd.
</a:t>
          </a:r>
          <a:r>
            <a:rPr lang="en-US" cap="none" sz="1000" b="0" i="0" u="none" baseline="0">
              <a:latin typeface="Arial"/>
              <a:ea typeface="Arial"/>
              <a:cs typeface="Arial"/>
            </a:rPr>
            <a:t>
</a:t>
          </a:r>
        </a:p>
      </xdr:txBody>
    </xdr:sp>
    <xdr:clientData/>
  </xdr:twoCellAnchor>
  <xdr:twoCellAnchor>
    <xdr:from>
      <xdr:col>3</xdr:col>
      <xdr:colOff>9525</xdr:colOff>
      <xdr:row>145</xdr:row>
      <xdr:rowOff>0</xdr:rowOff>
    </xdr:from>
    <xdr:to>
      <xdr:col>9</xdr:col>
      <xdr:colOff>838200</xdr:colOff>
      <xdr:row>145</xdr:row>
      <xdr:rowOff>0</xdr:rowOff>
    </xdr:to>
    <xdr:sp>
      <xdr:nvSpPr>
        <xdr:cNvPr id="13" name="TextBox 39"/>
        <xdr:cNvSpPr txBox="1">
          <a:spLocks noChangeArrowheads="1"/>
        </xdr:cNvSpPr>
      </xdr:nvSpPr>
      <xdr:spPr>
        <a:xfrm>
          <a:off x="1247775" y="29003625"/>
          <a:ext cx="5915025"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10 April 2002, Bakat Rampai Sdn Bhd, a wholly-owned subsidiary of the Company, acquired the balance 5,200,000 ordinary shares of RM1.00 each in its subsidiary company Dijaya Land Sdn Bhd for a nominal purchase consideration of RM2.00, thus turning Dijaya Land Sdn Bhd into a wholly- owned subsidiary company of Bakat Rampai Sdn Bhd.
</a:t>
          </a:r>
          <a:r>
            <a:rPr lang="en-US" cap="none" sz="1000" b="0" i="0" u="none" baseline="0">
              <a:latin typeface="Arial"/>
              <a:ea typeface="Arial"/>
              <a:cs typeface="Arial"/>
            </a:rPr>
            <a:t>
</a:t>
          </a:r>
        </a:p>
      </xdr:txBody>
    </xdr:sp>
    <xdr:clientData/>
  </xdr:twoCellAnchor>
  <xdr:twoCellAnchor>
    <xdr:from>
      <xdr:col>2</xdr:col>
      <xdr:colOff>9525</xdr:colOff>
      <xdr:row>160</xdr:row>
      <xdr:rowOff>0</xdr:rowOff>
    </xdr:from>
    <xdr:to>
      <xdr:col>9</xdr:col>
      <xdr:colOff>828675</xdr:colOff>
      <xdr:row>160</xdr:row>
      <xdr:rowOff>0</xdr:rowOff>
    </xdr:to>
    <xdr:sp>
      <xdr:nvSpPr>
        <xdr:cNvPr id="14" name="TextBox 40"/>
        <xdr:cNvSpPr txBox="1">
          <a:spLocks noChangeArrowheads="1"/>
        </xdr:cNvSpPr>
      </xdr:nvSpPr>
      <xdr:spPr>
        <a:xfrm>
          <a:off x="866775" y="32004000"/>
          <a:ext cx="628650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2</xdr:col>
      <xdr:colOff>9525</xdr:colOff>
      <xdr:row>178</xdr:row>
      <xdr:rowOff>0</xdr:rowOff>
    </xdr:from>
    <xdr:to>
      <xdr:col>10</xdr:col>
      <xdr:colOff>0</xdr:colOff>
      <xdr:row>178</xdr:row>
      <xdr:rowOff>0</xdr:rowOff>
    </xdr:to>
    <xdr:sp>
      <xdr:nvSpPr>
        <xdr:cNvPr id="15" name="TextBox 41"/>
        <xdr:cNvSpPr txBox="1">
          <a:spLocks noChangeArrowheads="1"/>
        </xdr:cNvSpPr>
      </xdr:nvSpPr>
      <xdr:spPr>
        <a:xfrm>
          <a:off x="866775" y="35604450"/>
          <a:ext cx="6305550"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2</xdr:col>
      <xdr:colOff>9525</xdr:colOff>
      <xdr:row>178</xdr:row>
      <xdr:rowOff>0</xdr:rowOff>
    </xdr:from>
    <xdr:to>
      <xdr:col>10</xdr:col>
      <xdr:colOff>0</xdr:colOff>
      <xdr:row>178</xdr:row>
      <xdr:rowOff>0</xdr:rowOff>
    </xdr:to>
    <xdr:sp>
      <xdr:nvSpPr>
        <xdr:cNvPr id="16" name="TextBox 42"/>
        <xdr:cNvSpPr txBox="1">
          <a:spLocks noChangeArrowheads="1"/>
        </xdr:cNvSpPr>
      </xdr:nvSpPr>
      <xdr:spPr>
        <a:xfrm>
          <a:off x="866775" y="35604450"/>
          <a:ext cx="6305550"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2</xdr:col>
      <xdr:colOff>9525</xdr:colOff>
      <xdr:row>178</xdr:row>
      <xdr:rowOff>0</xdr:rowOff>
    </xdr:from>
    <xdr:to>
      <xdr:col>9</xdr:col>
      <xdr:colOff>838200</xdr:colOff>
      <xdr:row>178</xdr:row>
      <xdr:rowOff>0</xdr:rowOff>
    </xdr:to>
    <xdr:sp>
      <xdr:nvSpPr>
        <xdr:cNvPr id="17" name="TextBox 43"/>
        <xdr:cNvSpPr txBox="1">
          <a:spLocks noChangeArrowheads="1"/>
        </xdr:cNvSpPr>
      </xdr:nvSpPr>
      <xdr:spPr>
        <a:xfrm>
          <a:off x="866775" y="35604450"/>
          <a:ext cx="6296025"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twoCellAnchor>
    <xdr:from>
      <xdr:col>2</xdr:col>
      <xdr:colOff>9525</xdr:colOff>
      <xdr:row>182</xdr:row>
      <xdr:rowOff>0</xdr:rowOff>
    </xdr:from>
    <xdr:to>
      <xdr:col>10</xdr:col>
      <xdr:colOff>0</xdr:colOff>
      <xdr:row>182</xdr:row>
      <xdr:rowOff>0</xdr:rowOff>
    </xdr:to>
    <xdr:sp>
      <xdr:nvSpPr>
        <xdr:cNvPr id="18" name="TextBox 44"/>
        <xdr:cNvSpPr txBox="1">
          <a:spLocks noChangeArrowheads="1"/>
        </xdr:cNvSpPr>
      </xdr:nvSpPr>
      <xdr:spPr>
        <a:xfrm>
          <a:off x="866775" y="36404550"/>
          <a:ext cx="6305550" cy="0"/>
        </a:xfrm>
        <a:prstGeom prst="rect">
          <a:avLst/>
        </a:prstGeom>
        <a:noFill/>
        <a:ln w="9525" cmpd="sng">
          <a:noFill/>
        </a:ln>
      </xdr:spPr>
      <xdr:txBody>
        <a:bodyPr vertOverflow="clip" wrap="square"/>
        <a:p>
          <a:pPr algn="l">
            <a:defRPr/>
          </a:pPr>
          <a:r>
            <a:rPr lang="en-US" cap="none" sz="1200" b="0" i="0" u="none" baseline="0"/>
            <a:t>Further to the Memorandum of Understanding ("MOU") dated 18 August 2001 between the Company and the People's Government of the County of Songming ("Local Government"), Cumming City in the Province of Hunan, People's Republic of China for the proposed investment in the development of  a golf and country resort, the Company had on 8 June 2002 entered into an investment accord ("Investment Accord") with the Local Government as announced on 12 June 2002. In accordance with the Investment Accord, the parties concerned shall continue to negotiate on the relevant terms and conditions in relation to the formal Right of Land Use Agreement. However, the terms and conditions have not been concluded to date.
</a:t>
          </a:r>
        </a:p>
      </xdr:txBody>
    </xdr:sp>
    <xdr:clientData/>
  </xdr:twoCellAnchor>
  <xdr:twoCellAnchor>
    <xdr:from>
      <xdr:col>2</xdr:col>
      <xdr:colOff>238125</xdr:colOff>
      <xdr:row>145</xdr:row>
      <xdr:rowOff>0</xdr:rowOff>
    </xdr:from>
    <xdr:to>
      <xdr:col>9</xdr:col>
      <xdr:colOff>809625</xdr:colOff>
      <xdr:row>145</xdr:row>
      <xdr:rowOff>0</xdr:rowOff>
    </xdr:to>
    <xdr:sp>
      <xdr:nvSpPr>
        <xdr:cNvPr id="19" name="TextBox 45"/>
        <xdr:cNvSpPr txBox="1">
          <a:spLocks noChangeArrowheads="1"/>
        </xdr:cNvSpPr>
      </xdr:nvSpPr>
      <xdr:spPr>
        <a:xfrm>
          <a:off x="1095375" y="29003625"/>
          <a:ext cx="6038850" cy="0"/>
        </a:xfrm>
        <a:prstGeom prst="rect">
          <a:avLst/>
        </a:prstGeom>
        <a:noFill/>
        <a:ln w="9525" cmpd="sng">
          <a:noFill/>
        </a:ln>
      </xdr:spPr>
      <xdr:txBody>
        <a:bodyPr vertOverflow="clip" wrap="square"/>
        <a:p>
          <a:pPr algn="just">
            <a:defRPr/>
          </a:pPr>
          <a:r>
            <a:rPr lang="en-US" cap="none" sz="1200" b="0" i="0" u="none" baseline="0"/>
            <a:t>On 8 August 2002, Dijaya Land Sdn Bhd acquired 2 ordinary shares of RM1.00 each representing 100% of the issued and paid-up share capital of Affluent Heritage Sdn Bhd for a cash consideration of RM2.00.
 </a:t>
          </a:r>
        </a:p>
      </xdr:txBody>
    </xdr:sp>
    <xdr:clientData/>
  </xdr:twoCellAnchor>
  <xdr:oneCellAnchor>
    <xdr:from>
      <xdr:col>3</xdr:col>
      <xdr:colOff>619125</xdr:colOff>
      <xdr:row>36</xdr:row>
      <xdr:rowOff>0</xdr:rowOff>
    </xdr:from>
    <xdr:ext cx="76200" cy="200025"/>
    <xdr:sp>
      <xdr:nvSpPr>
        <xdr:cNvPr id="20" name="TextBox 46"/>
        <xdr:cNvSpPr txBox="1">
          <a:spLocks noChangeArrowheads="1"/>
        </xdr:cNvSpPr>
      </xdr:nvSpPr>
      <xdr:spPr>
        <a:xfrm>
          <a:off x="1857375" y="7200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619125</xdr:colOff>
      <xdr:row>34</xdr:row>
      <xdr:rowOff>66675</xdr:rowOff>
    </xdr:from>
    <xdr:ext cx="76200" cy="200025"/>
    <xdr:sp>
      <xdr:nvSpPr>
        <xdr:cNvPr id="21" name="TextBox 48"/>
        <xdr:cNvSpPr txBox="1">
          <a:spLocks noChangeArrowheads="1"/>
        </xdr:cNvSpPr>
      </xdr:nvSpPr>
      <xdr:spPr>
        <a:xfrm>
          <a:off x="1857375" y="6867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149</xdr:row>
      <xdr:rowOff>0</xdr:rowOff>
    </xdr:from>
    <xdr:to>
      <xdr:col>9</xdr:col>
      <xdr:colOff>828675</xdr:colOff>
      <xdr:row>149</xdr:row>
      <xdr:rowOff>0</xdr:rowOff>
    </xdr:to>
    <xdr:sp>
      <xdr:nvSpPr>
        <xdr:cNvPr id="22" name="TextBox 49"/>
        <xdr:cNvSpPr txBox="1">
          <a:spLocks noChangeArrowheads="1"/>
        </xdr:cNvSpPr>
      </xdr:nvSpPr>
      <xdr:spPr>
        <a:xfrm>
          <a:off x="866775" y="29803725"/>
          <a:ext cx="628650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2</xdr:col>
      <xdr:colOff>9525</xdr:colOff>
      <xdr:row>176</xdr:row>
      <xdr:rowOff>0</xdr:rowOff>
    </xdr:from>
    <xdr:to>
      <xdr:col>10</xdr:col>
      <xdr:colOff>0</xdr:colOff>
      <xdr:row>176</xdr:row>
      <xdr:rowOff>0</xdr:rowOff>
    </xdr:to>
    <xdr:sp>
      <xdr:nvSpPr>
        <xdr:cNvPr id="23" name="TextBox 50"/>
        <xdr:cNvSpPr txBox="1">
          <a:spLocks noChangeArrowheads="1"/>
        </xdr:cNvSpPr>
      </xdr:nvSpPr>
      <xdr:spPr>
        <a:xfrm>
          <a:off x="866775" y="35204400"/>
          <a:ext cx="6305550"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2</xdr:col>
      <xdr:colOff>9525</xdr:colOff>
      <xdr:row>176</xdr:row>
      <xdr:rowOff>0</xdr:rowOff>
    </xdr:from>
    <xdr:to>
      <xdr:col>10</xdr:col>
      <xdr:colOff>0</xdr:colOff>
      <xdr:row>176</xdr:row>
      <xdr:rowOff>0</xdr:rowOff>
    </xdr:to>
    <xdr:sp>
      <xdr:nvSpPr>
        <xdr:cNvPr id="24" name="TextBox 51"/>
        <xdr:cNvSpPr txBox="1">
          <a:spLocks noChangeArrowheads="1"/>
        </xdr:cNvSpPr>
      </xdr:nvSpPr>
      <xdr:spPr>
        <a:xfrm>
          <a:off x="866775" y="35204400"/>
          <a:ext cx="6305550"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2</xdr:col>
      <xdr:colOff>9525</xdr:colOff>
      <xdr:row>176</xdr:row>
      <xdr:rowOff>0</xdr:rowOff>
    </xdr:from>
    <xdr:to>
      <xdr:col>9</xdr:col>
      <xdr:colOff>838200</xdr:colOff>
      <xdr:row>176</xdr:row>
      <xdr:rowOff>0</xdr:rowOff>
    </xdr:to>
    <xdr:sp>
      <xdr:nvSpPr>
        <xdr:cNvPr id="25" name="TextBox 52"/>
        <xdr:cNvSpPr txBox="1">
          <a:spLocks noChangeArrowheads="1"/>
        </xdr:cNvSpPr>
      </xdr:nvSpPr>
      <xdr:spPr>
        <a:xfrm>
          <a:off x="866775" y="35204400"/>
          <a:ext cx="6296025"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0"/>
  <sheetViews>
    <sheetView tabSelected="1" view="pageBreakPreview" zoomScaleSheetLayoutView="100" workbookViewId="0" topLeftCell="A1">
      <selection activeCell="A1" sqref="A1"/>
    </sheetView>
  </sheetViews>
  <sheetFormatPr defaultColWidth="9.140625" defaultRowHeight="12.75"/>
  <cols>
    <col min="1" max="1" width="9.140625" style="2" customWidth="1"/>
    <col min="2" max="2" width="40.7109375" style="2" customWidth="1"/>
    <col min="3" max="3" width="4.7109375" style="2" customWidth="1"/>
    <col min="4" max="5" width="12.7109375" style="2" customWidth="1"/>
    <col min="6" max="6" width="1.7109375" style="2" customWidth="1"/>
    <col min="7" max="8" width="12.7109375" style="2" customWidth="1"/>
    <col min="9" max="16384" width="9.140625" style="2" customWidth="1"/>
  </cols>
  <sheetData>
    <row r="1" spans="2:8" ht="15.75">
      <c r="B1" s="72" t="s">
        <v>158</v>
      </c>
      <c r="C1" s="72"/>
      <c r="D1" s="72"/>
      <c r="E1" s="72"/>
      <c r="F1" s="72"/>
      <c r="G1" s="72"/>
      <c r="H1" s="72"/>
    </row>
    <row r="2" spans="2:3" ht="16.5">
      <c r="B2" s="1" t="s">
        <v>209</v>
      </c>
      <c r="C2" s="70"/>
    </row>
    <row r="3" spans="2:3" ht="15.75">
      <c r="B3" s="127" t="s">
        <v>85</v>
      </c>
      <c r="C3" s="71"/>
    </row>
    <row r="4" spans="2:3" ht="15.75">
      <c r="B4" s="73"/>
      <c r="C4" s="73"/>
    </row>
    <row r="5" spans="2:8" ht="15.75">
      <c r="B5" s="72" t="s">
        <v>105</v>
      </c>
      <c r="C5" s="72"/>
      <c r="D5" s="72"/>
      <c r="E5" s="72"/>
      <c r="F5" s="72"/>
      <c r="G5" s="72"/>
      <c r="H5" s="72"/>
    </row>
    <row r="6" spans="2:8" ht="15.75">
      <c r="B6" s="72"/>
      <c r="C6" s="72"/>
      <c r="D6" s="72"/>
      <c r="E6" s="72"/>
      <c r="F6" s="72"/>
      <c r="G6" s="72"/>
      <c r="H6" s="72"/>
    </row>
    <row r="7" spans="2:8" ht="15.75">
      <c r="B7" s="1"/>
      <c r="C7" s="1"/>
      <c r="D7" s="166" t="s">
        <v>36</v>
      </c>
      <c r="E7" s="166"/>
      <c r="F7" s="106"/>
      <c r="G7" s="166" t="s">
        <v>89</v>
      </c>
      <c r="H7" s="166"/>
    </row>
    <row r="8" spans="3:8" ht="50.25" customHeight="1">
      <c r="C8" s="160" t="s">
        <v>114</v>
      </c>
      <c r="D8" s="158" t="s">
        <v>103</v>
      </c>
      <c r="E8" s="159" t="s">
        <v>104</v>
      </c>
      <c r="F8" s="91"/>
      <c r="G8" s="158" t="s">
        <v>156</v>
      </c>
      <c r="H8" s="159" t="s">
        <v>155</v>
      </c>
    </row>
    <row r="9" spans="4:8" ht="16.5">
      <c r="D9" s="157" t="s">
        <v>208</v>
      </c>
      <c r="E9" s="157" t="s">
        <v>207</v>
      </c>
      <c r="F9" s="91"/>
      <c r="G9" s="157" t="s">
        <v>208</v>
      </c>
      <c r="H9" s="157" t="s">
        <v>207</v>
      </c>
    </row>
    <row r="10" spans="4:8" ht="16.5">
      <c r="D10" s="155" t="s">
        <v>0</v>
      </c>
      <c r="E10" s="153" t="s">
        <v>0</v>
      </c>
      <c r="F10" s="128"/>
      <c r="G10" s="155" t="s">
        <v>0</v>
      </c>
      <c r="H10" s="153" t="s">
        <v>0</v>
      </c>
    </row>
    <row r="11" spans="4:8" ht="15.75">
      <c r="D11" s="47"/>
      <c r="E11" s="47"/>
      <c r="F11" s="47"/>
      <c r="G11" s="47"/>
      <c r="H11" s="47"/>
    </row>
    <row r="12" spans="2:8" ht="16.5">
      <c r="B12" s="2" t="s">
        <v>50</v>
      </c>
      <c r="C12" s="113"/>
      <c r="D12" s="56">
        <v>55357</v>
      </c>
      <c r="E12" s="28">
        <v>20947</v>
      </c>
      <c r="F12" s="28"/>
      <c r="G12" s="56">
        <v>55357</v>
      </c>
      <c r="H12" s="28">
        <v>20947</v>
      </c>
    </row>
    <row r="13" spans="2:8" ht="16.5">
      <c r="B13" s="2" t="s">
        <v>106</v>
      </c>
      <c r="C13" s="113"/>
      <c r="D13" s="56">
        <v>-35210</v>
      </c>
      <c r="E13" s="31">
        <v>-10883</v>
      </c>
      <c r="F13" s="31"/>
      <c r="G13" s="59">
        <v>-35210</v>
      </c>
      <c r="H13" s="31">
        <v>-10883</v>
      </c>
    </row>
    <row r="14" spans="3:8" ht="16.5">
      <c r="C14" s="113"/>
      <c r="D14" s="59"/>
      <c r="E14" s="31"/>
      <c r="F14" s="31"/>
      <c r="G14" s="59"/>
      <c r="H14" s="31"/>
    </row>
    <row r="15" spans="2:9" ht="16.5">
      <c r="B15" s="2" t="s">
        <v>181</v>
      </c>
      <c r="C15" s="113"/>
      <c r="D15" s="60">
        <f>SUM(D12:D13)</f>
        <v>20147</v>
      </c>
      <c r="E15" s="29">
        <f>SUM(E12:E13)</f>
        <v>10064</v>
      </c>
      <c r="F15" s="31"/>
      <c r="G15" s="60">
        <f>SUM(G12:G13)</f>
        <v>20147</v>
      </c>
      <c r="H15" s="29">
        <f>SUM(H12:H13)</f>
        <v>10064</v>
      </c>
      <c r="I15" s="9"/>
    </row>
    <row r="16" spans="2:9" ht="16.5">
      <c r="B16" s="2" t="s">
        <v>77</v>
      </c>
      <c r="C16" s="113">
        <v>14</v>
      </c>
      <c r="D16" s="56">
        <v>3679</v>
      </c>
      <c r="E16" s="31">
        <v>13154</v>
      </c>
      <c r="F16" s="31"/>
      <c r="G16" s="59">
        <v>3679</v>
      </c>
      <c r="H16" s="31">
        <v>13154</v>
      </c>
      <c r="I16" s="9"/>
    </row>
    <row r="17" spans="2:9" ht="16.5">
      <c r="B17" s="2" t="s">
        <v>107</v>
      </c>
      <c r="C17" s="113"/>
      <c r="D17" s="56">
        <v>-10154</v>
      </c>
      <c r="E17" s="31">
        <v>-8785</v>
      </c>
      <c r="F17" s="31"/>
      <c r="G17" s="59">
        <v>-10154</v>
      </c>
      <c r="H17" s="31">
        <v>-8785</v>
      </c>
      <c r="I17" s="9"/>
    </row>
    <row r="18" spans="3:9" ht="16.5">
      <c r="C18" s="113"/>
      <c r="D18" s="59"/>
      <c r="E18" s="31"/>
      <c r="F18" s="31"/>
      <c r="G18" s="59"/>
      <c r="H18" s="31"/>
      <c r="I18" s="9"/>
    </row>
    <row r="19" spans="2:9" ht="16.5">
      <c r="B19" s="2" t="s">
        <v>192</v>
      </c>
      <c r="C19" s="113">
        <v>8</v>
      </c>
      <c r="D19" s="60">
        <f>SUM(D15:D17)</f>
        <v>13672</v>
      </c>
      <c r="E19" s="29">
        <f>SUM(E15:E17)</f>
        <v>14433</v>
      </c>
      <c r="F19" s="31"/>
      <c r="G19" s="60">
        <f>SUM(G15:G17)</f>
        <v>13672</v>
      </c>
      <c r="H19" s="29">
        <f>SUM(H15:H17)</f>
        <v>14433</v>
      </c>
      <c r="I19" s="9"/>
    </row>
    <row r="20" spans="2:8" ht="16.5">
      <c r="B20" s="2" t="s">
        <v>58</v>
      </c>
      <c r="C20" s="113"/>
      <c r="D20" s="56">
        <v>-441</v>
      </c>
      <c r="E20" s="28">
        <v>-1051</v>
      </c>
      <c r="F20" s="28"/>
      <c r="G20" s="56">
        <v>-441</v>
      </c>
      <c r="H20" s="28">
        <v>-1051</v>
      </c>
    </row>
    <row r="21" spans="2:8" ht="16.5">
      <c r="B21" s="2" t="s">
        <v>56</v>
      </c>
      <c r="C21" s="113"/>
      <c r="D21" s="56">
        <v>283</v>
      </c>
      <c r="E21" s="31">
        <v>597</v>
      </c>
      <c r="F21" s="31"/>
      <c r="G21" s="59">
        <v>283</v>
      </c>
      <c r="H21" s="31">
        <v>597</v>
      </c>
    </row>
    <row r="22" spans="3:8" ht="16.5">
      <c r="C22" s="113"/>
      <c r="D22" s="59"/>
      <c r="E22" s="31"/>
      <c r="F22" s="31"/>
      <c r="G22" s="59"/>
      <c r="H22" s="31"/>
    </row>
    <row r="23" spans="2:9" ht="16.5">
      <c r="B23" s="2" t="s">
        <v>193</v>
      </c>
      <c r="C23" s="113"/>
      <c r="D23" s="60">
        <f>SUM(D19:D21)</f>
        <v>13514</v>
      </c>
      <c r="E23" s="29">
        <f>SUM(E19:E21)</f>
        <v>13979</v>
      </c>
      <c r="F23" s="31"/>
      <c r="G23" s="60">
        <f>SUM(G19:G21)</f>
        <v>13514</v>
      </c>
      <c r="H23" s="29">
        <f>SUM(H19:H21)</f>
        <v>13979</v>
      </c>
      <c r="I23" s="9"/>
    </row>
    <row r="24" spans="2:8" ht="16.5">
      <c r="B24" s="2" t="s">
        <v>5</v>
      </c>
      <c r="C24" s="113">
        <v>18</v>
      </c>
      <c r="D24" s="56">
        <v>-1756</v>
      </c>
      <c r="E24" s="31">
        <v>-2482</v>
      </c>
      <c r="F24" s="31"/>
      <c r="G24" s="59">
        <v>-1756</v>
      </c>
      <c r="H24" s="31">
        <v>-2482</v>
      </c>
    </row>
    <row r="25" spans="2:8" ht="16.5">
      <c r="B25" s="44" t="s">
        <v>108</v>
      </c>
      <c r="C25" s="117"/>
      <c r="D25" s="140">
        <v>-1685</v>
      </c>
      <c r="E25" s="92">
        <v>-2315</v>
      </c>
      <c r="F25" s="31"/>
      <c r="G25" s="142">
        <v>-1685</v>
      </c>
      <c r="H25" s="92">
        <v>-2315</v>
      </c>
    </row>
    <row r="26" spans="2:8" ht="16.5">
      <c r="B26" s="44" t="s">
        <v>109</v>
      </c>
      <c r="C26" s="117"/>
      <c r="D26" s="141">
        <v>-71</v>
      </c>
      <c r="E26" s="93">
        <v>-167</v>
      </c>
      <c r="F26" s="31"/>
      <c r="G26" s="143">
        <v>-71</v>
      </c>
      <c r="H26" s="93">
        <v>-167</v>
      </c>
    </row>
    <row r="27" spans="3:8" ht="16.5">
      <c r="C27" s="113"/>
      <c r="D27" s="59"/>
      <c r="E27" s="31"/>
      <c r="F27" s="31"/>
      <c r="G27" s="59"/>
      <c r="H27" s="31"/>
    </row>
    <row r="28" spans="2:8" ht="16.5">
      <c r="B28" s="2" t="s">
        <v>194</v>
      </c>
      <c r="C28" s="113"/>
      <c r="D28" s="60">
        <f>SUM(D23:D24)</f>
        <v>11758</v>
      </c>
      <c r="E28" s="29">
        <f>SUM(E23:E24)</f>
        <v>11497</v>
      </c>
      <c r="F28" s="31"/>
      <c r="G28" s="60">
        <f>SUM(G23:G24)</f>
        <v>11758</v>
      </c>
      <c r="H28" s="29">
        <f>SUM(H23:H24)</f>
        <v>11497</v>
      </c>
    </row>
    <row r="29" spans="2:8" ht="16.5">
      <c r="B29" s="2" t="s">
        <v>59</v>
      </c>
      <c r="C29" s="113"/>
      <c r="D29" s="56">
        <v>-914</v>
      </c>
      <c r="E29" s="31">
        <v>-869</v>
      </c>
      <c r="F29" s="31"/>
      <c r="G29" s="59">
        <v>-914</v>
      </c>
      <c r="H29" s="31">
        <v>-869</v>
      </c>
    </row>
    <row r="30" spans="3:8" ht="16.5">
      <c r="C30" s="113"/>
      <c r="D30" s="59"/>
      <c r="E30" s="31"/>
      <c r="F30" s="31"/>
      <c r="G30" s="59"/>
      <c r="H30" s="31"/>
    </row>
    <row r="31" spans="2:8" ht="23.25" customHeight="1" thickBot="1">
      <c r="B31" s="94" t="s">
        <v>110</v>
      </c>
      <c r="C31" s="118"/>
      <c r="D31" s="57">
        <f>SUM(D28:D29)</f>
        <v>10844</v>
      </c>
      <c r="E31" s="58">
        <f>SUM(E28:E29)</f>
        <v>10628</v>
      </c>
      <c r="F31" s="31"/>
      <c r="G31" s="57">
        <f>SUM(G28:G29)</f>
        <v>10844</v>
      </c>
      <c r="H31" s="58">
        <f>SUM(H28:H29)</f>
        <v>10628</v>
      </c>
    </row>
    <row r="32" spans="2:8" ht="16.5">
      <c r="B32" s="46"/>
      <c r="C32" s="119"/>
      <c r="D32" s="50"/>
      <c r="E32" s="19"/>
      <c r="F32" s="19"/>
      <c r="G32" s="50"/>
      <c r="H32" s="19"/>
    </row>
    <row r="33" spans="2:8" ht="16.5">
      <c r="B33" s="3" t="s">
        <v>111</v>
      </c>
      <c r="C33" s="120"/>
      <c r="E33" s="47"/>
      <c r="F33" s="47"/>
      <c r="G33" s="52"/>
      <c r="H33" s="53"/>
    </row>
    <row r="34" spans="1:8" ht="16.5">
      <c r="A34" s="3"/>
      <c r="B34" s="3" t="s">
        <v>112</v>
      </c>
      <c r="C34" s="120">
        <v>26</v>
      </c>
      <c r="D34" s="54">
        <f>(D31/259525.583)*100</f>
        <v>4.178393464971043</v>
      </c>
      <c r="E34" s="55">
        <f>(E31/259525.583)*100</f>
        <v>4.095164675923297</v>
      </c>
      <c r="F34" s="55"/>
      <c r="G34" s="54">
        <f>(G31/259525.583)*100</f>
        <v>4.178393464971043</v>
      </c>
      <c r="H34" s="55">
        <f>(H31/259525.583)*100</f>
        <v>4.095164675923297</v>
      </c>
    </row>
    <row r="35" spans="1:8" ht="17.25" thickBot="1">
      <c r="A35" s="3"/>
      <c r="B35" s="3" t="s">
        <v>113</v>
      </c>
      <c r="C35" s="120">
        <v>26</v>
      </c>
      <c r="D35" s="96">
        <v>0</v>
      </c>
      <c r="E35" s="97">
        <v>0</v>
      </c>
      <c r="F35" s="55"/>
      <c r="G35" s="96">
        <v>0</v>
      </c>
      <c r="H35" s="97">
        <v>0</v>
      </c>
    </row>
    <row r="36" spans="1:3" ht="15.75">
      <c r="A36" s="3"/>
      <c r="B36" s="49"/>
      <c r="C36" s="49"/>
    </row>
    <row r="37" spans="2:8" s="1" customFormat="1" ht="15.75" customHeight="1">
      <c r="B37" s="168" t="s">
        <v>210</v>
      </c>
      <c r="C37" s="168"/>
      <c r="D37" s="168"/>
      <c r="E37" s="168"/>
      <c r="F37" s="168"/>
      <c r="G37" s="168"/>
      <c r="H37" s="168"/>
    </row>
    <row r="38" spans="2:8" ht="15.75">
      <c r="B38" s="168"/>
      <c r="C38" s="168"/>
      <c r="D38" s="168"/>
      <c r="E38" s="168"/>
      <c r="F38" s="168"/>
      <c r="G38" s="168"/>
      <c r="H38" s="168"/>
    </row>
    <row r="39" spans="2:8" ht="15.75">
      <c r="B39" s="103"/>
      <c r="C39" s="103"/>
      <c r="D39" s="103"/>
      <c r="E39" s="103"/>
      <c r="F39" s="103"/>
      <c r="G39" s="103"/>
      <c r="H39" s="103"/>
    </row>
    <row r="40" spans="2:8" ht="15.75">
      <c r="B40" s="103"/>
      <c r="C40" s="103"/>
      <c r="D40" s="103"/>
      <c r="E40" s="103"/>
      <c r="F40" s="103"/>
      <c r="G40" s="103"/>
      <c r="H40" s="103"/>
    </row>
    <row r="41" spans="2:8" ht="15.75">
      <c r="B41" s="103"/>
      <c r="C41" s="103"/>
      <c r="D41" s="103"/>
      <c r="E41" s="103"/>
      <c r="F41" s="103"/>
      <c r="G41" s="103"/>
      <c r="H41" s="103"/>
    </row>
    <row r="42" spans="2:8" ht="16.5">
      <c r="B42" s="70"/>
      <c r="C42" s="95"/>
      <c r="D42" s="95"/>
      <c r="E42" s="95"/>
      <c r="F42" s="95"/>
      <c r="G42" s="95"/>
      <c r="H42" s="95"/>
    </row>
    <row r="43" spans="3:8" ht="16.5">
      <c r="C43" s="70"/>
      <c r="D43" s="169"/>
      <c r="E43" s="169"/>
      <c r="F43" s="113"/>
      <c r="G43" s="169"/>
      <c r="H43" s="169"/>
    </row>
    <row r="44" spans="2:8" ht="16.5">
      <c r="B44" s="113"/>
      <c r="C44" s="113"/>
      <c r="D44" s="167"/>
      <c r="E44" s="167"/>
      <c r="F44" s="128"/>
      <c r="G44" s="167"/>
      <c r="H44" s="167"/>
    </row>
    <row r="45" spans="2:8" ht="16.5">
      <c r="B45" s="113"/>
      <c r="C45" s="113"/>
      <c r="D45" s="157"/>
      <c r="E45" s="157"/>
      <c r="F45" s="91"/>
      <c r="G45" s="157"/>
      <c r="H45" s="157"/>
    </row>
    <row r="46" spans="2:8" ht="16.5">
      <c r="B46" s="113"/>
      <c r="C46" s="113"/>
      <c r="D46" s="129"/>
      <c r="E46" s="129"/>
      <c r="F46" s="128"/>
      <c r="G46" s="129"/>
      <c r="H46" s="129"/>
    </row>
    <row r="47" spans="2:8" ht="16.5">
      <c r="B47" s="113"/>
      <c r="C47" s="113"/>
      <c r="D47" s="113"/>
      <c r="E47" s="113"/>
      <c r="F47" s="113"/>
      <c r="G47" s="113"/>
      <c r="H47" s="113"/>
    </row>
    <row r="48" spans="2:8" ht="16.5">
      <c r="B48" s="113"/>
      <c r="C48" s="113"/>
      <c r="D48" s="130"/>
      <c r="E48" s="146"/>
      <c r="F48" s="113"/>
      <c r="G48" s="130"/>
      <c r="H48" s="146"/>
    </row>
    <row r="49" spans="2:8" ht="16.5">
      <c r="B49" s="113"/>
      <c r="C49" s="113"/>
      <c r="D49" s="131"/>
      <c r="E49" s="146"/>
      <c r="F49" s="113"/>
      <c r="G49" s="132"/>
      <c r="H49" s="146"/>
    </row>
    <row r="50" spans="2:8" ht="16.5">
      <c r="B50" s="113"/>
      <c r="C50" s="113"/>
      <c r="D50" s="130"/>
      <c r="E50" s="146"/>
      <c r="F50" s="113"/>
      <c r="G50" s="130"/>
      <c r="H50" s="146"/>
    </row>
  </sheetData>
  <mergeCells count="7">
    <mergeCell ref="D7:E7"/>
    <mergeCell ref="G7:H7"/>
    <mergeCell ref="D44:E44"/>
    <mergeCell ref="G44:H44"/>
    <mergeCell ref="B37:H38"/>
    <mergeCell ref="D43:E43"/>
    <mergeCell ref="G43:H43"/>
  </mergeCells>
  <printOptions/>
  <pageMargins left="0.5" right="0" top="0.56" bottom="0.5" header="0.25" footer="0.25"/>
  <pageSetup horizontalDpi="300" verticalDpi="300" orientation="portrait" paperSize="9" scale="95" r:id="rId1"/>
  <headerFooter alignWithMargins="0">
    <oddFooter>&amp;R&amp;"Arial Narrow,Regular"1</oddFooter>
  </headerFooter>
</worksheet>
</file>

<file path=xl/worksheets/sheet2.xml><?xml version="1.0" encoding="utf-8"?>
<worksheet xmlns="http://schemas.openxmlformats.org/spreadsheetml/2006/main" xmlns:r="http://schemas.openxmlformats.org/officeDocument/2006/relationships">
  <dimension ref="B1:I62"/>
  <sheetViews>
    <sheetView view="pageBreakPreview" zoomScaleSheetLayoutView="100" workbookViewId="0" topLeftCell="A37">
      <selection activeCell="B58" sqref="B58"/>
    </sheetView>
  </sheetViews>
  <sheetFormatPr defaultColWidth="9.140625" defaultRowHeight="12.75"/>
  <cols>
    <col min="1" max="1" width="9.140625" style="2" customWidth="1"/>
    <col min="2" max="2" width="60.7109375" style="2" customWidth="1"/>
    <col min="3" max="3" width="4.7109375" style="2" customWidth="1"/>
    <col min="4" max="4" width="14.7109375" style="1" customWidth="1"/>
    <col min="5" max="5" width="1.7109375" style="2" customWidth="1"/>
    <col min="6" max="6" width="14.7109375" style="2" customWidth="1"/>
    <col min="7" max="7" width="4.7109375" style="2" customWidth="1"/>
    <col min="8" max="16384" width="9.140625" style="2" customWidth="1"/>
  </cols>
  <sheetData>
    <row r="1" spans="2:6" ht="15.75">
      <c r="B1" s="72" t="s">
        <v>158</v>
      </c>
      <c r="C1" s="72"/>
      <c r="D1" s="72"/>
      <c r="E1" s="72"/>
      <c r="F1" s="72"/>
    </row>
    <row r="2" spans="2:3" ht="16.5">
      <c r="B2" s="1" t="s">
        <v>209</v>
      </c>
      <c r="C2" s="70"/>
    </row>
    <row r="3" spans="2:3" ht="15.75">
      <c r="B3" s="127" t="s">
        <v>85</v>
      </c>
      <c r="C3" s="71"/>
    </row>
    <row r="4" spans="2:3" ht="15.75">
      <c r="B4" s="106"/>
      <c r="C4" s="106"/>
    </row>
    <row r="5" spans="2:6" ht="15.75">
      <c r="B5" s="1" t="s">
        <v>86</v>
      </c>
      <c r="C5" s="1"/>
      <c r="D5" s="74"/>
      <c r="E5" s="74"/>
      <c r="F5" s="74"/>
    </row>
    <row r="6" spans="2:6" ht="15.75">
      <c r="B6" s="1"/>
      <c r="C6" s="1"/>
      <c r="D6" s="74"/>
      <c r="E6" s="74"/>
      <c r="F6" s="74"/>
    </row>
    <row r="7" spans="3:6" ht="16.5">
      <c r="C7" s="113"/>
      <c r="D7" s="153" t="s">
        <v>115</v>
      </c>
      <c r="E7" s="122"/>
      <c r="F7" s="153" t="s">
        <v>116</v>
      </c>
    </row>
    <row r="8" spans="3:6" ht="16.5">
      <c r="C8" s="70" t="s">
        <v>114</v>
      </c>
      <c r="D8" s="156" t="s">
        <v>211</v>
      </c>
      <c r="E8" s="122"/>
      <c r="F8" s="156" t="s">
        <v>195</v>
      </c>
    </row>
    <row r="9" spans="3:6" ht="16.5">
      <c r="C9" s="113"/>
      <c r="D9" s="153" t="s">
        <v>0</v>
      </c>
      <c r="E9" s="122"/>
      <c r="F9" s="153" t="s">
        <v>0</v>
      </c>
    </row>
    <row r="10" spans="2:6" ht="16.5">
      <c r="B10" s="1" t="s">
        <v>118</v>
      </c>
      <c r="C10" s="113"/>
      <c r="D10" s="76"/>
      <c r="E10" s="75"/>
      <c r="F10" s="76"/>
    </row>
    <row r="11" spans="2:6" ht="16.5">
      <c r="B11" s="35" t="s">
        <v>119</v>
      </c>
      <c r="C11" s="113">
        <v>9</v>
      </c>
      <c r="D11" s="32">
        <v>285814</v>
      </c>
      <c r="E11" s="11"/>
      <c r="F11" s="11">
        <v>286645</v>
      </c>
    </row>
    <row r="12" spans="2:6" ht="16.5">
      <c r="B12" s="35" t="s">
        <v>117</v>
      </c>
      <c r="C12" s="70"/>
      <c r="D12" s="32">
        <v>13994</v>
      </c>
      <c r="E12" s="11"/>
      <c r="F12" s="11">
        <v>15456</v>
      </c>
    </row>
    <row r="13" spans="2:6" ht="16.5">
      <c r="B13" s="35" t="s">
        <v>120</v>
      </c>
      <c r="C13" s="70"/>
      <c r="D13" s="34">
        <v>45679</v>
      </c>
      <c r="E13" s="11"/>
      <c r="F13" s="11">
        <v>45467</v>
      </c>
    </row>
    <row r="14" spans="2:6" ht="16.5">
      <c r="B14" s="35" t="s">
        <v>121</v>
      </c>
      <c r="C14" s="70"/>
      <c r="D14" s="34">
        <v>51318</v>
      </c>
      <c r="E14" s="11"/>
      <c r="F14" s="11">
        <v>51318</v>
      </c>
    </row>
    <row r="15" spans="2:6" ht="16.5">
      <c r="B15" s="35" t="s">
        <v>122</v>
      </c>
      <c r="C15" s="70"/>
      <c r="D15" s="32">
        <v>2166</v>
      </c>
      <c r="E15" s="11"/>
      <c r="F15" s="11">
        <v>2166</v>
      </c>
    </row>
    <row r="16" spans="2:6" ht="16.5">
      <c r="B16" s="35"/>
      <c r="C16" s="70"/>
      <c r="D16" s="32"/>
      <c r="E16" s="11"/>
      <c r="F16" s="11"/>
    </row>
    <row r="17" spans="2:6" ht="16.5">
      <c r="B17" s="35"/>
      <c r="C17" s="70"/>
      <c r="D17" s="48">
        <f>SUM(D11:D15)</f>
        <v>398971</v>
      </c>
      <c r="E17" s="11"/>
      <c r="F17" s="79">
        <f>SUM(F11:F15)</f>
        <v>401052</v>
      </c>
    </row>
    <row r="18" spans="2:6" ht="16.5">
      <c r="B18" s="1"/>
      <c r="C18" s="70"/>
      <c r="D18" s="32"/>
      <c r="E18" s="11"/>
      <c r="F18" s="32"/>
    </row>
    <row r="19" spans="2:6" ht="16.5">
      <c r="B19" s="1" t="s">
        <v>127</v>
      </c>
      <c r="C19" s="70"/>
      <c r="D19" s="32"/>
      <c r="E19" s="11"/>
      <c r="F19" s="11"/>
    </row>
    <row r="20" spans="2:6" ht="16.5">
      <c r="B20" s="35" t="s">
        <v>123</v>
      </c>
      <c r="C20" s="114"/>
      <c r="D20" s="36">
        <v>297276</v>
      </c>
      <c r="E20" s="11"/>
      <c r="F20" s="37">
        <v>358779</v>
      </c>
    </row>
    <row r="21" spans="2:6" ht="16.5">
      <c r="B21" s="35" t="s">
        <v>37</v>
      </c>
      <c r="C21" s="114"/>
      <c r="D21" s="38">
        <v>20501</v>
      </c>
      <c r="E21" s="11"/>
      <c r="F21" s="39">
        <v>36159</v>
      </c>
    </row>
    <row r="22" spans="2:6" ht="16.5">
      <c r="B22" s="35" t="s">
        <v>38</v>
      </c>
      <c r="C22" s="114"/>
      <c r="D22" s="38">
        <v>59082</v>
      </c>
      <c r="E22" s="11"/>
      <c r="F22" s="39">
        <v>59167</v>
      </c>
    </row>
    <row r="23" spans="2:6" ht="16.5">
      <c r="B23" s="35" t="s">
        <v>39</v>
      </c>
      <c r="C23" s="113">
        <v>20</v>
      </c>
      <c r="D23" s="38">
        <v>25191</v>
      </c>
      <c r="E23" s="11"/>
      <c r="F23" s="39">
        <v>25191</v>
      </c>
    </row>
    <row r="24" spans="2:6" ht="16.5">
      <c r="B24" s="35" t="s">
        <v>8</v>
      </c>
      <c r="C24" s="114"/>
      <c r="D24" s="38">
        <v>153365</v>
      </c>
      <c r="E24" s="11"/>
      <c r="F24" s="39">
        <v>135470</v>
      </c>
    </row>
    <row r="25" spans="2:6" ht="16.5">
      <c r="B25" s="35"/>
      <c r="C25" s="114"/>
      <c r="D25" s="38"/>
      <c r="E25" s="11"/>
      <c r="F25" s="39"/>
    </row>
    <row r="26" spans="3:6" ht="15" customHeight="1">
      <c r="C26" s="113"/>
      <c r="D26" s="40">
        <f>SUM(D20:D24)</f>
        <v>555415</v>
      </c>
      <c r="E26" s="11"/>
      <c r="F26" s="41">
        <f>SUM(F20:F24)</f>
        <v>614766</v>
      </c>
    </row>
    <row r="27" spans="2:6" ht="16.5">
      <c r="B27" s="1" t="s">
        <v>128</v>
      </c>
      <c r="C27" s="70"/>
      <c r="D27" s="38"/>
      <c r="E27" s="11"/>
      <c r="F27" s="39"/>
    </row>
    <row r="28" spans="2:6" ht="16.5">
      <c r="B28" s="35" t="s">
        <v>125</v>
      </c>
      <c r="C28" s="114"/>
      <c r="D28" s="107">
        <v>427</v>
      </c>
      <c r="E28" s="11"/>
      <c r="F28" s="39">
        <v>433</v>
      </c>
    </row>
    <row r="29" spans="2:6" ht="16.5">
      <c r="B29" s="35" t="s">
        <v>171</v>
      </c>
      <c r="C29" s="113">
        <v>22</v>
      </c>
      <c r="D29" s="107">
        <v>36066</v>
      </c>
      <c r="E29" s="11"/>
      <c r="F29" s="39">
        <v>31238</v>
      </c>
    </row>
    <row r="30" spans="2:6" ht="16.5">
      <c r="B30" s="35" t="s">
        <v>40</v>
      </c>
      <c r="C30" s="114"/>
      <c r="D30" s="38">
        <v>139304</v>
      </c>
      <c r="E30" s="11"/>
      <c r="F30" s="39">
        <v>213803</v>
      </c>
    </row>
    <row r="31" spans="2:6" ht="16.5">
      <c r="B31" s="35" t="s">
        <v>124</v>
      </c>
      <c r="C31" s="114"/>
      <c r="D31" s="38">
        <v>6931</v>
      </c>
      <c r="E31" s="11"/>
      <c r="F31" s="39">
        <v>7359</v>
      </c>
    </row>
    <row r="32" spans="2:6" ht="16.5">
      <c r="B32" s="35"/>
      <c r="C32" s="114"/>
      <c r="D32" s="38"/>
      <c r="E32" s="11"/>
      <c r="F32" s="39"/>
    </row>
    <row r="33" spans="3:6" ht="16.5">
      <c r="C33" s="113"/>
      <c r="D33" s="40">
        <f>SUM(D28:D31)</f>
        <v>182728</v>
      </c>
      <c r="E33" s="11"/>
      <c r="F33" s="41">
        <f>SUM(F28:F31)</f>
        <v>252833</v>
      </c>
    </row>
    <row r="34" spans="2:6" ht="15.75" customHeight="1">
      <c r="B34" s="1" t="s">
        <v>129</v>
      </c>
      <c r="C34" s="70"/>
      <c r="D34" s="32">
        <f>D26-D33</f>
        <v>372687</v>
      </c>
      <c r="E34" s="11"/>
      <c r="F34" s="11">
        <f>F26-F33</f>
        <v>361933</v>
      </c>
    </row>
    <row r="35" spans="2:6" ht="15.75" customHeight="1">
      <c r="B35" s="1"/>
      <c r="C35" s="70"/>
      <c r="D35" s="32"/>
      <c r="E35" s="11"/>
      <c r="F35" s="11"/>
    </row>
    <row r="36" spans="3:6" ht="23.25" customHeight="1" thickBot="1">
      <c r="C36" s="113"/>
      <c r="D36" s="42">
        <f>SUM(D11:D15)+D34</f>
        <v>771658</v>
      </c>
      <c r="E36" s="11"/>
      <c r="F36" s="99">
        <f>F17+F34</f>
        <v>762985</v>
      </c>
    </row>
    <row r="37" spans="3:6" ht="17.25" thickTop="1">
      <c r="C37" s="113"/>
      <c r="D37" s="32"/>
      <c r="E37" s="11"/>
      <c r="F37" s="11"/>
    </row>
    <row r="38" spans="2:6" ht="16.5">
      <c r="B38" s="1" t="s">
        <v>126</v>
      </c>
      <c r="C38" s="113"/>
      <c r="D38" s="32"/>
      <c r="E38" s="11"/>
      <c r="F38" s="11"/>
    </row>
    <row r="39" spans="2:6" ht="16.5">
      <c r="B39" s="35" t="s">
        <v>9</v>
      </c>
      <c r="C39" s="115"/>
      <c r="D39" s="32">
        <v>259526</v>
      </c>
      <c r="E39" s="11"/>
      <c r="F39" s="11">
        <v>259526</v>
      </c>
    </row>
    <row r="40" spans="2:6" ht="16.5">
      <c r="B40" s="35" t="s">
        <v>10</v>
      </c>
      <c r="C40" s="115"/>
      <c r="D40" s="50">
        <v>240143</v>
      </c>
      <c r="E40" s="11"/>
      <c r="F40" s="19">
        <v>229648</v>
      </c>
    </row>
    <row r="41" spans="2:6" ht="16.5">
      <c r="B41" s="21"/>
      <c r="C41" s="115"/>
      <c r="D41" s="50"/>
      <c r="E41" s="11"/>
      <c r="F41" s="19"/>
    </row>
    <row r="42" spans="2:6" ht="16.5">
      <c r="B42" s="21"/>
      <c r="C42" s="116"/>
      <c r="D42" s="121">
        <f>SUM(D39:D40)</f>
        <v>499669</v>
      </c>
      <c r="E42" s="11"/>
      <c r="F42" s="123">
        <f>SUM(F39:F40)</f>
        <v>489174</v>
      </c>
    </row>
    <row r="43" spans="2:6" ht="16.5">
      <c r="B43" s="2" t="s">
        <v>11</v>
      </c>
      <c r="C43" s="70"/>
      <c r="D43" s="32">
        <v>62277</v>
      </c>
      <c r="E43" s="11"/>
      <c r="F43" s="11">
        <v>61363</v>
      </c>
    </row>
    <row r="44" spans="2:6" ht="16.5">
      <c r="B44" s="2" t="s">
        <v>131</v>
      </c>
      <c r="C44" s="70"/>
      <c r="D44" s="32">
        <v>14926</v>
      </c>
      <c r="E44" s="11"/>
      <c r="F44" s="11">
        <v>15230</v>
      </c>
    </row>
    <row r="45" spans="3:6" ht="16.5">
      <c r="C45" s="70"/>
      <c r="D45" s="32"/>
      <c r="E45" s="11"/>
      <c r="F45" s="11"/>
    </row>
    <row r="46" spans="3:6" ht="16.5">
      <c r="C46" s="70"/>
      <c r="D46" s="48">
        <f>SUM(D42:D44)</f>
        <v>576872</v>
      </c>
      <c r="E46" s="11"/>
      <c r="F46" s="79">
        <f>SUM(F42:F44)</f>
        <v>565767</v>
      </c>
    </row>
    <row r="47" spans="3:6" ht="16.5">
      <c r="C47" s="70"/>
      <c r="D47" s="32"/>
      <c r="E47" s="11"/>
      <c r="F47" s="11"/>
    </row>
    <row r="48" spans="2:6" ht="16.5">
      <c r="B48" s="1" t="s">
        <v>130</v>
      </c>
      <c r="C48" s="70"/>
      <c r="D48" s="32"/>
      <c r="E48" s="11"/>
      <c r="F48" s="11"/>
    </row>
    <row r="49" spans="2:6" ht="16.5">
      <c r="B49" s="35" t="s">
        <v>132</v>
      </c>
      <c r="C49" s="113">
        <v>22</v>
      </c>
      <c r="D49" s="32">
        <v>1578</v>
      </c>
      <c r="E49" s="11"/>
      <c r="F49" s="11">
        <v>1578</v>
      </c>
    </row>
    <row r="50" spans="2:6" ht="16.5">
      <c r="B50" s="35" t="s">
        <v>133</v>
      </c>
      <c r="C50" s="113"/>
      <c r="D50" s="32">
        <v>96686</v>
      </c>
      <c r="E50" s="11"/>
      <c r="F50" s="11">
        <v>98775</v>
      </c>
    </row>
    <row r="51" spans="2:6" ht="16.5">
      <c r="B51" s="35" t="s">
        <v>136</v>
      </c>
      <c r="C51" s="113"/>
      <c r="D51" s="32">
        <v>2573</v>
      </c>
      <c r="E51" s="11"/>
      <c r="F51" s="11">
        <v>2810</v>
      </c>
    </row>
    <row r="52" spans="2:6" ht="16.5">
      <c r="B52" s="35" t="s">
        <v>134</v>
      </c>
      <c r="C52" s="113"/>
      <c r="D52" s="32">
        <v>27370</v>
      </c>
      <c r="E52" s="11"/>
      <c r="F52" s="11">
        <v>27370</v>
      </c>
    </row>
    <row r="53" spans="2:6" ht="16.5">
      <c r="B53" s="35" t="s">
        <v>135</v>
      </c>
      <c r="C53" s="113"/>
      <c r="D53" s="32">
        <v>66579</v>
      </c>
      <c r="E53" s="11"/>
      <c r="F53" s="11">
        <v>66685</v>
      </c>
    </row>
    <row r="54" spans="3:6" ht="16.5">
      <c r="C54" s="113"/>
      <c r="D54" s="32"/>
      <c r="E54" s="11"/>
      <c r="F54" s="11"/>
    </row>
    <row r="55" spans="3:6" ht="15.75" customHeight="1">
      <c r="C55" s="113"/>
      <c r="D55" s="48">
        <f>SUM(D49:D53)</f>
        <v>194786</v>
      </c>
      <c r="E55" s="11"/>
      <c r="F55" s="79">
        <f>SUM(F49:F53)</f>
        <v>197218</v>
      </c>
    </row>
    <row r="56" spans="3:6" ht="23.25" customHeight="1" thickBot="1">
      <c r="C56" s="113"/>
      <c r="D56" s="100">
        <f>D46+D55</f>
        <v>771658</v>
      </c>
      <c r="E56" s="11"/>
      <c r="F56" s="101">
        <f>F46+F55</f>
        <v>762985</v>
      </c>
    </row>
    <row r="57" spans="4:6" ht="15.75">
      <c r="D57" s="32"/>
      <c r="E57" s="11"/>
      <c r="F57" s="11"/>
    </row>
    <row r="58" spans="2:6" ht="15.75">
      <c r="B58" s="1" t="s">
        <v>157</v>
      </c>
      <c r="C58" s="1"/>
      <c r="D58" s="69">
        <f>D42/D39</f>
        <v>1.9253138413877608</v>
      </c>
      <c r="E58" s="11"/>
      <c r="F58" s="102">
        <f>F42/F39</f>
        <v>1.8848747331673898</v>
      </c>
    </row>
    <row r="59" spans="2:6" ht="15.75">
      <c r="B59" s="1"/>
      <c r="C59" s="1"/>
      <c r="D59" s="69"/>
      <c r="E59" s="11"/>
      <c r="F59" s="69"/>
    </row>
    <row r="60" spans="2:9" ht="15.75" customHeight="1">
      <c r="B60" s="168" t="s">
        <v>210</v>
      </c>
      <c r="C60" s="168"/>
      <c r="D60" s="168"/>
      <c r="E60" s="168"/>
      <c r="F60" s="168"/>
      <c r="G60" s="165"/>
      <c r="H60" s="165"/>
      <c r="I60" s="98"/>
    </row>
    <row r="61" spans="2:9" ht="15.75">
      <c r="B61" s="168"/>
      <c r="C61" s="168"/>
      <c r="D61" s="168"/>
      <c r="E61" s="168"/>
      <c r="F61" s="168"/>
      <c r="G61" s="165"/>
      <c r="H61" s="165"/>
      <c r="I61" s="98"/>
    </row>
    <row r="62" spans="2:3" ht="15.75">
      <c r="B62" s="3"/>
      <c r="C62" s="3"/>
    </row>
  </sheetData>
  <mergeCells count="1">
    <mergeCell ref="B60:F61"/>
  </mergeCells>
  <printOptions/>
  <pageMargins left="0.5" right="0" top="1" bottom="0.5" header="0.25" footer="0.25"/>
  <pageSetup firstPageNumber="2" useFirstPageNumber="1" horizontalDpi="600" verticalDpi="600" orientation="portrait" paperSize="9" scale="95" r:id="rId1"/>
  <headerFooter alignWithMargins="0">
    <oddFooter>&amp;R&amp;"Arial Narrow,Regular"&amp;P</oddFooter>
  </headerFooter>
  <rowBreaks count="1" manualBreakCount="1">
    <brk id="37" min="1" max="5" man="1"/>
  </rowBreaks>
</worksheet>
</file>

<file path=xl/worksheets/sheet3.xml><?xml version="1.0" encoding="utf-8"?>
<worksheet xmlns="http://schemas.openxmlformats.org/spreadsheetml/2006/main" xmlns:r="http://schemas.openxmlformats.org/officeDocument/2006/relationships">
  <dimension ref="B1:AP51"/>
  <sheetViews>
    <sheetView zoomScaleSheetLayoutView="100" workbookViewId="0" topLeftCell="B1">
      <selection activeCell="B42" sqref="B42"/>
    </sheetView>
  </sheetViews>
  <sheetFormatPr defaultColWidth="9.140625" defaultRowHeight="15.75" customHeight="1"/>
  <cols>
    <col min="1" max="1" width="9.140625" style="2" customWidth="1"/>
    <col min="2" max="2" width="26.00390625" style="2" customWidth="1"/>
    <col min="3" max="4" width="9.140625" style="2" customWidth="1"/>
    <col min="5" max="9" width="10.7109375" style="2" customWidth="1"/>
    <col min="10" max="16384" width="9.140625" style="2" customWidth="1"/>
  </cols>
  <sheetData>
    <row r="1" spans="2:9" ht="15.75" customHeight="1">
      <c r="B1" s="72" t="s">
        <v>158</v>
      </c>
      <c r="C1" s="72"/>
      <c r="D1" s="72"/>
      <c r="E1" s="72"/>
      <c r="F1" s="72"/>
      <c r="G1" s="72"/>
      <c r="H1" s="72"/>
      <c r="I1" s="72"/>
    </row>
    <row r="2" spans="2:3" ht="15.75" customHeight="1">
      <c r="B2" s="1" t="s">
        <v>209</v>
      </c>
      <c r="C2" s="1"/>
    </row>
    <row r="3" spans="2:3" ht="15.75" customHeight="1">
      <c r="B3" s="127" t="s">
        <v>85</v>
      </c>
      <c r="C3" s="1"/>
    </row>
    <row r="4" ht="15.75" customHeight="1">
      <c r="B4" s="110"/>
    </row>
    <row r="5" spans="2:9" ht="15.75" customHeight="1">
      <c r="B5" s="72" t="s">
        <v>83</v>
      </c>
      <c r="C5" s="72"/>
      <c r="D5" s="72"/>
      <c r="E5" s="72"/>
      <c r="F5" s="72"/>
      <c r="G5" s="72"/>
      <c r="H5" s="72"/>
      <c r="I5" s="72"/>
    </row>
    <row r="6" spans="2:9" ht="15.75" customHeight="1">
      <c r="B6" s="72"/>
      <c r="C6" s="72"/>
      <c r="D6" s="72"/>
      <c r="E6" s="72"/>
      <c r="F6" s="72"/>
      <c r="G6" s="72"/>
      <c r="H6" s="72"/>
      <c r="I6" s="72"/>
    </row>
    <row r="7" spans="5:9" ht="15.75" customHeight="1">
      <c r="E7" s="75"/>
      <c r="F7" s="127"/>
      <c r="G7" s="170" t="s">
        <v>205</v>
      </c>
      <c r="H7" s="124"/>
      <c r="I7" s="75"/>
    </row>
    <row r="8" spans="5:9" ht="15.75" customHeight="1">
      <c r="E8" s="170" t="s">
        <v>203</v>
      </c>
      <c r="F8" s="170" t="s">
        <v>204</v>
      </c>
      <c r="G8" s="170"/>
      <c r="H8" s="170" t="s">
        <v>206</v>
      </c>
      <c r="I8" s="75"/>
    </row>
    <row r="9" spans="5:9" ht="15.75" customHeight="1">
      <c r="E9" s="170"/>
      <c r="F9" s="170"/>
      <c r="G9" s="170"/>
      <c r="H9" s="170"/>
      <c r="I9" s="161" t="s">
        <v>60</v>
      </c>
    </row>
    <row r="10" spans="5:9" ht="15.75" customHeight="1">
      <c r="E10" s="129" t="s">
        <v>0</v>
      </c>
      <c r="F10" s="129" t="s">
        <v>0</v>
      </c>
      <c r="G10" s="129" t="s">
        <v>0</v>
      </c>
      <c r="H10" s="129" t="s">
        <v>0</v>
      </c>
      <c r="I10" s="129" t="s">
        <v>0</v>
      </c>
    </row>
    <row r="11" spans="5:8" ht="15.75" customHeight="1">
      <c r="E11" s="47"/>
      <c r="F11" s="47"/>
      <c r="G11" s="47"/>
      <c r="H11" s="47"/>
    </row>
    <row r="12" spans="2:42" ht="15.75" customHeight="1" hidden="1">
      <c r="B12" s="20" t="s">
        <v>159</v>
      </c>
      <c r="E12" s="32">
        <v>259503</v>
      </c>
      <c r="F12" s="50">
        <v>402653</v>
      </c>
      <c r="G12" s="32">
        <v>646</v>
      </c>
      <c r="H12" s="32">
        <v>-140983</v>
      </c>
      <c r="I12" s="50">
        <f>SUM(E12:H12)</f>
        <v>521819</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row>
    <row r="13" spans="2:42" ht="15.75" customHeight="1" hidden="1">
      <c r="B13" s="14" t="s">
        <v>174</v>
      </c>
      <c r="E13" s="32"/>
      <c r="F13" s="50"/>
      <c r="G13" s="32"/>
      <c r="H13" s="11">
        <v>760</v>
      </c>
      <c r="I13" s="11">
        <f>SUM(E13:H13)</f>
        <v>760</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row>
    <row r="14" spans="2:42" ht="15.75" customHeight="1" hidden="1">
      <c r="B14" s="14"/>
      <c r="E14" s="32"/>
      <c r="F14" s="50"/>
      <c r="G14" s="32"/>
      <c r="H14" s="11"/>
      <c r="I14" s="50"/>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row>
    <row r="15" spans="2:42" ht="15.75" customHeight="1" hidden="1">
      <c r="B15" s="20" t="s">
        <v>175</v>
      </c>
      <c r="E15" s="121">
        <f>SUM(E12:E14)</f>
        <v>259503</v>
      </c>
      <c r="F15" s="121">
        <f>SUM(F12:F14)</f>
        <v>402653</v>
      </c>
      <c r="G15" s="121">
        <f>SUM(G12:G14)</f>
        <v>646</v>
      </c>
      <c r="H15" s="121">
        <f>SUM(H12:H14)</f>
        <v>-140223</v>
      </c>
      <c r="I15" s="121">
        <f>SUM(I12:I14)</f>
        <v>522579</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row>
    <row r="16" spans="2:42" ht="15.75" customHeight="1" hidden="1">
      <c r="B16" s="17" t="s">
        <v>172</v>
      </c>
      <c r="E16" s="11">
        <v>0</v>
      </c>
      <c r="F16" s="11">
        <v>0</v>
      </c>
      <c r="G16" s="11">
        <v>0</v>
      </c>
      <c r="H16" s="11">
        <v>-86246</v>
      </c>
      <c r="I16" s="11">
        <f>SUM(E16:H16)</f>
        <v>-86246</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row>
    <row r="17" spans="2:42" ht="15.75" customHeight="1" hidden="1">
      <c r="B17" s="17" t="s">
        <v>160</v>
      </c>
      <c r="E17" s="11">
        <v>23</v>
      </c>
      <c r="F17" s="11">
        <v>1</v>
      </c>
      <c r="G17" s="11">
        <v>0</v>
      </c>
      <c r="H17" s="11">
        <v>0</v>
      </c>
      <c r="I17" s="11">
        <f>SUM(E17:H17)</f>
        <v>24</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row>
    <row r="18" spans="2:42" ht="15.75" customHeight="1" hidden="1">
      <c r="B18" s="17" t="s">
        <v>177</v>
      </c>
      <c r="E18" s="11"/>
      <c r="F18" s="11"/>
      <c r="G18" s="11"/>
      <c r="H18" s="11"/>
      <c r="I18" s="11"/>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row>
    <row r="19" spans="2:42" ht="15.75" customHeight="1" hidden="1">
      <c r="B19" s="44" t="s">
        <v>161</v>
      </c>
      <c r="E19" s="11">
        <v>0</v>
      </c>
      <c r="F19" s="11">
        <v>0</v>
      </c>
      <c r="G19" s="11">
        <v>-134</v>
      </c>
      <c r="H19" s="11">
        <v>0</v>
      </c>
      <c r="I19" s="11">
        <f>SUM(E19:H19)</f>
        <v>-134</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row>
    <row r="20" spans="2:42" ht="15.75" customHeight="1" hidden="1">
      <c r="B20" s="20"/>
      <c r="E20" s="50"/>
      <c r="F20" s="50"/>
      <c r="G20" s="50"/>
      <c r="H20" s="50"/>
      <c r="I20" s="50"/>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row>
    <row r="21" spans="2:42" ht="15.75" customHeight="1" hidden="1">
      <c r="B21" s="20" t="s">
        <v>173</v>
      </c>
      <c r="E21" s="48">
        <f>SUM(E15:E20)</f>
        <v>259526</v>
      </c>
      <c r="F21" s="48">
        <f>SUM(F15:F20)</f>
        <v>402654</v>
      </c>
      <c r="G21" s="48">
        <f>SUM(G15:G20)</f>
        <v>512</v>
      </c>
      <c r="H21" s="48">
        <f>SUM(H15:H20)</f>
        <v>-226469</v>
      </c>
      <c r="I21" s="48">
        <f>SUM(I15:I20)</f>
        <v>436223</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row>
    <row r="22" spans="2:42" ht="15.75" customHeight="1" hidden="1">
      <c r="B22" s="20"/>
      <c r="E22" s="50"/>
      <c r="F22" s="50"/>
      <c r="G22" s="50"/>
      <c r="H22" s="50"/>
      <c r="I22" s="50"/>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row>
    <row r="23" spans="2:42" ht="15.75" customHeight="1" hidden="1">
      <c r="B23" s="20" t="s">
        <v>148</v>
      </c>
      <c r="E23" s="50"/>
      <c r="F23" s="50"/>
      <c r="G23" s="50"/>
      <c r="H23" s="50"/>
      <c r="I23" s="50"/>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row>
    <row r="24" spans="2:42" ht="15.75" customHeight="1" hidden="1">
      <c r="B24" s="2" t="s">
        <v>178</v>
      </c>
      <c r="E24" s="50">
        <v>259526</v>
      </c>
      <c r="F24" s="32">
        <v>402654</v>
      </c>
      <c r="G24" s="50">
        <v>512</v>
      </c>
      <c r="H24" s="50">
        <v>-226469</v>
      </c>
      <c r="I24" s="50">
        <f>SUM(E24:H24)</f>
        <v>436223</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row>
    <row r="25" spans="2:42" ht="15.75" customHeight="1" hidden="1">
      <c r="B25" s="17" t="s">
        <v>179</v>
      </c>
      <c r="E25" s="51">
        <v>0</v>
      </c>
      <c r="F25" s="51">
        <v>0</v>
      </c>
      <c r="G25" s="51">
        <v>0</v>
      </c>
      <c r="H25" s="51">
        <v>-1966</v>
      </c>
      <c r="I25" s="51">
        <f>SUM(E25:H25)</f>
        <v>-1966</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row>
    <row r="26" spans="2:42" ht="15.75" customHeight="1" hidden="1">
      <c r="B26" s="20" t="s">
        <v>180</v>
      </c>
      <c r="E26" s="50">
        <f>SUM(E24:E25)</f>
        <v>259526</v>
      </c>
      <c r="F26" s="50">
        <f>SUM(F24:F25)</f>
        <v>402654</v>
      </c>
      <c r="G26" s="50">
        <f>SUM(G24:G25)</f>
        <v>512</v>
      </c>
      <c r="H26" s="50">
        <f>SUM(H24:H25)</f>
        <v>-228435</v>
      </c>
      <c r="I26" s="50">
        <f>SUM(I24:I25)</f>
        <v>434257</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row>
    <row r="27" spans="2:42" ht="15.75" customHeight="1" hidden="1">
      <c r="B27" s="17" t="s">
        <v>110</v>
      </c>
      <c r="E27" s="19">
        <v>0</v>
      </c>
      <c r="F27" s="19"/>
      <c r="G27" s="19">
        <v>0</v>
      </c>
      <c r="H27" s="19">
        <v>17255</v>
      </c>
      <c r="I27" s="19">
        <f>SUM(E27:H27)</f>
        <v>17255</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row>
    <row r="28" spans="2:42" ht="15.75" customHeight="1" hidden="1">
      <c r="B28" s="17" t="s">
        <v>177</v>
      </c>
      <c r="E28" s="19"/>
      <c r="F28" s="19"/>
      <c r="G28" s="19"/>
      <c r="H28" s="19"/>
      <c r="I28" s="19"/>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row>
    <row r="29" spans="2:42" ht="15.75" customHeight="1" hidden="1">
      <c r="B29" s="44" t="s">
        <v>161</v>
      </c>
      <c r="E29" s="19"/>
      <c r="F29" s="19"/>
      <c r="G29" s="19">
        <v>-147</v>
      </c>
      <c r="H29" s="19"/>
      <c r="I29" s="19">
        <f>SUM(E29:H29)</f>
        <v>-147</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row>
    <row r="30" spans="2:42" ht="15.75" customHeight="1" hidden="1">
      <c r="B30" s="17"/>
      <c r="E30" s="19"/>
      <c r="F30" s="19"/>
      <c r="G30" s="19"/>
      <c r="H30" s="19"/>
      <c r="I30" s="19"/>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row>
    <row r="31" spans="2:42" ht="15.75" customHeight="1" hidden="1">
      <c r="B31" s="20" t="s">
        <v>176</v>
      </c>
      <c r="E31" s="48">
        <f>SUM(E26:E30)</f>
        <v>259526</v>
      </c>
      <c r="F31" s="48">
        <f>SUM(F26:F30)</f>
        <v>402654</v>
      </c>
      <c r="G31" s="48">
        <f>SUM(G26:G30)</f>
        <v>365</v>
      </c>
      <c r="H31" s="48">
        <f>SUM(H26:H30)</f>
        <v>-211180</v>
      </c>
      <c r="I31" s="48">
        <f>SUM(I26:I30)</f>
        <v>451365</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row>
    <row r="32" spans="2:42" ht="15.75" customHeight="1">
      <c r="B32" s="20"/>
      <c r="E32" s="50"/>
      <c r="F32" s="50"/>
      <c r="G32" s="50"/>
      <c r="H32" s="50"/>
      <c r="I32" s="50"/>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row>
    <row r="33" spans="2:42" ht="15.75" customHeight="1">
      <c r="B33" s="20" t="s">
        <v>182</v>
      </c>
      <c r="E33" s="50">
        <v>259526</v>
      </c>
      <c r="F33" s="50">
        <v>402654</v>
      </c>
      <c r="G33" s="50">
        <v>365</v>
      </c>
      <c r="H33" s="50">
        <v>-211180</v>
      </c>
      <c r="I33" s="50">
        <f>SUM(E33:H33)</f>
        <v>451365</v>
      </c>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row>
    <row r="34" spans="2:42" ht="15.75" customHeight="1">
      <c r="B34" s="17" t="s">
        <v>110</v>
      </c>
      <c r="E34" s="19">
        <v>0</v>
      </c>
      <c r="F34" s="19">
        <v>0</v>
      </c>
      <c r="G34" s="19">
        <v>0</v>
      </c>
      <c r="H34" s="19">
        <v>41546</v>
      </c>
      <c r="I34" s="19">
        <f>SUM(E34:H34)</f>
        <v>41546</v>
      </c>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row>
    <row r="35" spans="2:42" ht="15.75" customHeight="1">
      <c r="B35" s="17" t="s">
        <v>186</v>
      </c>
      <c r="E35" s="19"/>
      <c r="F35" s="19"/>
      <c r="G35" s="19"/>
      <c r="H35" s="19">
        <v>-3737</v>
      </c>
      <c r="I35" s="19">
        <f>SUM(E35:H35)</f>
        <v>-3737</v>
      </c>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row>
    <row r="36" spans="2:42" ht="15.75" customHeight="1">
      <c r="B36" s="20" t="s">
        <v>196</v>
      </c>
      <c r="C36" s="1"/>
      <c r="D36" s="1"/>
      <c r="E36" s="48">
        <f>SUM(E33:E35)</f>
        <v>259526</v>
      </c>
      <c r="F36" s="48">
        <f>SUM(F33:F35)</f>
        <v>402654</v>
      </c>
      <c r="G36" s="48">
        <f>SUM(G33:G35)</f>
        <v>365</v>
      </c>
      <c r="H36" s="48">
        <f>SUM(H33:H35)</f>
        <v>-173371</v>
      </c>
      <c r="I36" s="48">
        <f>SUM(I33:I35)</f>
        <v>489174</v>
      </c>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row>
    <row r="37" spans="2:42" ht="15.75" customHeight="1">
      <c r="B37" s="17"/>
      <c r="E37" s="19"/>
      <c r="F37" s="19"/>
      <c r="G37" s="19"/>
      <c r="H37" s="19"/>
      <c r="I37" s="19"/>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row>
    <row r="38" spans="2:42" ht="15.75" customHeight="1">
      <c r="B38" s="20" t="s">
        <v>212</v>
      </c>
      <c r="E38" s="50">
        <v>259526</v>
      </c>
      <c r="F38" s="50">
        <v>402654</v>
      </c>
      <c r="G38" s="50">
        <v>365</v>
      </c>
      <c r="H38" s="50">
        <v>-173371</v>
      </c>
      <c r="I38" s="50">
        <f>SUM(E38:H38)</f>
        <v>489174</v>
      </c>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row>
    <row r="39" spans="2:42" ht="15.75" customHeight="1">
      <c r="B39" s="17" t="s">
        <v>110</v>
      </c>
      <c r="E39" s="19">
        <v>0</v>
      </c>
      <c r="F39" s="19">
        <v>0</v>
      </c>
      <c r="G39" s="19">
        <v>0</v>
      </c>
      <c r="H39" s="19">
        <f>IncomeStmt!$G$31</f>
        <v>10844</v>
      </c>
      <c r="I39" s="19">
        <f>SUM(E39:H39)</f>
        <v>10844</v>
      </c>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row>
    <row r="40" spans="2:42" ht="15.75" customHeight="1">
      <c r="B40" s="17" t="s">
        <v>177</v>
      </c>
      <c r="E40" s="19"/>
      <c r="F40" s="19"/>
      <c r="G40" s="19"/>
      <c r="H40" s="19"/>
      <c r="I40" s="19"/>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row>
    <row r="41" spans="2:42" ht="15.75" customHeight="1">
      <c r="B41" s="44" t="s">
        <v>244</v>
      </c>
      <c r="E41" s="19"/>
      <c r="F41" s="19"/>
      <c r="G41" s="19">
        <v>-349</v>
      </c>
      <c r="H41" s="19"/>
      <c r="I41" s="19">
        <f>SUM(E41:H41)</f>
        <v>-349</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row>
    <row r="42" spans="2:42" ht="15.75" customHeight="1">
      <c r="B42" s="20" t="s">
        <v>213</v>
      </c>
      <c r="C42" s="1"/>
      <c r="D42" s="1"/>
      <c r="E42" s="48">
        <f>SUM(E38:E41)</f>
        <v>259526</v>
      </c>
      <c r="F42" s="48">
        <f>SUM(F38:F41)</f>
        <v>402654</v>
      </c>
      <c r="G42" s="48">
        <f>SUM(G38:G41)</f>
        <v>16</v>
      </c>
      <c r="H42" s="48">
        <f>SUM(H38:H41)</f>
        <v>-162527</v>
      </c>
      <c r="I42" s="48">
        <f>SUM(I38:I41)</f>
        <v>499669</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row>
    <row r="43" spans="2:42" ht="15.75" customHeight="1">
      <c r="B43" s="17"/>
      <c r="E43" s="19"/>
      <c r="F43" s="19"/>
      <c r="G43" s="19"/>
      <c r="H43" s="19"/>
      <c r="I43" s="19"/>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row>
    <row r="44" spans="2:42" ht="15.75" customHeight="1">
      <c r="B44" s="17"/>
      <c r="E44" s="19"/>
      <c r="F44" s="19"/>
      <c r="G44" s="19"/>
      <c r="H44" s="19"/>
      <c r="I44" s="19"/>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row>
    <row r="45" spans="2:42" ht="15.75" customHeight="1">
      <c r="B45" s="17"/>
      <c r="E45" s="19"/>
      <c r="F45" s="19"/>
      <c r="G45" s="19"/>
      <c r="H45" s="19"/>
      <c r="I45" s="19"/>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row>
    <row r="46" spans="2:42" ht="15.75" customHeight="1">
      <c r="B46" s="17"/>
      <c r="E46" s="19"/>
      <c r="F46" s="19"/>
      <c r="G46" s="19"/>
      <c r="H46" s="19"/>
      <c r="I46" s="19"/>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row>
    <row r="47" spans="2:42" ht="15.75" customHeight="1">
      <c r="B47" s="17"/>
      <c r="E47" s="19"/>
      <c r="F47" s="19"/>
      <c r="G47" s="19"/>
      <c r="H47" s="19"/>
      <c r="I47" s="19"/>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row>
    <row r="48" spans="2:42" ht="15.75" customHeight="1">
      <c r="B48" s="20"/>
      <c r="E48" s="50"/>
      <c r="F48" s="50"/>
      <c r="G48" s="50"/>
      <c r="H48" s="50"/>
      <c r="I48" s="50"/>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row>
    <row r="49" spans="2:42" ht="15.75" customHeight="1">
      <c r="B49" s="168" t="s">
        <v>210</v>
      </c>
      <c r="C49" s="168"/>
      <c r="D49" s="168"/>
      <c r="E49" s="168"/>
      <c r="F49" s="168"/>
      <c r="G49" s="168"/>
      <c r="H49" s="168"/>
      <c r="I49" s="168"/>
      <c r="J49" s="103"/>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row>
    <row r="50" spans="2:42" ht="15.75" customHeight="1">
      <c r="B50" s="168"/>
      <c r="C50" s="168"/>
      <c r="D50" s="168"/>
      <c r="E50" s="168"/>
      <c r="F50" s="168"/>
      <c r="G50" s="168"/>
      <c r="H50" s="168"/>
      <c r="I50" s="168"/>
      <c r="J50" s="103"/>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row>
    <row r="51" spans="2:42" ht="15.75" customHeight="1">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row>
  </sheetData>
  <mergeCells count="5">
    <mergeCell ref="B49:I50"/>
    <mergeCell ref="E8:E9"/>
    <mergeCell ref="F8:F9"/>
    <mergeCell ref="G7:G9"/>
    <mergeCell ref="H8:H9"/>
  </mergeCells>
  <printOptions/>
  <pageMargins left="0.7" right="0" top="1.25" bottom="0.5" header="0.25" footer="0.25"/>
  <pageSetup firstPageNumber="4" useFirstPageNumber="1" horizontalDpi="300" verticalDpi="300" orientation="portrait" paperSize="9" scale="95" r:id="rId1"/>
  <headerFooter alignWithMargins="0">
    <oddFooter>&amp;R&amp;"Arial Narrow,Regular"&amp;P</oddFooter>
  </headerFooter>
</worksheet>
</file>

<file path=xl/worksheets/sheet4.xml><?xml version="1.0" encoding="utf-8"?>
<worksheet xmlns="http://schemas.openxmlformats.org/spreadsheetml/2006/main" xmlns:r="http://schemas.openxmlformats.org/officeDocument/2006/relationships">
  <dimension ref="B1:Q36"/>
  <sheetViews>
    <sheetView view="pageBreakPreview" zoomScaleSheetLayoutView="100" workbookViewId="0" topLeftCell="B1">
      <selection activeCell="M10" sqref="M10"/>
    </sheetView>
  </sheetViews>
  <sheetFormatPr defaultColWidth="9.140625" defaultRowHeight="15.75" customHeight="1"/>
  <cols>
    <col min="1" max="8" width="9.140625" style="2" customWidth="1"/>
    <col min="9" max="9" width="13.7109375" style="2" customWidth="1"/>
    <col min="10" max="10" width="13.7109375" style="11" customWidth="1"/>
    <col min="11" max="16" width="9.140625" style="2" customWidth="1"/>
    <col min="17" max="17" width="10.28125" style="2" bestFit="1" customWidth="1"/>
    <col min="18" max="16384" width="9.140625" style="2" customWidth="1"/>
  </cols>
  <sheetData>
    <row r="1" spans="2:10" ht="15.75" customHeight="1">
      <c r="B1" s="72" t="s">
        <v>158</v>
      </c>
      <c r="C1" s="72"/>
      <c r="D1" s="72"/>
      <c r="E1" s="72"/>
      <c r="F1" s="72"/>
      <c r="G1" s="72"/>
      <c r="H1" s="72"/>
      <c r="I1" s="72"/>
      <c r="J1" s="72"/>
    </row>
    <row r="2" spans="2:3" ht="15.75" customHeight="1">
      <c r="B2" s="1" t="s">
        <v>209</v>
      </c>
      <c r="C2" s="1"/>
    </row>
    <row r="3" spans="2:3" ht="15.75" customHeight="1">
      <c r="B3" s="127" t="s">
        <v>85</v>
      </c>
      <c r="C3" s="1"/>
    </row>
    <row r="5" spans="2:10" ht="15.75" customHeight="1">
      <c r="B5" s="72" t="s">
        <v>84</v>
      </c>
      <c r="C5" s="72"/>
      <c r="D5" s="72"/>
      <c r="E5" s="72"/>
      <c r="F5" s="72"/>
      <c r="G5" s="72"/>
      <c r="H5" s="72"/>
      <c r="I5" s="72"/>
      <c r="J5" s="72"/>
    </row>
    <row r="6" spans="2:10" ht="15.75" customHeight="1">
      <c r="B6" s="33"/>
      <c r="C6" s="33"/>
      <c r="D6" s="33"/>
      <c r="E6" s="33"/>
      <c r="F6" s="33"/>
      <c r="G6" s="33"/>
      <c r="H6" s="33"/>
      <c r="I6" s="33"/>
      <c r="J6" s="33"/>
    </row>
    <row r="7" spans="9:10" ht="15.75" customHeight="1">
      <c r="I7" s="171" t="s">
        <v>80</v>
      </c>
      <c r="J7" s="171"/>
    </row>
    <row r="8" spans="9:10" ht="15.75" customHeight="1">
      <c r="I8" s="133" t="s">
        <v>211</v>
      </c>
      <c r="J8" s="133" t="s">
        <v>195</v>
      </c>
    </row>
    <row r="9" spans="9:10" ht="15.75" customHeight="1">
      <c r="I9" s="105" t="s">
        <v>0</v>
      </c>
      <c r="J9" s="105" t="s">
        <v>0</v>
      </c>
    </row>
    <row r="10" spans="2:10" ht="15.75" customHeight="1">
      <c r="B10" s="61" t="s">
        <v>78</v>
      </c>
      <c r="C10" s="62"/>
      <c r="D10" s="62"/>
      <c r="E10" s="62"/>
      <c r="F10" s="62"/>
      <c r="G10" s="62"/>
      <c r="I10" s="139">
        <v>9942</v>
      </c>
      <c r="J10" s="11">
        <v>47251</v>
      </c>
    </row>
    <row r="11" spans="2:10" ht="15.75" customHeight="1">
      <c r="B11" s="2" t="s">
        <v>79</v>
      </c>
      <c r="C11" s="61"/>
      <c r="D11" s="61"/>
      <c r="E11" s="61"/>
      <c r="F11" s="62"/>
      <c r="G11" s="62"/>
      <c r="I11" s="139">
        <v>2271</v>
      </c>
      <c r="J11" s="11">
        <v>4795</v>
      </c>
    </row>
    <row r="12" spans="2:10" ht="15.75" customHeight="1">
      <c r="B12" s="2" t="s">
        <v>214</v>
      </c>
      <c r="C12" s="61"/>
      <c r="E12" s="61"/>
      <c r="F12" s="62"/>
      <c r="G12" s="62"/>
      <c r="I12" s="139">
        <v>4387</v>
      </c>
      <c r="J12" s="11">
        <v>-27654</v>
      </c>
    </row>
    <row r="13" spans="2:9" ht="15.75" customHeight="1">
      <c r="B13" s="62"/>
      <c r="C13" s="62"/>
      <c r="D13" s="62"/>
      <c r="E13" s="62"/>
      <c r="F13" s="62"/>
      <c r="G13" s="62"/>
      <c r="I13" s="64"/>
    </row>
    <row r="14" spans="2:10" ht="15.75" customHeight="1">
      <c r="B14" s="1" t="s">
        <v>215</v>
      </c>
      <c r="C14" s="61"/>
      <c r="D14" s="61"/>
      <c r="E14" s="61"/>
      <c r="F14" s="62"/>
      <c r="G14" s="62"/>
      <c r="I14" s="65">
        <f>SUM(I10:I13)</f>
        <v>16600</v>
      </c>
      <c r="J14" s="134">
        <f>SUM(J10:J13)</f>
        <v>24392</v>
      </c>
    </row>
    <row r="15" spans="2:9" ht="15.75" customHeight="1">
      <c r="B15" s="1"/>
      <c r="C15" s="61"/>
      <c r="D15" s="61"/>
      <c r="E15" s="61"/>
      <c r="F15" s="62"/>
      <c r="G15" s="62"/>
      <c r="I15" s="77"/>
    </row>
    <row r="16" spans="2:10" ht="15.75" customHeight="1">
      <c r="B16" s="1" t="s">
        <v>150</v>
      </c>
      <c r="C16" s="62"/>
      <c r="D16" s="62"/>
      <c r="E16" s="62"/>
      <c r="F16" s="62"/>
      <c r="G16" s="62"/>
      <c r="I16" s="77">
        <v>131863</v>
      </c>
      <c r="J16" s="11">
        <v>107471</v>
      </c>
    </row>
    <row r="17" spans="2:9" ht="15.75" customHeight="1">
      <c r="B17" s="1"/>
      <c r="C17" s="62"/>
      <c r="D17" s="62"/>
      <c r="E17" s="62"/>
      <c r="F17" s="62"/>
      <c r="G17" s="62"/>
      <c r="I17" s="66"/>
    </row>
    <row r="18" spans="2:10" ht="15.75" customHeight="1">
      <c r="B18" s="1" t="s">
        <v>151</v>
      </c>
      <c r="C18" s="62"/>
      <c r="D18" s="62"/>
      <c r="E18" s="62"/>
      <c r="F18" s="62"/>
      <c r="G18" s="62"/>
      <c r="I18" s="67">
        <f>SUM(I14:I16)</f>
        <v>148463</v>
      </c>
      <c r="J18" s="135">
        <f>SUM(J14:J16)</f>
        <v>131863</v>
      </c>
    </row>
    <row r="19" spans="2:10" ht="15.75" customHeight="1">
      <c r="B19" s="1"/>
      <c r="C19" s="62"/>
      <c r="D19" s="62"/>
      <c r="E19" s="62"/>
      <c r="F19" s="62"/>
      <c r="G19" s="62"/>
      <c r="I19" s="77"/>
      <c r="J19" s="64"/>
    </row>
    <row r="20" spans="2:9" ht="15.75" customHeight="1">
      <c r="B20" s="1"/>
      <c r="C20" s="62"/>
      <c r="D20" s="62"/>
      <c r="E20" s="62"/>
      <c r="F20" s="62"/>
      <c r="G20" s="62"/>
      <c r="I20" s="77"/>
    </row>
    <row r="21" spans="2:9" ht="15.75" customHeight="1">
      <c r="B21" s="2" t="s">
        <v>149</v>
      </c>
      <c r="C21" s="62"/>
      <c r="D21" s="62"/>
      <c r="E21" s="62"/>
      <c r="F21" s="62"/>
      <c r="G21" s="62"/>
      <c r="I21" s="77"/>
    </row>
    <row r="22" spans="2:10" ht="15.75" customHeight="1">
      <c r="B22" s="1"/>
      <c r="C22" s="62"/>
      <c r="D22" s="62"/>
      <c r="E22" s="62"/>
      <c r="F22" s="62"/>
      <c r="G22" s="62"/>
      <c r="I22" s="171" t="s">
        <v>80</v>
      </c>
      <c r="J22" s="171"/>
    </row>
    <row r="23" spans="2:10" ht="15.75" customHeight="1">
      <c r="B23" s="1"/>
      <c r="C23" s="62"/>
      <c r="D23" s="62"/>
      <c r="E23" s="62"/>
      <c r="F23" s="62"/>
      <c r="G23" s="62"/>
      <c r="I23" s="133" t="s">
        <v>211</v>
      </c>
      <c r="J23" s="133" t="s">
        <v>195</v>
      </c>
    </row>
    <row r="24" spans="2:10" ht="15.75" customHeight="1">
      <c r="B24" s="1"/>
      <c r="C24" s="62"/>
      <c r="D24" s="62"/>
      <c r="E24" s="62"/>
      <c r="F24" s="62"/>
      <c r="G24" s="62"/>
      <c r="I24" s="105" t="s">
        <v>0</v>
      </c>
      <c r="J24" s="105" t="s">
        <v>0</v>
      </c>
    </row>
    <row r="25" spans="2:10" ht="15.75" customHeight="1">
      <c r="B25" s="2" t="s">
        <v>8</v>
      </c>
      <c r="C25" s="62"/>
      <c r="D25" s="62"/>
      <c r="E25" s="62"/>
      <c r="F25" s="62"/>
      <c r="G25" s="62"/>
      <c r="I25" s="138">
        <f>BSheet!$D$24</f>
        <v>153365</v>
      </c>
      <c r="J25" s="11">
        <v>135470</v>
      </c>
    </row>
    <row r="26" spans="2:10" ht="15.75" customHeight="1">
      <c r="B26" s="2" t="s">
        <v>152</v>
      </c>
      <c r="C26" s="62"/>
      <c r="D26" s="62"/>
      <c r="E26" s="62"/>
      <c r="F26" s="62"/>
      <c r="G26" s="62"/>
      <c r="I26" s="138">
        <v>-4697</v>
      </c>
      <c r="J26" s="11">
        <v>-3159</v>
      </c>
    </row>
    <row r="27" spans="3:9" ht="15.75" customHeight="1">
      <c r="C27" s="62"/>
      <c r="D27" s="62"/>
      <c r="E27" s="62"/>
      <c r="F27" s="62"/>
      <c r="G27" s="62"/>
      <c r="I27" s="77"/>
    </row>
    <row r="28" spans="2:10" ht="15.75" customHeight="1">
      <c r="B28" s="1"/>
      <c r="C28" s="62"/>
      <c r="D28" s="62"/>
      <c r="E28" s="62"/>
      <c r="F28" s="62"/>
      <c r="G28" s="62"/>
      <c r="I28" s="65">
        <f>SUM(I25:I26)</f>
        <v>148668</v>
      </c>
      <c r="J28" s="134">
        <f>SUM(J25:J26)</f>
        <v>132311</v>
      </c>
    </row>
    <row r="29" spans="2:10" ht="15.75" customHeight="1">
      <c r="B29" s="2" t="s">
        <v>153</v>
      </c>
      <c r="C29" s="62"/>
      <c r="D29" s="62"/>
      <c r="E29" s="62"/>
      <c r="F29" s="62"/>
      <c r="G29" s="62"/>
      <c r="I29" s="138">
        <v>-205</v>
      </c>
      <c r="J29" s="64">
        <v>-448</v>
      </c>
    </row>
    <row r="30" spans="3:10" ht="15.75" customHeight="1">
      <c r="C30" s="62"/>
      <c r="D30" s="62"/>
      <c r="E30" s="62"/>
      <c r="F30" s="62"/>
      <c r="G30" s="62"/>
      <c r="I30" s="77"/>
      <c r="J30" s="64"/>
    </row>
    <row r="31" spans="2:10" ht="15.75" customHeight="1">
      <c r="B31" s="1"/>
      <c r="C31" s="62"/>
      <c r="D31" s="62"/>
      <c r="E31" s="62"/>
      <c r="F31" s="62"/>
      <c r="G31" s="62"/>
      <c r="I31" s="67">
        <f>SUM(I28:I29)</f>
        <v>148463</v>
      </c>
      <c r="J31" s="135">
        <f>SUM(J28:J29)</f>
        <v>131863</v>
      </c>
    </row>
    <row r="32" spans="2:17" ht="15.75" customHeight="1">
      <c r="B32" s="62"/>
      <c r="C32" s="62"/>
      <c r="D32" s="62"/>
      <c r="E32" s="62"/>
      <c r="F32" s="62"/>
      <c r="G32" s="62"/>
      <c r="J32" s="63"/>
      <c r="Q32" s="11"/>
    </row>
    <row r="33" spans="2:10" ht="15.75" customHeight="1">
      <c r="B33" s="168" t="s">
        <v>210</v>
      </c>
      <c r="C33" s="168"/>
      <c r="D33" s="168"/>
      <c r="E33" s="168"/>
      <c r="F33" s="168"/>
      <c r="G33" s="168"/>
      <c r="H33" s="168"/>
      <c r="I33" s="168"/>
      <c r="J33" s="168"/>
    </row>
    <row r="34" spans="2:10" ht="15.75" customHeight="1">
      <c r="B34" s="168"/>
      <c r="C34" s="168"/>
      <c r="D34" s="168"/>
      <c r="E34" s="168"/>
      <c r="F34" s="168"/>
      <c r="G34" s="168"/>
      <c r="H34" s="168"/>
      <c r="I34" s="168"/>
      <c r="J34" s="168"/>
    </row>
    <row r="36" ht="15.75" customHeight="1">
      <c r="B36" s="3"/>
    </row>
  </sheetData>
  <mergeCells count="3">
    <mergeCell ref="B33:J34"/>
    <mergeCell ref="I7:J7"/>
    <mergeCell ref="I22:J22"/>
  </mergeCells>
  <printOptions/>
  <pageMargins left="0.5" right="0" top="1" bottom="0.5" header="0.25" footer="0.25"/>
  <pageSetup firstPageNumber="5" useFirstPageNumber="1" horizontalDpi="300" verticalDpi="300" orientation="portrait" paperSize="9" scale="95" r:id="rId1"/>
  <headerFooter alignWithMargins="0">
    <oddFooter>&amp;R&amp;"Arial Narrow,Regular"&amp;P</oddFooter>
  </headerFooter>
</worksheet>
</file>

<file path=xl/worksheets/sheet5.xml><?xml version="1.0" encoding="utf-8"?>
<worksheet xmlns="http://schemas.openxmlformats.org/spreadsheetml/2006/main" xmlns:r="http://schemas.openxmlformats.org/officeDocument/2006/relationships">
  <dimension ref="B1:T206"/>
  <sheetViews>
    <sheetView view="pageBreakPreview" zoomScaleSheetLayoutView="100" workbookViewId="0" topLeftCell="C146">
      <selection activeCell="C151" sqref="C151"/>
    </sheetView>
  </sheetViews>
  <sheetFormatPr defaultColWidth="9.140625" defaultRowHeight="15.75" customHeight="1"/>
  <cols>
    <col min="1" max="1" width="9.140625" style="2" customWidth="1"/>
    <col min="2" max="2" width="3.7109375" style="2" customWidth="1"/>
    <col min="3" max="3" width="5.7109375" style="2" customWidth="1"/>
    <col min="4" max="13" width="12.7109375" style="2" customWidth="1"/>
    <col min="14" max="14" width="11.7109375" style="2" customWidth="1"/>
    <col min="15" max="16384" width="9.140625" style="2" customWidth="1"/>
  </cols>
  <sheetData>
    <row r="1" spans="2:10" ht="15.75" customHeight="1">
      <c r="B1" s="72" t="s">
        <v>158</v>
      </c>
      <c r="C1" s="72"/>
      <c r="D1" s="72"/>
      <c r="E1" s="72"/>
      <c r="F1" s="72"/>
      <c r="G1" s="72"/>
      <c r="H1" s="72"/>
      <c r="I1" s="72"/>
      <c r="J1" s="72"/>
    </row>
    <row r="2" spans="2:3" ht="15.75" customHeight="1">
      <c r="B2" s="1" t="s">
        <v>209</v>
      </c>
      <c r="C2" s="1"/>
    </row>
    <row r="3" spans="2:3" ht="15.75" customHeight="1">
      <c r="B3" s="127" t="s">
        <v>85</v>
      </c>
      <c r="C3" s="1"/>
    </row>
    <row r="4" spans="2:3" ht="15.75" customHeight="1">
      <c r="B4" s="71"/>
      <c r="C4" s="1"/>
    </row>
    <row r="5" ht="15.75" customHeight="1">
      <c r="B5" s="1" t="s">
        <v>91</v>
      </c>
    </row>
    <row r="7" spans="2:3" ht="15.75" customHeight="1">
      <c r="B7" s="6" t="s">
        <v>1</v>
      </c>
      <c r="C7" s="1" t="s">
        <v>61</v>
      </c>
    </row>
    <row r="8" spans="2:10" ht="15.75" customHeight="1">
      <c r="B8" s="6"/>
      <c r="C8" s="180" t="s">
        <v>227</v>
      </c>
      <c r="D8" s="180"/>
      <c r="E8" s="180"/>
      <c r="F8" s="180"/>
      <c r="G8" s="180"/>
      <c r="H8" s="180"/>
      <c r="I8" s="180"/>
      <c r="J8" s="180"/>
    </row>
    <row r="9" spans="2:10" ht="15.75" customHeight="1">
      <c r="B9" s="6"/>
      <c r="C9" s="180"/>
      <c r="D9" s="180"/>
      <c r="E9" s="180"/>
      <c r="F9" s="180"/>
      <c r="G9" s="180"/>
      <c r="H9" s="180"/>
      <c r="I9" s="180"/>
      <c r="J9" s="180"/>
    </row>
    <row r="10" spans="2:10" ht="15.75" customHeight="1">
      <c r="B10" s="6"/>
      <c r="C10" s="180"/>
      <c r="D10" s="180"/>
      <c r="E10" s="180"/>
      <c r="F10" s="180"/>
      <c r="G10" s="180"/>
      <c r="H10" s="180"/>
      <c r="I10" s="180"/>
      <c r="J10" s="180"/>
    </row>
    <row r="11" spans="2:10" ht="15.75" customHeight="1">
      <c r="B11" s="6"/>
      <c r="C11" s="83"/>
      <c r="D11" s="83"/>
      <c r="E11" s="83"/>
      <c r="F11" s="83"/>
      <c r="G11" s="83"/>
      <c r="H11" s="83"/>
      <c r="I11" s="83"/>
      <c r="J11" s="83"/>
    </row>
    <row r="12" spans="2:14" ht="15.75" customHeight="1">
      <c r="B12" s="6"/>
      <c r="C12" s="181" t="s">
        <v>216</v>
      </c>
      <c r="D12" s="181"/>
      <c r="E12" s="181"/>
      <c r="F12" s="181"/>
      <c r="G12" s="181"/>
      <c r="H12" s="181"/>
      <c r="I12" s="181"/>
      <c r="J12" s="181"/>
      <c r="K12" s="111"/>
      <c r="L12" s="111"/>
      <c r="M12" s="111"/>
      <c r="N12" s="111"/>
    </row>
    <row r="13" spans="2:14" ht="15.75" customHeight="1">
      <c r="B13" s="6"/>
      <c r="C13" s="181"/>
      <c r="D13" s="181"/>
      <c r="E13" s="181"/>
      <c r="F13" s="181"/>
      <c r="G13" s="181"/>
      <c r="H13" s="181"/>
      <c r="I13" s="181"/>
      <c r="J13" s="181"/>
      <c r="K13" s="111"/>
      <c r="L13" s="111"/>
      <c r="M13" s="111"/>
      <c r="N13" s="111"/>
    </row>
    <row r="14" spans="2:14" ht="15.75" customHeight="1">
      <c r="B14" s="6"/>
      <c r="C14" s="181"/>
      <c r="D14" s="181"/>
      <c r="E14" s="181"/>
      <c r="F14" s="181"/>
      <c r="G14" s="181"/>
      <c r="H14" s="181"/>
      <c r="I14" s="181"/>
      <c r="J14" s="181"/>
      <c r="K14" s="111"/>
      <c r="L14" s="111"/>
      <c r="M14" s="111"/>
      <c r="N14" s="111"/>
    </row>
    <row r="15" spans="2:14" ht="15.75" customHeight="1">
      <c r="B15" s="6"/>
      <c r="C15" s="88"/>
      <c r="D15" s="88"/>
      <c r="E15" s="88"/>
      <c r="F15" s="88"/>
      <c r="G15" s="88"/>
      <c r="H15" s="88"/>
      <c r="I15" s="88"/>
      <c r="J15" s="88"/>
      <c r="K15" s="111"/>
      <c r="L15" s="111"/>
      <c r="M15" s="111"/>
      <c r="N15" s="111"/>
    </row>
    <row r="16" spans="2:14" ht="15.75" customHeight="1">
      <c r="B16" s="6"/>
      <c r="C16" s="180" t="s">
        <v>226</v>
      </c>
      <c r="D16" s="180"/>
      <c r="E16" s="180"/>
      <c r="F16" s="180"/>
      <c r="G16" s="180"/>
      <c r="H16" s="180"/>
      <c r="I16" s="180"/>
      <c r="J16" s="180"/>
      <c r="K16" s="111"/>
      <c r="L16" s="111"/>
      <c r="M16" s="111"/>
      <c r="N16" s="111"/>
    </row>
    <row r="17" spans="2:14" ht="15.75" customHeight="1">
      <c r="B17" s="6"/>
      <c r="C17" s="180"/>
      <c r="D17" s="180"/>
      <c r="E17" s="180"/>
      <c r="F17" s="180"/>
      <c r="G17" s="180"/>
      <c r="H17" s="180"/>
      <c r="I17" s="180"/>
      <c r="J17" s="180"/>
      <c r="K17" s="111"/>
      <c r="L17" s="111"/>
      <c r="M17" s="111"/>
      <c r="N17" s="111"/>
    </row>
    <row r="18" spans="2:14" ht="15.75" customHeight="1">
      <c r="B18" s="6"/>
      <c r="C18" s="180"/>
      <c r="D18" s="180"/>
      <c r="E18" s="180"/>
      <c r="F18" s="180"/>
      <c r="G18" s="180"/>
      <c r="H18" s="180"/>
      <c r="I18" s="180"/>
      <c r="J18" s="180"/>
      <c r="K18" s="111"/>
      <c r="L18" s="111"/>
      <c r="M18" s="111"/>
      <c r="N18" s="111"/>
    </row>
    <row r="19" spans="2:14" ht="15.75" customHeight="1">
      <c r="B19" s="6"/>
      <c r="C19" s="83"/>
      <c r="D19" s="83"/>
      <c r="E19" s="83"/>
      <c r="F19" s="83"/>
      <c r="G19" s="83"/>
      <c r="H19" s="83"/>
      <c r="I19" s="83"/>
      <c r="J19" s="83"/>
      <c r="K19" s="111"/>
      <c r="L19" s="111"/>
      <c r="M19" s="111"/>
      <c r="N19" s="111"/>
    </row>
    <row r="20" spans="2:10" ht="15.75" customHeight="1">
      <c r="B20" s="6" t="s">
        <v>4</v>
      </c>
      <c r="C20" s="90" t="s">
        <v>94</v>
      </c>
      <c r="D20" s="89"/>
      <c r="E20" s="89"/>
      <c r="F20" s="89"/>
      <c r="G20" s="89"/>
      <c r="H20" s="87"/>
      <c r="I20" s="87"/>
      <c r="J20" s="87"/>
    </row>
    <row r="21" spans="2:10" ht="15.75" customHeight="1">
      <c r="B21" s="6"/>
      <c r="C21" s="180" t="s">
        <v>217</v>
      </c>
      <c r="D21" s="180"/>
      <c r="E21" s="180"/>
      <c r="F21" s="180"/>
      <c r="G21" s="180"/>
      <c r="H21" s="180"/>
      <c r="I21" s="180"/>
      <c r="J21" s="180"/>
    </row>
    <row r="22" spans="3:10" ht="15.75" customHeight="1">
      <c r="C22" s="180"/>
      <c r="D22" s="180"/>
      <c r="E22" s="180"/>
      <c r="F22" s="180"/>
      <c r="G22" s="180"/>
      <c r="H22" s="180"/>
      <c r="I22" s="180"/>
      <c r="J22" s="180"/>
    </row>
    <row r="24" spans="2:3" ht="15.75" customHeight="1">
      <c r="B24" s="6" t="s">
        <v>6</v>
      </c>
      <c r="C24" s="1" t="s">
        <v>95</v>
      </c>
    </row>
    <row r="25" spans="3:9" ht="15.75" customHeight="1">
      <c r="C25" s="2" t="s">
        <v>197</v>
      </c>
      <c r="I25" s="5"/>
    </row>
    <row r="27" spans="2:3" ht="15.75" customHeight="1">
      <c r="B27" s="6" t="s">
        <v>92</v>
      </c>
      <c r="C27" s="1" t="s">
        <v>62</v>
      </c>
    </row>
    <row r="28" ht="15.75" customHeight="1">
      <c r="C28" s="1" t="s">
        <v>64</v>
      </c>
    </row>
    <row r="29" spans="3:10" ht="15.75" customHeight="1">
      <c r="C29" s="175" t="s">
        <v>198</v>
      </c>
      <c r="D29" s="175"/>
      <c r="E29" s="175"/>
      <c r="F29" s="175"/>
      <c r="G29" s="175"/>
      <c r="H29" s="175"/>
      <c r="I29" s="175"/>
      <c r="J29" s="175"/>
    </row>
    <row r="30" spans="3:10" ht="15.75" customHeight="1">
      <c r="C30" s="175"/>
      <c r="D30" s="175"/>
      <c r="E30" s="175"/>
      <c r="F30" s="175"/>
      <c r="G30" s="175"/>
      <c r="H30" s="175"/>
      <c r="I30" s="175"/>
      <c r="J30" s="175"/>
    </row>
    <row r="31" spans="3:10" ht="15.75" customHeight="1">
      <c r="C31" s="21"/>
      <c r="D31" s="21"/>
      <c r="E31" s="21"/>
      <c r="F31" s="21"/>
      <c r="G31" s="21"/>
      <c r="H31" s="21"/>
      <c r="I31" s="21"/>
      <c r="J31" s="21"/>
    </row>
    <row r="32" spans="2:3" ht="15.75" customHeight="1">
      <c r="B32" s="6" t="s">
        <v>12</v>
      </c>
      <c r="C32" s="1" t="s">
        <v>82</v>
      </c>
    </row>
    <row r="33" spans="2:3" ht="15.75" customHeight="1">
      <c r="B33" s="6"/>
      <c r="C33" s="1" t="s">
        <v>63</v>
      </c>
    </row>
    <row r="34" spans="2:10" ht="15.75" customHeight="1">
      <c r="B34" s="6"/>
      <c r="C34" s="175" t="s">
        <v>187</v>
      </c>
      <c r="D34" s="175"/>
      <c r="E34" s="175"/>
      <c r="F34" s="175"/>
      <c r="G34" s="175"/>
      <c r="H34" s="175"/>
      <c r="I34" s="175"/>
      <c r="J34" s="175"/>
    </row>
    <row r="35" spans="2:10" ht="15.75" customHeight="1">
      <c r="B35" s="6"/>
      <c r="C35" s="175"/>
      <c r="D35" s="175"/>
      <c r="E35" s="175"/>
      <c r="F35" s="175"/>
      <c r="G35" s="175"/>
      <c r="H35" s="175"/>
      <c r="I35" s="175"/>
      <c r="J35" s="175"/>
    </row>
    <row r="36" spans="2:10" ht="15.75" customHeight="1">
      <c r="B36" s="6"/>
      <c r="C36" s="175"/>
      <c r="D36" s="175"/>
      <c r="E36" s="175"/>
      <c r="F36" s="175"/>
      <c r="G36" s="175"/>
      <c r="H36" s="175"/>
      <c r="I36" s="175"/>
      <c r="J36" s="175"/>
    </row>
    <row r="37" spans="2:3" ht="15.75" customHeight="1">
      <c r="B37" s="86"/>
      <c r="C37" s="1"/>
    </row>
    <row r="38" spans="2:3" ht="15.75" customHeight="1">
      <c r="B38" s="6" t="s">
        <v>13</v>
      </c>
      <c r="C38" s="1" t="s">
        <v>93</v>
      </c>
    </row>
    <row r="39" spans="2:10" ht="15.75" customHeight="1">
      <c r="B39" s="6"/>
      <c r="C39" s="175" t="s">
        <v>228</v>
      </c>
      <c r="D39" s="175"/>
      <c r="E39" s="175"/>
      <c r="F39" s="175"/>
      <c r="G39" s="175"/>
      <c r="H39" s="175"/>
      <c r="I39" s="175"/>
      <c r="J39" s="175"/>
    </row>
    <row r="40" spans="2:10" ht="15.75" customHeight="1">
      <c r="B40" s="6"/>
      <c r="C40" s="175"/>
      <c r="D40" s="175"/>
      <c r="E40" s="175"/>
      <c r="F40" s="175"/>
      <c r="G40" s="175"/>
      <c r="H40" s="175"/>
      <c r="I40" s="175"/>
      <c r="J40" s="175"/>
    </row>
    <row r="42" spans="2:3" ht="15.75" customHeight="1">
      <c r="B42" s="6" t="s">
        <v>14</v>
      </c>
      <c r="C42" s="1" t="s">
        <v>65</v>
      </c>
    </row>
    <row r="43" spans="2:10" ht="15.75" customHeight="1">
      <c r="B43" s="6"/>
      <c r="C43" s="21" t="s">
        <v>218</v>
      </c>
      <c r="D43" s="163"/>
      <c r="E43" s="163"/>
      <c r="F43" s="163"/>
      <c r="G43" s="163"/>
      <c r="H43" s="163"/>
      <c r="I43" s="163"/>
      <c r="J43" s="163"/>
    </row>
    <row r="44" spans="2:10" ht="15.75" customHeight="1">
      <c r="B44" s="6"/>
      <c r="C44" s="163"/>
      <c r="D44" s="163"/>
      <c r="E44" s="163"/>
      <c r="F44" s="163"/>
      <c r="G44" s="163"/>
      <c r="H44" s="163"/>
      <c r="I44" s="163"/>
      <c r="J44" s="163"/>
    </row>
    <row r="45" spans="3:10" ht="15.75" customHeight="1">
      <c r="C45" s="85"/>
      <c r="D45" s="85"/>
      <c r="E45" s="85"/>
      <c r="F45" s="85"/>
      <c r="G45" s="85"/>
      <c r="H45" s="85"/>
      <c r="I45" s="85"/>
      <c r="J45" s="85"/>
    </row>
    <row r="46" spans="2:3" ht="15.75" customHeight="1">
      <c r="B46" s="6" t="s">
        <v>16</v>
      </c>
      <c r="C46" s="80" t="s">
        <v>97</v>
      </c>
    </row>
    <row r="47" spans="6:10" ht="15.75" customHeight="1">
      <c r="F47" s="153" t="s">
        <v>90</v>
      </c>
      <c r="G47" s="154"/>
      <c r="H47" s="154"/>
      <c r="I47" s="153"/>
      <c r="J47" s="154"/>
    </row>
    <row r="48" spans="6:10" ht="15.75" customHeight="1">
      <c r="F48" s="153" t="s">
        <v>52</v>
      </c>
      <c r="G48" s="153" t="s">
        <v>54</v>
      </c>
      <c r="H48" s="153"/>
      <c r="I48" s="153"/>
      <c r="J48" s="153"/>
    </row>
    <row r="49" spans="3:10" ht="15.75" customHeight="1">
      <c r="C49" s="1"/>
      <c r="F49" s="153" t="s">
        <v>53</v>
      </c>
      <c r="G49" s="155" t="s">
        <v>55</v>
      </c>
      <c r="H49" s="153" t="s">
        <v>26</v>
      </c>
      <c r="I49" s="153" t="s">
        <v>183</v>
      </c>
      <c r="J49" s="153" t="s">
        <v>51</v>
      </c>
    </row>
    <row r="50" spans="6:10" ht="15.75" customHeight="1">
      <c r="F50" s="153" t="s">
        <v>0</v>
      </c>
      <c r="G50" s="153" t="s">
        <v>0</v>
      </c>
      <c r="H50" s="153" t="s">
        <v>0</v>
      </c>
      <c r="I50" s="153" t="s">
        <v>0</v>
      </c>
      <c r="J50" s="153" t="s">
        <v>0</v>
      </c>
    </row>
    <row r="51" spans="3:10" ht="15.75" customHeight="1">
      <c r="C51" s="1" t="s">
        <v>219</v>
      </c>
      <c r="F51" s="68"/>
      <c r="G51" s="68"/>
      <c r="H51" s="68"/>
      <c r="I51" s="68"/>
      <c r="J51" s="68"/>
    </row>
    <row r="52" spans="3:10" ht="15.75" customHeight="1">
      <c r="C52" s="2" t="s">
        <v>50</v>
      </c>
      <c r="F52" s="136">
        <v>49293</v>
      </c>
      <c r="G52" s="136">
        <v>6018</v>
      </c>
      <c r="H52" s="136">
        <v>46</v>
      </c>
      <c r="I52" s="136">
        <v>0</v>
      </c>
      <c r="J52" s="136">
        <f>SUM(F52:I52)</f>
        <v>55357</v>
      </c>
    </row>
    <row r="53" spans="6:10" ht="15.75" customHeight="1">
      <c r="F53" s="137"/>
      <c r="G53" s="137"/>
      <c r="H53" s="137"/>
      <c r="I53" s="137"/>
      <c r="J53" s="137"/>
    </row>
    <row r="54" spans="3:10" ht="15.75" customHeight="1">
      <c r="C54" s="2" t="s">
        <v>81</v>
      </c>
      <c r="F54" s="18">
        <v>13084</v>
      </c>
      <c r="G54" s="18">
        <v>136</v>
      </c>
      <c r="H54" s="18">
        <v>103</v>
      </c>
      <c r="I54" s="18">
        <v>349</v>
      </c>
      <c r="J54" s="137">
        <f>SUM(F54:I54)</f>
        <v>13672</v>
      </c>
    </row>
    <row r="55" spans="3:10" ht="15.75" customHeight="1">
      <c r="C55" s="2" t="s">
        <v>96</v>
      </c>
      <c r="F55" s="18">
        <v>-59</v>
      </c>
      <c r="G55" s="18">
        <v>-23</v>
      </c>
      <c r="H55" s="18">
        <v>-359</v>
      </c>
      <c r="I55" s="18">
        <v>0</v>
      </c>
      <c r="J55" s="137">
        <f>SUM(F55:I55)</f>
        <v>-441</v>
      </c>
    </row>
    <row r="56" spans="3:10" ht="15.75" customHeight="1">
      <c r="C56" s="2" t="s">
        <v>66</v>
      </c>
      <c r="F56" s="137"/>
      <c r="G56" s="137"/>
      <c r="H56" s="137"/>
      <c r="I56" s="137"/>
      <c r="J56" s="137">
        <f>SUM(F56:I56)</f>
        <v>0</v>
      </c>
    </row>
    <row r="57" spans="3:10" ht="15.75" customHeight="1">
      <c r="C57" s="44" t="s">
        <v>67</v>
      </c>
      <c r="F57" s="137">
        <v>0</v>
      </c>
      <c r="G57" s="137">
        <v>0</v>
      </c>
      <c r="H57" s="137">
        <v>283</v>
      </c>
      <c r="I57" s="137"/>
      <c r="J57" s="137">
        <f>SUM(F57:I57)</f>
        <v>283</v>
      </c>
    </row>
    <row r="58" spans="3:10" ht="15.75" customHeight="1">
      <c r="C58" s="2" t="s">
        <v>193</v>
      </c>
      <c r="F58" s="48">
        <f>SUM(F54:F57)</f>
        <v>13025</v>
      </c>
      <c r="G58" s="48">
        <f>SUM(G54:G57)</f>
        <v>113</v>
      </c>
      <c r="H58" s="48">
        <f>SUM(H54:H57)</f>
        <v>27</v>
      </c>
      <c r="I58" s="48">
        <f>SUM(I54:I57)</f>
        <v>349</v>
      </c>
      <c r="J58" s="48">
        <f>SUM(J54:J57)</f>
        <v>13514</v>
      </c>
    </row>
    <row r="59" spans="6:10" ht="15.75" customHeight="1">
      <c r="F59" s="11"/>
      <c r="G59" s="11"/>
      <c r="H59" s="11"/>
      <c r="I59" s="11"/>
      <c r="J59" s="19"/>
    </row>
    <row r="60" spans="2:10" ht="15.75" customHeight="1">
      <c r="B60" s="6"/>
      <c r="C60" s="1" t="s">
        <v>220</v>
      </c>
      <c r="F60" s="68"/>
      <c r="G60" s="68"/>
      <c r="H60" s="68"/>
      <c r="I60" s="68"/>
      <c r="J60" s="68"/>
    </row>
    <row r="61" spans="3:10" ht="15.75" customHeight="1">
      <c r="C61" s="2" t="s">
        <v>50</v>
      </c>
      <c r="F61" s="51">
        <v>17679</v>
      </c>
      <c r="G61" s="51">
        <v>3268</v>
      </c>
      <c r="H61" s="51">
        <v>0</v>
      </c>
      <c r="I61" s="51">
        <v>0</v>
      </c>
      <c r="J61" s="51">
        <f>SUM(F61:I61)</f>
        <v>20947</v>
      </c>
    </row>
    <row r="62" spans="6:10" ht="15.75" customHeight="1">
      <c r="F62" s="11"/>
      <c r="G62" s="11"/>
      <c r="H62" s="11"/>
      <c r="I62" s="11"/>
      <c r="J62" s="11"/>
    </row>
    <row r="63" spans="3:10" ht="15.75" customHeight="1">
      <c r="C63" s="2" t="s">
        <v>81</v>
      </c>
      <c r="F63" s="19">
        <v>15370</v>
      </c>
      <c r="G63" s="19">
        <v>-317</v>
      </c>
      <c r="H63" s="19">
        <v>-408</v>
      </c>
      <c r="I63" s="19">
        <v>-212</v>
      </c>
      <c r="J63" s="11">
        <f>SUM(F63:I63)</f>
        <v>14433</v>
      </c>
    </row>
    <row r="64" spans="3:10" ht="15.75" customHeight="1">
      <c r="C64" s="2" t="s">
        <v>96</v>
      </c>
      <c r="F64" s="19">
        <v>-312</v>
      </c>
      <c r="G64" s="19">
        <v>-77</v>
      </c>
      <c r="H64" s="19">
        <v>-662</v>
      </c>
      <c r="I64" s="19">
        <v>0</v>
      </c>
      <c r="J64" s="11">
        <f>SUM(F64:I64)</f>
        <v>-1051</v>
      </c>
    </row>
    <row r="65" spans="2:10" ht="15.75" customHeight="1">
      <c r="B65" s="6"/>
      <c r="C65" s="2" t="s">
        <v>66</v>
      </c>
      <c r="F65" s="11"/>
      <c r="G65" s="11"/>
      <c r="H65" s="11"/>
      <c r="I65" s="11"/>
      <c r="J65" s="11">
        <f>SUM(F65:I65)</f>
        <v>0</v>
      </c>
    </row>
    <row r="66" spans="2:10" ht="15.75" customHeight="1">
      <c r="B66" s="6"/>
      <c r="C66" s="44" t="s">
        <v>67</v>
      </c>
      <c r="F66" s="11">
        <v>0</v>
      </c>
      <c r="G66" s="11">
        <v>0</v>
      </c>
      <c r="H66" s="11">
        <v>597</v>
      </c>
      <c r="I66" s="11">
        <v>0</v>
      </c>
      <c r="J66" s="11">
        <f>SUM(F66:I66)</f>
        <v>597</v>
      </c>
    </row>
    <row r="67" spans="2:10" ht="15.75" customHeight="1">
      <c r="B67" s="6"/>
      <c r="C67" s="2" t="s">
        <v>88</v>
      </c>
      <c r="F67" s="79">
        <f>SUM(F63:F66)</f>
        <v>15058</v>
      </c>
      <c r="G67" s="79">
        <f>SUM(G63:G66)</f>
        <v>-394</v>
      </c>
      <c r="H67" s="79">
        <f>SUM(H63:H66)</f>
        <v>-473</v>
      </c>
      <c r="I67" s="79">
        <f>SUM(I63:I66)</f>
        <v>-212</v>
      </c>
      <c r="J67" s="79">
        <f>SUM(J63:J66)</f>
        <v>13979</v>
      </c>
    </row>
    <row r="68" spans="6:10" ht="15.75" customHeight="1">
      <c r="F68" s="11"/>
      <c r="G68" s="11"/>
      <c r="H68" s="11"/>
      <c r="I68" s="11"/>
      <c r="J68" s="19"/>
    </row>
    <row r="69" spans="2:3" ht="15.75" customHeight="1">
      <c r="B69" s="6" t="s">
        <v>98</v>
      </c>
      <c r="C69" s="1" t="s">
        <v>68</v>
      </c>
    </row>
    <row r="70" spans="2:10" ht="15.75" customHeight="1">
      <c r="B70" s="6"/>
      <c r="C70" s="175" t="s">
        <v>221</v>
      </c>
      <c r="D70" s="175"/>
      <c r="E70" s="175"/>
      <c r="F70" s="175"/>
      <c r="G70" s="175"/>
      <c r="H70" s="175"/>
      <c r="I70" s="175"/>
      <c r="J70" s="175"/>
    </row>
    <row r="71" spans="2:10" ht="15.75" customHeight="1">
      <c r="B71" s="6"/>
      <c r="C71" s="175"/>
      <c r="D71" s="175"/>
      <c r="E71" s="175"/>
      <c r="F71" s="175"/>
      <c r="G71" s="175"/>
      <c r="H71" s="175"/>
      <c r="I71" s="175"/>
      <c r="J71" s="175"/>
    </row>
    <row r="73" spans="2:3" ht="15.75" customHeight="1">
      <c r="B73" s="6" t="s">
        <v>17</v>
      </c>
      <c r="C73" s="1" t="s">
        <v>99</v>
      </c>
    </row>
    <row r="74" spans="2:10" ht="15.75" customHeight="1">
      <c r="B74" s="6"/>
      <c r="C74" s="174" t="s">
        <v>229</v>
      </c>
      <c r="D74" s="174"/>
      <c r="E74" s="174"/>
      <c r="F74" s="174"/>
      <c r="G74" s="174"/>
      <c r="H74" s="174"/>
      <c r="I74" s="174"/>
      <c r="J74" s="174"/>
    </row>
    <row r="75" spans="2:10" ht="15.75" customHeight="1">
      <c r="B75" s="6"/>
      <c r="C75" s="174"/>
      <c r="D75" s="174"/>
      <c r="E75" s="174"/>
      <c r="F75" s="174"/>
      <c r="G75" s="174"/>
      <c r="H75" s="174"/>
      <c r="I75" s="174"/>
      <c r="J75" s="174"/>
    </row>
    <row r="76" spans="12:20" ht="15.75" customHeight="1">
      <c r="L76" s="84"/>
      <c r="M76" s="84"/>
      <c r="N76" s="84"/>
      <c r="O76" s="84"/>
      <c r="P76" s="84"/>
      <c r="Q76" s="84"/>
      <c r="R76" s="84"/>
      <c r="S76" s="84"/>
      <c r="T76" s="84"/>
    </row>
    <row r="77" spans="2:20" ht="15.75" customHeight="1">
      <c r="B77" s="6" t="s">
        <v>18</v>
      </c>
      <c r="C77" s="1" t="s">
        <v>100</v>
      </c>
      <c r="L77" s="84"/>
      <c r="M77" s="84"/>
      <c r="N77" s="84"/>
      <c r="O77" s="84"/>
      <c r="P77" s="84"/>
      <c r="Q77" s="84"/>
      <c r="R77" s="84"/>
      <c r="S77" s="84"/>
      <c r="T77" s="84"/>
    </row>
    <row r="78" spans="2:20" ht="15.75" customHeight="1">
      <c r="B78" s="6"/>
      <c r="C78" s="175" t="s">
        <v>230</v>
      </c>
      <c r="D78" s="175"/>
      <c r="E78" s="175"/>
      <c r="F78" s="175"/>
      <c r="G78" s="175"/>
      <c r="H78" s="175"/>
      <c r="I78" s="175"/>
      <c r="J78" s="175"/>
      <c r="L78" s="84"/>
      <c r="M78" s="84"/>
      <c r="N78" s="84"/>
      <c r="O78" s="84"/>
      <c r="P78" s="84"/>
      <c r="Q78" s="84"/>
      <c r="R78" s="84"/>
      <c r="S78" s="84"/>
      <c r="T78" s="84"/>
    </row>
    <row r="79" spans="2:20" ht="15.75" customHeight="1">
      <c r="B79" s="6"/>
      <c r="C79" s="21"/>
      <c r="D79" s="21"/>
      <c r="E79" s="21"/>
      <c r="F79" s="21"/>
      <c r="G79" s="21"/>
      <c r="H79" s="21"/>
      <c r="I79" s="21"/>
      <c r="J79" s="21"/>
      <c r="L79" s="84"/>
      <c r="M79" s="84"/>
      <c r="N79" s="84"/>
      <c r="O79" s="84"/>
      <c r="P79" s="84"/>
      <c r="Q79" s="84"/>
      <c r="R79" s="84"/>
      <c r="S79" s="84"/>
      <c r="T79" s="84"/>
    </row>
    <row r="80" spans="2:3" ht="15.75" customHeight="1">
      <c r="B80" s="6" t="s">
        <v>19</v>
      </c>
      <c r="C80" s="1" t="s">
        <v>101</v>
      </c>
    </row>
    <row r="81" spans="2:3" ht="15.75" customHeight="1">
      <c r="B81" s="6"/>
      <c r="C81" s="83" t="s">
        <v>87</v>
      </c>
    </row>
    <row r="83" spans="2:3" ht="15.75" customHeight="1">
      <c r="B83" s="6" t="s">
        <v>22</v>
      </c>
      <c r="C83" s="1" t="s">
        <v>102</v>
      </c>
    </row>
    <row r="84" spans="2:3" ht="15.75" customHeight="1">
      <c r="B84" s="6"/>
      <c r="C84" s="2" t="s">
        <v>224</v>
      </c>
    </row>
    <row r="86" spans="2:10" ht="15.75" customHeight="1">
      <c r="B86" s="176" t="s">
        <v>185</v>
      </c>
      <c r="C86" s="176"/>
      <c r="D86" s="176"/>
      <c r="E86" s="176"/>
      <c r="F86" s="176"/>
      <c r="G86" s="176"/>
      <c r="H86" s="176"/>
      <c r="I86" s="176"/>
      <c r="J86" s="176"/>
    </row>
    <row r="87" spans="2:10" ht="15.75" customHeight="1">
      <c r="B87" s="176"/>
      <c r="C87" s="176"/>
      <c r="D87" s="176"/>
      <c r="E87" s="176"/>
      <c r="F87" s="176"/>
      <c r="G87" s="176"/>
      <c r="H87" s="176"/>
      <c r="I87" s="176"/>
      <c r="J87" s="176"/>
    </row>
    <row r="88" spans="2:10" ht="15.75" customHeight="1">
      <c r="B88" s="145"/>
      <c r="C88" s="145"/>
      <c r="D88" s="145"/>
      <c r="E88" s="145"/>
      <c r="F88" s="145"/>
      <c r="G88" s="145"/>
      <c r="H88" s="145"/>
      <c r="I88" s="145"/>
      <c r="J88" s="145"/>
    </row>
    <row r="89" spans="2:3" ht="15.75" customHeight="1">
      <c r="B89" s="6" t="s">
        <v>23</v>
      </c>
      <c r="C89" s="80" t="s">
        <v>199</v>
      </c>
    </row>
    <row r="90" spans="2:10" ht="15.75" customHeight="1">
      <c r="B90" s="6"/>
      <c r="C90" s="172" t="s">
        <v>235</v>
      </c>
      <c r="D90" s="172"/>
      <c r="E90" s="172"/>
      <c r="F90" s="172"/>
      <c r="G90" s="172"/>
      <c r="H90" s="172"/>
      <c r="I90" s="172"/>
      <c r="J90" s="172"/>
    </row>
    <row r="91" spans="2:10" ht="15.75" customHeight="1">
      <c r="B91" s="6"/>
      <c r="C91" s="172"/>
      <c r="D91" s="172"/>
      <c r="E91" s="172"/>
      <c r="F91" s="172"/>
      <c r="G91" s="172"/>
      <c r="H91" s="172"/>
      <c r="I91" s="172"/>
      <c r="J91" s="172"/>
    </row>
    <row r="92" spans="2:10" ht="15.75" customHeight="1">
      <c r="B92" s="6"/>
      <c r="C92" s="172"/>
      <c r="D92" s="172"/>
      <c r="E92" s="172"/>
      <c r="F92" s="172"/>
      <c r="G92" s="172"/>
      <c r="H92" s="172"/>
      <c r="I92" s="172"/>
      <c r="J92" s="172"/>
    </row>
    <row r="93" spans="2:10" ht="15.75" customHeight="1">
      <c r="B93" s="6"/>
      <c r="C93" s="172"/>
      <c r="D93" s="172"/>
      <c r="E93" s="172"/>
      <c r="F93" s="172"/>
      <c r="G93" s="172"/>
      <c r="H93" s="172"/>
      <c r="I93" s="172"/>
      <c r="J93" s="172"/>
    </row>
    <row r="94" spans="2:10" ht="15.75" customHeight="1">
      <c r="B94" s="6"/>
      <c r="C94" s="172"/>
      <c r="D94" s="172"/>
      <c r="E94" s="172"/>
      <c r="F94" s="172"/>
      <c r="G94" s="172"/>
      <c r="H94" s="172"/>
      <c r="I94" s="172"/>
      <c r="J94" s="172"/>
    </row>
    <row r="95" spans="2:10" ht="15.75" customHeight="1">
      <c r="B95" s="6"/>
      <c r="C95" s="109"/>
      <c r="D95" s="109"/>
      <c r="E95" s="109"/>
      <c r="F95" s="109"/>
      <c r="G95" s="109"/>
      <c r="H95" s="109"/>
      <c r="I95" s="109"/>
      <c r="J95" s="109"/>
    </row>
    <row r="96" spans="2:3" ht="15.75" customHeight="1">
      <c r="B96" s="6" t="s">
        <v>24</v>
      </c>
      <c r="C96" s="1" t="s">
        <v>232</v>
      </c>
    </row>
    <row r="97" spans="3:10" ht="15.75" customHeight="1">
      <c r="C97" s="1"/>
      <c r="I97" s="178" t="s">
        <v>80</v>
      </c>
      <c r="J97" s="178"/>
    </row>
    <row r="98" spans="2:10" ht="15.75" customHeight="1">
      <c r="B98" s="6"/>
      <c r="C98" s="1"/>
      <c r="I98" s="151" t="s">
        <v>211</v>
      </c>
      <c r="J98" s="151" t="s">
        <v>195</v>
      </c>
    </row>
    <row r="99" spans="3:10" ht="15.75" customHeight="1">
      <c r="C99" s="1"/>
      <c r="I99" s="152" t="s">
        <v>49</v>
      </c>
      <c r="J99" s="152" t="s">
        <v>49</v>
      </c>
    </row>
    <row r="100" spans="3:10" ht="15.75" customHeight="1">
      <c r="C100" s="2" t="s">
        <v>50</v>
      </c>
      <c r="I100" s="28">
        <f>IncomeStmt!$D$12</f>
        <v>55357</v>
      </c>
      <c r="J100" s="28">
        <v>64534</v>
      </c>
    </row>
    <row r="101" spans="3:10" ht="15.75" customHeight="1">
      <c r="C101" s="2" t="s">
        <v>184</v>
      </c>
      <c r="I101" s="31">
        <f>IncomeStmt!$D$23</f>
        <v>13514</v>
      </c>
      <c r="J101" s="31">
        <v>13122</v>
      </c>
    </row>
    <row r="102" spans="9:10" ht="15.75" customHeight="1">
      <c r="I102" s="31"/>
      <c r="J102" s="31"/>
    </row>
    <row r="103" spans="3:10" ht="15.75" customHeight="1">
      <c r="C103" s="179" t="s">
        <v>231</v>
      </c>
      <c r="D103" s="179"/>
      <c r="E103" s="179"/>
      <c r="F103" s="179"/>
      <c r="G103" s="179"/>
      <c r="H103" s="179"/>
      <c r="I103" s="179"/>
      <c r="J103" s="179"/>
    </row>
    <row r="104" spans="3:10" ht="15.75" customHeight="1">
      <c r="C104" s="179"/>
      <c r="D104" s="179"/>
      <c r="E104" s="179"/>
      <c r="F104" s="179"/>
      <c r="G104" s="179"/>
      <c r="H104" s="179"/>
      <c r="I104" s="179"/>
      <c r="J104" s="179"/>
    </row>
    <row r="105" spans="3:10" ht="15.75" customHeight="1">
      <c r="C105" s="162"/>
      <c r="D105" s="162"/>
      <c r="E105" s="162"/>
      <c r="F105" s="162" t="s">
        <v>225</v>
      </c>
      <c r="G105" s="162"/>
      <c r="H105" s="162"/>
      <c r="I105" s="162"/>
      <c r="J105" s="162"/>
    </row>
    <row r="106" spans="2:3" ht="15.75" customHeight="1">
      <c r="B106" s="6" t="s">
        <v>25</v>
      </c>
      <c r="C106" s="1" t="s">
        <v>69</v>
      </c>
    </row>
    <row r="107" spans="2:10" ht="15.75" customHeight="1">
      <c r="B107" s="6"/>
      <c r="C107" s="172" t="s">
        <v>243</v>
      </c>
      <c r="D107" s="172"/>
      <c r="E107" s="172"/>
      <c r="F107" s="172"/>
      <c r="G107" s="172"/>
      <c r="H107" s="172"/>
      <c r="I107" s="172"/>
      <c r="J107" s="172"/>
    </row>
    <row r="108" spans="2:10" ht="15.75" customHeight="1">
      <c r="B108" s="6"/>
      <c r="C108" s="172"/>
      <c r="D108" s="172"/>
      <c r="E108" s="172"/>
      <c r="F108" s="172"/>
      <c r="G108" s="172"/>
      <c r="H108" s="172"/>
      <c r="I108" s="172"/>
      <c r="J108" s="172"/>
    </row>
    <row r="109" spans="2:10" ht="15.75" customHeight="1">
      <c r="B109" s="6"/>
      <c r="C109" s="109"/>
      <c r="D109" s="109"/>
      <c r="E109" s="109"/>
      <c r="F109" s="109"/>
      <c r="G109" s="109"/>
      <c r="H109" s="109"/>
      <c r="I109" s="109"/>
      <c r="J109" s="109"/>
    </row>
    <row r="110" spans="2:3" ht="15.75" customHeight="1">
      <c r="B110" s="6" t="s">
        <v>27</v>
      </c>
      <c r="C110" s="1" t="s">
        <v>137</v>
      </c>
    </row>
    <row r="111" spans="2:11" ht="15.75" customHeight="1">
      <c r="B111" s="6"/>
      <c r="C111" s="2" t="s">
        <v>188</v>
      </c>
      <c r="K111" s="9"/>
    </row>
    <row r="112" ht="15.75" customHeight="1">
      <c r="B112" s="6"/>
    </row>
    <row r="113" spans="2:3" ht="15.75" customHeight="1">
      <c r="B113" s="6" t="s">
        <v>28</v>
      </c>
      <c r="C113" s="80" t="s">
        <v>5</v>
      </c>
    </row>
    <row r="114" spans="2:10" ht="15.75" customHeight="1">
      <c r="B114" s="6"/>
      <c r="C114" s="1"/>
      <c r="G114" s="177" t="s">
        <v>162</v>
      </c>
      <c r="H114" s="177"/>
      <c r="I114" s="177" t="s">
        <v>163</v>
      </c>
      <c r="J114" s="177"/>
    </row>
    <row r="115" spans="2:10" ht="15.75" customHeight="1">
      <c r="B115" s="78"/>
      <c r="C115" s="1"/>
      <c r="G115" s="150" t="s">
        <v>208</v>
      </c>
      <c r="H115" s="150" t="s">
        <v>207</v>
      </c>
      <c r="I115" s="150" t="s">
        <v>208</v>
      </c>
      <c r="J115" s="150" t="s">
        <v>207</v>
      </c>
    </row>
    <row r="116" spans="2:10" ht="15.75" customHeight="1">
      <c r="B116" s="78"/>
      <c r="C116" s="1"/>
      <c r="G116" s="149" t="s">
        <v>0</v>
      </c>
      <c r="H116" s="149" t="s">
        <v>0</v>
      </c>
      <c r="I116" s="149" t="s">
        <v>0</v>
      </c>
      <c r="J116" s="149" t="s">
        <v>0</v>
      </c>
    </row>
    <row r="117" spans="2:10" ht="15.75" customHeight="1">
      <c r="B117" s="6"/>
      <c r="C117" s="2" t="s">
        <v>138</v>
      </c>
      <c r="G117" s="137">
        <v>3774</v>
      </c>
      <c r="H117" s="137">
        <v>13652</v>
      </c>
      <c r="I117" s="137">
        <v>3774</v>
      </c>
      <c r="J117" s="108">
        <v>13652</v>
      </c>
    </row>
    <row r="118" spans="2:10" ht="15.75" customHeight="1">
      <c r="B118" s="6"/>
      <c r="C118" s="2" t="s">
        <v>42</v>
      </c>
      <c r="G118" s="137">
        <v>-2089</v>
      </c>
      <c r="H118" s="137">
        <v>-11337</v>
      </c>
      <c r="I118" s="137">
        <v>-2089</v>
      </c>
      <c r="J118" s="108">
        <v>-11337</v>
      </c>
    </row>
    <row r="119" spans="2:10" ht="15.75" customHeight="1">
      <c r="B119" s="4"/>
      <c r="G119" s="10">
        <f>SUM(G117:G118)</f>
        <v>1685</v>
      </c>
      <c r="H119" s="10">
        <f>SUM(H117:H118)</f>
        <v>2315</v>
      </c>
      <c r="I119" s="10">
        <f>SUM(I117:I118)</f>
        <v>1685</v>
      </c>
      <c r="J119" s="10">
        <f>SUM(J117:J118)</f>
        <v>2315</v>
      </c>
    </row>
    <row r="120" spans="2:10" ht="15.75" customHeight="1">
      <c r="B120" s="4"/>
      <c r="C120" s="2" t="s">
        <v>30</v>
      </c>
      <c r="G120" s="137">
        <v>71</v>
      </c>
      <c r="H120" s="137">
        <v>167</v>
      </c>
      <c r="I120" s="137">
        <v>71</v>
      </c>
      <c r="J120" s="108">
        <v>167</v>
      </c>
    </row>
    <row r="121" spans="2:10" ht="15.75" customHeight="1">
      <c r="B121" s="4"/>
      <c r="C121" s="1"/>
      <c r="G121" s="13">
        <f>SUM(G119:G120)</f>
        <v>1756</v>
      </c>
      <c r="H121" s="13">
        <f>SUM(H119:H120)</f>
        <v>2482</v>
      </c>
      <c r="I121" s="13">
        <f>SUM(I119:I120)</f>
        <v>1756</v>
      </c>
      <c r="J121" s="13">
        <f>SUM(J119:J120)</f>
        <v>2482</v>
      </c>
    </row>
    <row r="122" spans="2:10" ht="15.75" customHeight="1">
      <c r="B122" s="4"/>
      <c r="C122" s="1"/>
      <c r="G122" s="125"/>
      <c r="H122" s="125"/>
      <c r="I122" s="125"/>
      <c r="J122" s="125"/>
    </row>
    <row r="123" spans="2:10" ht="15.75" customHeight="1">
      <c r="B123" s="4"/>
      <c r="C123" s="174" t="s">
        <v>189</v>
      </c>
      <c r="D123" s="174"/>
      <c r="E123" s="174"/>
      <c r="F123" s="174"/>
      <c r="G123" s="174"/>
      <c r="H123" s="174"/>
      <c r="I123" s="174"/>
      <c r="J123" s="174"/>
    </row>
    <row r="124" spans="2:10" ht="15.75" customHeight="1">
      <c r="B124" s="4"/>
      <c r="C124" s="174"/>
      <c r="D124" s="174"/>
      <c r="E124" s="174"/>
      <c r="F124" s="174"/>
      <c r="G124" s="174"/>
      <c r="H124" s="174"/>
      <c r="I124" s="174"/>
      <c r="J124" s="174"/>
    </row>
    <row r="125" spans="2:10" ht="15.75" customHeight="1">
      <c r="B125" s="4"/>
      <c r="C125" s="78"/>
      <c r="D125" s="78"/>
      <c r="E125" s="78"/>
      <c r="F125" s="78"/>
      <c r="G125" s="78"/>
      <c r="H125" s="78"/>
      <c r="I125" s="78"/>
      <c r="J125" s="78"/>
    </row>
    <row r="126" spans="2:3" ht="15.75" customHeight="1">
      <c r="B126" s="6" t="s">
        <v>139</v>
      </c>
      <c r="C126" s="1" t="s">
        <v>57</v>
      </c>
    </row>
    <row r="127" spans="2:10" ht="15.75" customHeight="1">
      <c r="B127" s="6"/>
      <c r="C127" s="175" t="s">
        <v>190</v>
      </c>
      <c r="D127" s="175"/>
      <c r="E127" s="175"/>
      <c r="F127" s="175"/>
      <c r="G127" s="175"/>
      <c r="H127" s="175"/>
      <c r="I127" s="175"/>
      <c r="J127" s="175"/>
    </row>
    <row r="128" spans="2:10" ht="15.75" customHeight="1">
      <c r="B128" s="6"/>
      <c r="C128" s="175"/>
      <c r="D128" s="175"/>
      <c r="E128" s="175"/>
      <c r="F128" s="175"/>
      <c r="G128" s="175"/>
      <c r="H128" s="175"/>
      <c r="I128" s="175"/>
      <c r="J128" s="175"/>
    </row>
    <row r="130" spans="2:3" ht="15.75" customHeight="1">
      <c r="B130" s="6" t="s">
        <v>29</v>
      </c>
      <c r="C130" s="1" t="s">
        <v>15</v>
      </c>
    </row>
    <row r="131" spans="3:10" ht="15.75" customHeight="1">
      <c r="C131" s="14"/>
      <c r="I131" s="149" t="s">
        <v>32</v>
      </c>
      <c r="J131" s="149" t="s">
        <v>165</v>
      </c>
    </row>
    <row r="132" spans="3:10" ht="15.75" customHeight="1">
      <c r="C132" s="14"/>
      <c r="I132" s="149" t="s">
        <v>164</v>
      </c>
      <c r="J132" s="149" t="s">
        <v>166</v>
      </c>
    </row>
    <row r="133" spans="3:10" ht="15.75" customHeight="1">
      <c r="C133" s="14"/>
      <c r="I133" s="148">
        <v>38442</v>
      </c>
      <c r="J133" s="148">
        <v>38442</v>
      </c>
    </row>
    <row r="134" spans="3:10" ht="15.75" customHeight="1">
      <c r="C134" s="14"/>
      <c r="I134" s="149" t="s">
        <v>0</v>
      </c>
      <c r="J134" s="149" t="s">
        <v>0</v>
      </c>
    </row>
    <row r="135" spans="3:10" ht="15.75" customHeight="1">
      <c r="C135" s="2" t="s">
        <v>44</v>
      </c>
      <c r="I135" s="81" t="s">
        <v>46</v>
      </c>
      <c r="J135" s="81" t="s">
        <v>46</v>
      </c>
    </row>
    <row r="136" spans="3:10" ht="15.75" customHeight="1">
      <c r="C136" s="2" t="s">
        <v>45</v>
      </c>
      <c r="I136" s="81" t="s">
        <v>46</v>
      </c>
      <c r="J136" s="81" t="s">
        <v>46</v>
      </c>
    </row>
    <row r="137" spans="3:10" ht="15.75" customHeight="1">
      <c r="C137" s="2" t="s">
        <v>167</v>
      </c>
      <c r="I137" s="81" t="s">
        <v>46</v>
      </c>
      <c r="J137" s="81" t="s">
        <v>46</v>
      </c>
    </row>
    <row r="138" spans="3:10" ht="15.75" customHeight="1">
      <c r="C138" s="14"/>
      <c r="I138" s="82"/>
      <c r="J138" s="16"/>
    </row>
    <row r="139" spans="2:10" ht="15.75" customHeight="1">
      <c r="B139" s="4"/>
      <c r="C139" s="14"/>
      <c r="I139" s="7"/>
      <c r="J139" s="149" t="s">
        <v>7</v>
      </c>
    </row>
    <row r="140" spans="2:10" ht="15.75" customHeight="1">
      <c r="B140" s="4"/>
      <c r="C140" s="14"/>
      <c r="I140" s="8"/>
      <c r="J140" s="148">
        <v>38442</v>
      </c>
    </row>
    <row r="141" spans="2:10" ht="15.75" customHeight="1">
      <c r="B141" s="4"/>
      <c r="D141" s="17"/>
      <c r="E141" s="17"/>
      <c r="F141" s="17"/>
      <c r="G141" s="17"/>
      <c r="H141" s="17"/>
      <c r="I141" s="7"/>
      <c r="J141" s="149" t="s">
        <v>0</v>
      </c>
    </row>
    <row r="142" spans="2:10" ht="15.75" customHeight="1">
      <c r="B142" s="4"/>
      <c r="C142" s="17" t="s">
        <v>31</v>
      </c>
      <c r="E142" s="17"/>
      <c r="F142" s="17"/>
      <c r="G142" s="17"/>
      <c r="H142" s="17"/>
      <c r="I142" s="18"/>
      <c r="J142" s="18">
        <v>122074</v>
      </c>
    </row>
    <row r="143" spans="2:10" ht="15.75" customHeight="1">
      <c r="B143" s="4"/>
      <c r="C143" s="17" t="s">
        <v>47</v>
      </c>
      <c r="E143" s="17"/>
      <c r="F143" s="17"/>
      <c r="G143" s="17"/>
      <c r="H143" s="17"/>
      <c r="I143" s="12"/>
      <c r="J143" s="12">
        <v>75915</v>
      </c>
    </row>
    <row r="144" spans="2:10" ht="15.75" customHeight="1">
      <c r="B144" s="6"/>
      <c r="C144" s="17" t="s">
        <v>70</v>
      </c>
      <c r="E144" s="17"/>
      <c r="F144" s="17"/>
      <c r="G144" s="17"/>
      <c r="H144" s="17"/>
      <c r="I144" s="19"/>
      <c r="J144" s="18">
        <v>63734</v>
      </c>
    </row>
    <row r="145" ht="15.75" customHeight="1">
      <c r="J145" s="15"/>
    </row>
    <row r="146" spans="2:10" ht="15.75" customHeight="1">
      <c r="B146" s="6" t="s">
        <v>43</v>
      </c>
      <c r="C146" s="144" t="s">
        <v>168</v>
      </c>
      <c r="D146" s="17"/>
      <c r="E146" s="17"/>
      <c r="F146" s="17"/>
      <c r="G146" s="17"/>
      <c r="H146" s="17"/>
      <c r="I146" s="17"/>
      <c r="J146" s="17"/>
    </row>
    <row r="147" spans="2:10" ht="15.75" customHeight="1">
      <c r="B147" s="2" t="s">
        <v>2</v>
      </c>
      <c r="C147" s="173" t="s">
        <v>245</v>
      </c>
      <c r="D147" s="173"/>
      <c r="E147" s="173"/>
      <c r="F147" s="173"/>
      <c r="G147" s="173"/>
      <c r="H147" s="173"/>
      <c r="I147" s="173"/>
      <c r="J147" s="173"/>
    </row>
    <row r="148" spans="2:10" ht="15.75" customHeight="1">
      <c r="B148" s="6"/>
      <c r="C148" s="173"/>
      <c r="D148" s="173"/>
      <c r="E148" s="173"/>
      <c r="F148" s="173"/>
      <c r="G148" s="173"/>
      <c r="H148" s="173"/>
      <c r="I148" s="173"/>
      <c r="J148" s="173"/>
    </row>
    <row r="149" spans="2:10" ht="15.75" customHeight="1">
      <c r="B149" s="6"/>
      <c r="C149" s="173"/>
      <c r="D149" s="173"/>
      <c r="E149" s="173"/>
      <c r="F149" s="173"/>
      <c r="G149" s="173"/>
      <c r="H149" s="173"/>
      <c r="I149" s="173"/>
      <c r="J149" s="173"/>
    </row>
    <row r="150" spans="2:10" ht="15.75" customHeight="1">
      <c r="B150" s="6"/>
      <c r="C150" s="173"/>
      <c r="D150" s="173"/>
      <c r="E150" s="173"/>
      <c r="F150" s="173"/>
      <c r="G150" s="173"/>
      <c r="H150" s="173"/>
      <c r="I150" s="173"/>
      <c r="J150" s="173"/>
    </row>
    <row r="151" spans="2:10" ht="15.75" customHeight="1">
      <c r="B151" s="6"/>
      <c r="C151" s="164"/>
      <c r="D151" s="164"/>
      <c r="E151" s="164"/>
      <c r="F151" s="164"/>
      <c r="G151" s="164"/>
      <c r="H151" s="164"/>
      <c r="I151" s="164"/>
      <c r="J151" s="164"/>
    </row>
    <row r="152" spans="2:10" ht="15.75" customHeight="1">
      <c r="B152" s="2" t="s">
        <v>3</v>
      </c>
      <c r="C152" s="173" t="s">
        <v>236</v>
      </c>
      <c r="D152" s="173"/>
      <c r="E152" s="173"/>
      <c r="F152" s="173"/>
      <c r="G152" s="173"/>
      <c r="H152" s="173"/>
      <c r="I152" s="173"/>
      <c r="J152" s="173"/>
    </row>
    <row r="153" spans="2:10" ht="15.75" customHeight="1">
      <c r="B153" s="6"/>
      <c r="C153" s="173"/>
      <c r="D153" s="173"/>
      <c r="E153" s="173"/>
      <c r="F153" s="173"/>
      <c r="G153" s="173"/>
      <c r="H153" s="173"/>
      <c r="I153" s="173"/>
      <c r="J153" s="173"/>
    </row>
    <row r="154" spans="2:10" ht="15.75" customHeight="1">
      <c r="B154" s="6"/>
      <c r="C154" s="173"/>
      <c r="D154" s="173"/>
      <c r="E154" s="173"/>
      <c r="F154" s="173"/>
      <c r="G154" s="173"/>
      <c r="H154" s="173"/>
      <c r="I154" s="173"/>
      <c r="J154" s="173"/>
    </row>
    <row r="155" spans="2:10" ht="15.75" customHeight="1">
      <c r="B155" s="6"/>
      <c r="C155" s="173"/>
      <c r="D155" s="173"/>
      <c r="E155" s="173"/>
      <c r="F155" s="173"/>
      <c r="G155" s="173"/>
      <c r="H155" s="173"/>
      <c r="I155" s="173"/>
      <c r="J155" s="173"/>
    </row>
    <row r="156" spans="2:10" ht="15.75" customHeight="1">
      <c r="B156" s="6"/>
      <c r="C156" s="164" t="s">
        <v>238</v>
      </c>
      <c r="D156" s="147" t="s">
        <v>237</v>
      </c>
      <c r="E156" s="147"/>
      <c r="F156" s="147"/>
      <c r="G156" s="147"/>
      <c r="H156" s="147"/>
      <c r="I156" s="147"/>
      <c r="J156" s="147"/>
    </row>
    <row r="157" spans="2:10" ht="15.75" customHeight="1">
      <c r="B157" s="6"/>
      <c r="C157" s="164" t="s">
        <v>239</v>
      </c>
      <c r="D157" s="173" t="s">
        <v>242</v>
      </c>
      <c r="E157" s="173"/>
      <c r="F157" s="173"/>
      <c r="G157" s="173"/>
      <c r="H157" s="173"/>
      <c r="I157" s="173"/>
      <c r="J157" s="173"/>
    </row>
    <row r="158" spans="2:10" ht="15.75" customHeight="1">
      <c r="B158" s="6"/>
      <c r="C158" s="147"/>
      <c r="D158" s="173"/>
      <c r="E158" s="173"/>
      <c r="F158" s="173"/>
      <c r="G158" s="173"/>
      <c r="H158" s="173"/>
      <c r="I158" s="173"/>
      <c r="J158" s="173"/>
    </row>
    <row r="159" spans="2:10" ht="15.75" customHeight="1">
      <c r="B159" s="6"/>
      <c r="C159" s="147" t="s">
        <v>240</v>
      </c>
      <c r="D159" s="147" t="s">
        <v>241</v>
      </c>
      <c r="E159" s="147"/>
      <c r="F159" s="147"/>
      <c r="G159" s="147"/>
      <c r="H159" s="147"/>
      <c r="I159" s="147"/>
      <c r="J159" s="147"/>
    </row>
    <row r="160" spans="3:10" ht="15.75" customHeight="1">
      <c r="C160" s="147"/>
      <c r="D160" s="147"/>
      <c r="E160" s="147"/>
      <c r="F160" s="147"/>
      <c r="G160" s="147"/>
      <c r="H160" s="147"/>
      <c r="I160" s="147"/>
      <c r="J160" s="147"/>
    </row>
    <row r="161" spans="2:3" ht="15.75" customHeight="1">
      <c r="B161" s="6" t="s">
        <v>71</v>
      </c>
      <c r="C161" s="1" t="s">
        <v>169</v>
      </c>
    </row>
    <row r="162" spans="3:12" ht="15.75" customHeight="1">
      <c r="C162" s="2" t="s">
        <v>35</v>
      </c>
      <c r="K162" s="112"/>
      <c r="L162" s="112"/>
    </row>
    <row r="163" spans="9:10" ht="15.75" customHeight="1">
      <c r="I163" s="149" t="s">
        <v>7</v>
      </c>
      <c r="J163" s="149" t="s">
        <v>7</v>
      </c>
    </row>
    <row r="164" spans="2:10" ht="15.75" customHeight="1">
      <c r="B164" s="4"/>
      <c r="I164" s="150" t="s">
        <v>208</v>
      </c>
      <c r="J164" s="150" t="s">
        <v>191</v>
      </c>
    </row>
    <row r="165" spans="3:10" ht="15.75" customHeight="1">
      <c r="C165" s="17"/>
      <c r="D165" s="17"/>
      <c r="E165" s="17"/>
      <c r="F165" s="17"/>
      <c r="G165" s="17"/>
      <c r="H165" s="17"/>
      <c r="I165" s="149" t="s">
        <v>0</v>
      </c>
      <c r="J165" s="149" t="s">
        <v>0</v>
      </c>
    </row>
    <row r="166" spans="2:10" ht="15.75" customHeight="1">
      <c r="B166" s="6"/>
      <c r="C166" s="22" t="s">
        <v>20</v>
      </c>
      <c r="D166" s="22"/>
      <c r="E166" s="22"/>
      <c r="F166" s="22"/>
      <c r="G166" s="22"/>
      <c r="H166" s="22"/>
      <c r="I166" s="26">
        <v>36066</v>
      </c>
      <c r="J166" s="26">
        <v>31238</v>
      </c>
    </row>
    <row r="167" spans="2:10" ht="15.75" customHeight="1">
      <c r="B167" s="4"/>
      <c r="C167" s="22" t="s">
        <v>21</v>
      </c>
      <c r="D167" s="22"/>
      <c r="E167" s="22"/>
      <c r="F167" s="22"/>
      <c r="G167" s="22"/>
      <c r="H167" s="22"/>
      <c r="I167" s="43">
        <v>1578</v>
      </c>
      <c r="J167" s="43">
        <v>1578</v>
      </c>
    </row>
    <row r="168" spans="2:10" ht="15.75" customHeight="1">
      <c r="B168" s="4"/>
      <c r="C168" s="23"/>
      <c r="D168" s="23"/>
      <c r="E168" s="23"/>
      <c r="F168" s="23"/>
      <c r="G168" s="23"/>
      <c r="H168" s="23"/>
      <c r="I168" s="24">
        <f>SUM(I166:I167)</f>
        <v>37644</v>
      </c>
      <c r="J168" s="24">
        <f>SUM(J166:J167)</f>
        <v>32816</v>
      </c>
    </row>
    <row r="169" spans="3:10" ht="15.75" customHeight="1">
      <c r="C169" s="2" t="s">
        <v>170</v>
      </c>
      <c r="D169" s="23"/>
      <c r="E169" s="23"/>
      <c r="F169" s="23"/>
      <c r="G169" s="23"/>
      <c r="H169" s="23"/>
      <c r="J169" s="25"/>
    </row>
    <row r="170" spans="2:10" ht="15.75" customHeight="1">
      <c r="B170" s="6"/>
      <c r="D170" s="23"/>
      <c r="E170" s="23"/>
      <c r="F170" s="23"/>
      <c r="G170" s="23"/>
      <c r="H170" s="23"/>
      <c r="J170" s="25"/>
    </row>
    <row r="171" spans="2:3" ht="15.75" customHeight="1">
      <c r="B171" s="6" t="s">
        <v>141</v>
      </c>
      <c r="C171" s="1" t="s">
        <v>72</v>
      </c>
    </row>
    <row r="172" spans="2:10" ht="15.75" customHeight="1">
      <c r="B172" s="6"/>
      <c r="C172" s="172" t="s">
        <v>200</v>
      </c>
      <c r="D172" s="172"/>
      <c r="E172" s="172"/>
      <c r="F172" s="172"/>
      <c r="G172" s="172"/>
      <c r="H172" s="172"/>
      <c r="I172" s="172"/>
      <c r="J172" s="172"/>
    </row>
    <row r="173" spans="2:10" ht="15.75" customHeight="1">
      <c r="B173" s="6"/>
      <c r="C173" s="172"/>
      <c r="D173" s="172"/>
      <c r="E173" s="172"/>
      <c r="F173" s="172"/>
      <c r="G173" s="172"/>
      <c r="H173" s="172"/>
      <c r="I173" s="172"/>
      <c r="J173" s="172"/>
    </row>
    <row r="174" ht="15.75" customHeight="1">
      <c r="B174" s="6"/>
    </row>
    <row r="175" spans="2:3" ht="15.75" customHeight="1">
      <c r="B175" s="6" t="s">
        <v>140</v>
      </c>
      <c r="C175" s="1" t="s">
        <v>48</v>
      </c>
    </row>
    <row r="176" spans="2:10" ht="15.75" customHeight="1">
      <c r="B176" s="6"/>
      <c r="C176" s="175" t="s">
        <v>201</v>
      </c>
      <c r="D176" s="175"/>
      <c r="E176" s="175"/>
      <c r="F176" s="175"/>
      <c r="G176" s="175"/>
      <c r="H176" s="175"/>
      <c r="I176" s="175"/>
      <c r="J176" s="175"/>
    </row>
    <row r="177" spans="2:10" ht="15.75" customHeight="1">
      <c r="B177" s="6"/>
      <c r="C177" s="175"/>
      <c r="D177" s="175"/>
      <c r="E177" s="175"/>
      <c r="F177" s="175"/>
      <c r="G177" s="175"/>
      <c r="H177" s="175"/>
      <c r="I177" s="175"/>
      <c r="J177" s="175"/>
    </row>
    <row r="179" spans="2:3" ht="15.75" customHeight="1">
      <c r="B179" s="6" t="s">
        <v>73</v>
      </c>
      <c r="C179" s="1" t="s">
        <v>142</v>
      </c>
    </row>
    <row r="180" spans="2:10" ht="15.75" customHeight="1">
      <c r="B180" s="6"/>
      <c r="C180" s="175" t="s">
        <v>233</v>
      </c>
      <c r="D180" s="175"/>
      <c r="E180" s="175"/>
      <c r="F180" s="175"/>
      <c r="G180" s="175"/>
      <c r="H180" s="175"/>
      <c r="I180" s="175"/>
      <c r="J180" s="175"/>
    </row>
    <row r="181" spans="2:10" ht="15.75" customHeight="1">
      <c r="B181" s="6"/>
      <c r="C181" s="175"/>
      <c r="D181" s="175"/>
      <c r="E181" s="175"/>
      <c r="F181" s="175"/>
      <c r="G181" s="175"/>
      <c r="H181" s="175"/>
      <c r="I181" s="175"/>
      <c r="J181" s="175"/>
    </row>
    <row r="182" spans="2:10" ht="15.75" customHeight="1">
      <c r="B182" s="6"/>
      <c r="C182" s="175"/>
      <c r="D182" s="175"/>
      <c r="E182" s="175"/>
      <c r="F182" s="175"/>
      <c r="G182" s="175"/>
      <c r="H182" s="175"/>
      <c r="I182" s="175"/>
      <c r="J182" s="175"/>
    </row>
    <row r="183" spans="2:10" ht="15.75" customHeight="1">
      <c r="B183" s="6"/>
      <c r="C183" s="85"/>
      <c r="D183" s="85"/>
      <c r="E183" s="85"/>
      <c r="F183" s="85"/>
      <c r="G183" s="85"/>
      <c r="H183" s="85"/>
      <c r="I183" s="85"/>
      <c r="J183" s="85"/>
    </row>
    <row r="184" spans="2:3" ht="15.75" customHeight="1">
      <c r="B184" s="6" t="s">
        <v>143</v>
      </c>
      <c r="C184" s="1" t="s">
        <v>74</v>
      </c>
    </row>
    <row r="185" spans="3:4" ht="15.75" customHeight="1">
      <c r="C185" s="2" t="s">
        <v>2</v>
      </c>
      <c r="D185" s="2" t="s">
        <v>75</v>
      </c>
    </row>
    <row r="186" spans="4:10" ht="15.75" customHeight="1">
      <c r="D186" s="175" t="s">
        <v>144</v>
      </c>
      <c r="E186" s="175"/>
      <c r="F186" s="175"/>
      <c r="G186" s="175"/>
      <c r="H186" s="175"/>
      <c r="I186" s="175"/>
      <c r="J186" s="175"/>
    </row>
    <row r="187" spans="4:10" ht="15.75" customHeight="1">
      <c r="D187" s="175"/>
      <c r="E187" s="175"/>
      <c r="F187" s="175"/>
      <c r="G187" s="175"/>
      <c r="H187" s="175"/>
      <c r="I187" s="175"/>
      <c r="J187" s="175"/>
    </row>
    <row r="188" spans="4:10" ht="15.75" customHeight="1">
      <c r="D188" s="85"/>
      <c r="E188" s="85"/>
      <c r="F188" s="85"/>
      <c r="G188" s="85"/>
      <c r="H188" s="85"/>
      <c r="I188" s="122" t="s">
        <v>223</v>
      </c>
      <c r="J188" s="122" t="s">
        <v>222</v>
      </c>
    </row>
    <row r="189" spans="9:10" ht="15.75" customHeight="1">
      <c r="I189" s="104" t="s">
        <v>202</v>
      </c>
      <c r="J189" s="104" t="s">
        <v>202</v>
      </c>
    </row>
    <row r="190" spans="9:10" ht="15.75" customHeight="1">
      <c r="I190" s="148">
        <v>38442</v>
      </c>
      <c r="J190" s="148">
        <v>38077</v>
      </c>
    </row>
    <row r="191" spans="4:10" ht="15.75" customHeight="1">
      <c r="D191" s="2" t="s">
        <v>145</v>
      </c>
      <c r="I191" s="11">
        <f>IncomeStmt!G31</f>
        <v>10844</v>
      </c>
      <c r="J191" s="11">
        <f>IncomeStmt!H31</f>
        <v>10628</v>
      </c>
    </row>
    <row r="192" spans="4:10" ht="15.75" customHeight="1">
      <c r="D192" s="2" t="s">
        <v>146</v>
      </c>
      <c r="I192" s="11">
        <v>259526</v>
      </c>
      <c r="J192" s="11">
        <v>259526</v>
      </c>
    </row>
    <row r="193" spans="9:10" ht="15.75" customHeight="1">
      <c r="I193" s="11"/>
      <c r="J193" s="11"/>
    </row>
    <row r="194" spans="4:10" ht="15.75" customHeight="1" thickBot="1">
      <c r="D194" s="2" t="s">
        <v>147</v>
      </c>
      <c r="I194" s="126">
        <f>I191/I192*100</f>
        <v>4.17838675123109</v>
      </c>
      <c r="J194" s="126">
        <f>J191/J192*100</f>
        <v>4.095158095913319</v>
      </c>
    </row>
    <row r="196" spans="3:4" ht="15.75" customHeight="1">
      <c r="C196" s="2" t="s">
        <v>3</v>
      </c>
      <c r="D196" s="2" t="s">
        <v>76</v>
      </c>
    </row>
    <row r="197" spans="4:10" ht="15.75" customHeight="1">
      <c r="D197" s="78" t="s">
        <v>188</v>
      </c>
      <c r="E197" s="78"/>
      <c r="F197" s="78"/>
      <c r="G197" s="78"/>
      <c r="H197" s="78"/>
      <c r="I197" s="78"/>
      <c r="J197" s="78"/>
    </row>
    <row r="198" spans="4:10" ht="15.75" customHeight="1">
      <c r="D198" s="78"/>
      <c r="E198" s="78"/>
      <c r="F198" s="78"/>
      <c r="G198" s="78"/>
      <c r="H198" s="78"/>
      <c r="I198" s="78"/>
      <c r="J198" s="78"/>
    </row>
    <row r="199" spans="4:10" ht="15.75" customHeight="1">
      <c r="D199" s="84"/>
      <c r="E199" s="84"/>
      <c r="F199" s="84"/>
      <c r="G199" s="84"/>
      <c r="H199" s="84"/>
      <c r="I199" s="84"/>
      <c r="J199" s="84"/>
    </row>
    <row r="200" spans="4:10" ht="15.75" customHeight="1">
      <c r="D200" s="78"/>
      <c r="E200" s="78"/>
      <c r="F200" s="78"/>
      <c r="G200" s="78"/>
      <c r="H200" s="78"/>
      <c r="I200" s="78"/>
      <c r="J200" s="78"/>
    </row>
    <row r="201" spans="2:10" ht="15.75" customHeight="1">
      <c r="B201" s="2" t="s">
        <v>33</v>
      </c>
      <c r="J201" s="27"/>
    </row>
    <row r="202" spans="2:10" ht="15.75" customHeight="1">
      <c r="B202" s="1" t="s">
        <v>41</v>
      </c>
      <c r="J202" s="11"/>
    </row>
    <row r="203" spans="2:10" ht="15.75" customHeight="1">
      <c r="B203" s="2" t="s">
        <v>154</v>
      </c>
      <c r="J203" s="45"/>
    </row>
    <row r="204" spans="2:10" ht="15.75" customHeight="1">
      <c r="B204" s="2" t="s">
        <v>34</v>
      </c>
      <c r="J204" s="45"/>
    </row>
    <row r="205" spans="2:10" ht="15.75" customHeight="1">
      <c r="B205" s="30" t="s">
        <v>234</v>
      </c>
      <c r="J205" s="45"/>
    </row>
    <row r="206" ht="15.75" customHeight="1">
      <c r="J206" s="45"/>
    </row>
  </sheetData>
  <mergeCells count="26">
    <mergeCell ref="C152:J155"/>
    <mergeCell ref="D157:J158"/>
    <mergeCell ref="D186:J187"/>
    <mergeCell ref="C172:J173"/>
    <mergeCell ref="C176:J177"/>
    <mergeCell ref="C180:J182"/>
    <mergeCell ref="C103:J104"/>
    <mergeCell ref="C74:J75"/>
    <mergeCell ref="C90:J94"/>
    <mergeCell ref="C8:J10"/>
    <mergeCell ref="C16:J18"/>
    <mergeCell ref="C39:J40"/>
    <mergeCell ref="C12:J14"/>
    <mergeCell ref="C21:J22"/>
    <mergeCell ref="C34:J36"/>
    <mergeCell ref="C29:J30"/>
    <mergeCell ref="C107:J108"/>
    <mergeCell ref="C147:J150"/>
    <mergeCell ref="C123:J124"/>
    <mergeCell ref="C70:J71"/>
    <mergeCell ref="B86:J87"/>
    <mergeCell ref="C127:J128"/>
    <mergeCell ref="I114:J114"/>
    <mergeCell ref="G114:H114"/>
    <mergeCell ref="C78:J78"/>
    <mergeCell ref="I97:J97"/>
  </mergeCells>
  <printOptions/>
  <pageMargins left="0.69" right="0" top="1" bottom="0.5" header="0" footer="0.25"/>
  <pageSetup firstPageNumber="6" useFirstPageNumber="1" fitToHeight="6" horizontalDpi="600" verticalDpi="600" orientation="portrait" paperSize="9" scale="89" r:id="rId4"/>
  <headerFooter alignWithMargins="0">
    <oddFooter>&amp;R&amp;P</oddFooter>
  </headerFooter>
  <rowBreaks count="4" manualBreakCount="4">
    <brk id="45" min="1" max="11" man="1"/>
    <brk id="85" min="1" max="9" man="1"/>
    <brk id="125" min="1" max="9" man="1"/>
    <brk id="174" min="1"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Tropicana Golf &amp; Country Club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Tropicana Golf &amp; Country Club</dc:creator>
  <cp:keywords/>
  <dc:description/>
  <cp:lastModifiedBy>SEMAJU JAYA MANAG S/B</cp:lastModifiedBy>
  <cp:lastPrinted>2005-05-19T10:07:13Z</cp:lastPrinted>
  <dcterms:created xsi:type="dcterms:W3CDTF">1999-11-16T09:13:51Z</dcterms:created>
  <dcterms:modified xsi:type="dcterms:W3CDTF">2005-05-19T10:08:35Z</dcterms:modified>
  <cp:category/>
  <cp:version/>
  <cp:contentType/>
  <cp:contentStatus/>
</cp:coreProperties>
</file>