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KEY FINANIAL" sheetId="1" r:id="rId1"/>
    <sheet name="INCOME STM" sheetId="2" r:id="rId2"/>
    <sheet name="BS " sheetId="3" r:id="rId3"/>
    <sheet name="CASH FLOW" sheetId="4" r:id="rId4"/>
    <sheet name="NAV" sheetId="5" r:id="rId5"/>
  </sheets>
  <definedNames/>
  <calcPr fullCalcOnLoad="1"/>
</workbook>
</file>

<file path=xl/sharedStrings.xml><?xml version="1.0" encoding="utf-8"?>
<sst xmlns="http://schemas.openxmlformats.org/spreadsheetml/2006/main" count="222" uniqueCount="132">
  <si>
    <t>ATRIUM REAL ESTATE INVESTMENT TRUST</t>
  </si>
  <si>
    <t>INTERIM FINANCIAL REPORT</t>
  </si>
  <si>
    <t>Interim financial report on result for the financial quarter ended 30 June 2007</t>
  </si>
  <si>
    <t>The figures have not been audited.</t>
  </si>
  <si>
    <t>CONDENSED INCOME STATEMENTS</t>
  </si>
  <si>
    <t>INDIVIDUAL</t>
  </si>
  <si>
    <t>CURRENT</t>
  </si>
  <si>
    <t>YEAR</t>
  </si>
  <si>
    <t>TO</t>
  </si>
  <si>
    <t>RM'000</t>
  </si>
  <si>
    <t>QUARTER</t>
  </si>
  <si>
    <t>PRECEDING</t>
  </si>
  <si>
    <t>CORRESPONDING</t>
  </si>
  <si>
    <t>YEAR TO</t>
  </si>
  <si>
    <t>DATE</t>
  </si>
  <si>
    <t>GROSS RECEIPTS</t>
  </si>
  <si>
    <t>PROPERTY OPERATING</t>
  </si>
  <si>
    <t>EXPENSES</t>
  </si>
  <si>
    <t>NET PROPERTY INCOME</t>
  </si>
  <si>
    <t>OTHER INCOME</t>
  </si>
  <si>
    <t>FINANCE COSTS</t>
  </si>
  <si>
    <t>INCOME BEFORE TAXATION</t>
  </si>
  <si>
    <t>TAXATION</t>
  </si>
  <si>
    <t>DISTRIBUTABLE INCOME</t>
  </si>
  <si>
    <t>DISTRIBUTION</t>
  </si>
  <si>
    <t>NET INCOME RETAINED</t>
  </si>
  <si>
    <t>EARNINGS PER UNIT (SEN)</t>
  </si>
  <si>
    <t>GROSS DISTRIBUTION</t>
  </si>
  <si>
    <t>UNIT (SEN)</t>
  </si>
  <si>
    <t>information for corresponding period is not available.</t>
  </si>
  <si>
    <t>CUMULATIVE QUARTER</t>
  </si>
  <si>
    <t>N/A</t>
  </si>
  <si>
    <t>TRUST EXPENSES</t>
  </si>
  <si>
    <t>PROVISION FOR INCOME</t>
  </si>
  <si>
    <t>CONDENSED BALANCE SHEETS</t>
  </si>
  <si>
    <t>AS AT</t>
  </si>
  <si>
    <t>INVESTMENT PROPERTIES</t>
  </si>
  <si>
    <t>CURRENT ASSETS</t>
  </si>
  <si>
    <t xml:space="preserve">   Trade receivables</t>
  </si>
  <si>
    <t xml:space="preserve">   Other receivables</t>
  </si>
  <si>
    <t>CURRENT LIABILITIES</t>
  </si>
  <si>
    <t xml:space="preserve">   Trade payables</t>
  </si>
  <si>
    <t xml:space="preserve">   Other payables</t>
  </si>
  <si>
    <t xml:space="preserve">   Provision for income distribution</t>
  </si>
  <si>
    <t>NET CURRENT ASSETS</t>
  </si>
  <si>
    <t>UNITHOLDERS' FUNDS</t>
  </si>
  <si>
    <t xml:space="preserve">   Unitholders' capital</t>
  </si>
  <si>
    <t xml:space="preserve">   Listing expenses</t>
  </si>
  <si>
    <t xml:space="preserve">   Retained income</t>
  </si>
  <si>
    <t>NON-CURRENT LIABILITIES</t>
  </si>
  <si>
    <t>Net asset value per unit (RM)</t>
  </si>
  <si>
    <t xml:space="preserve">   Short term loan</t>
  </si>
  <si>
    <t>CONDENSED CASH FLOW STATEMENTS</t>
  </si>
  <si>
    <t>FOR THE PERIOD ENDED 30 JUNE 2007</t>
  </si>
  <si>
    <t>Note (a)</t>
  </si>
  <si>
    <t>31.12.04</t>
  </si>
  <si>
    <t xml:space="preserve">Unitholders' </t>
  </si>
  <si>
    <t>capital</t>
  </si>
  <si>
    <t>Listing expenses</t>
  </si>
  <si>
    <t xml:space="preserve">CONDENSED STATEMENT OF CHANGES IN NET ASSET VALUE </t>
  </si>
  <si>
    <t>Retained</t>
  </si>
  <si>
    <t>Income</t>
  </si>
  <si>
    <t>Rm'000</t>
  </si>
  <si>
    <t>Total</t>
  </si>
  <si>
    <t>Proceeds from promoter unit</t>
  </si>
  <si>
    <t>Proceeds from Initial Public Offering</t>
  </si>
  <si>
    <t>Distributable income for the period</t>
  </si>
  <si>
    <t>Provision for income distribution</t>
  </si>
  <si>
    <t>SUMMARY OF KEY FINANCIAL INFORMATION</t>
  </si>
  <si>
    <t>INDIVIDUAL PERIOD</t>
  </si>
  <si>
    <t>CURRENT YEAR</t>
  </si>
  <si>
    <t>PRECEDING YEAR</t>
  </si>
  <si>
    <t>CUMULATIVE PERIOD</t>
  </si>
  <si>
    <t>CURRENT YEAR TO</t>
  </si>
  <si>
    <t xml:space="preserve">PRECEDING YEAR </t>
  </si>
  <si>
    <t>PERIOD</t>
  </si>
  <si>
    <t>Revenue</t>
  </si>
  <si>
    <t>Profit/(loss) before tax</t>
  </si>
  <si>
    <t>Profit/(loss) after tax and minority</t>
  </si>
  <si>
    <t>interest</t>
  </si>
  <si>
    <t xml:space="preserve">Net profit/(loss) for the period </t>
  </si>
  <si>
    <t>Basic earnings/(loss)</t>
  </si>
  <si>
    <t>per share (sen)</t>
  </si>
  <si>
    <t>Dividend per share</t>
  </si>
  <si>
    <t>(sen)</t>
  </si>
  <si>
    <t>AS AT END OF</t>
  </si>
  <si>
    <t>CURRENT QUARTER</t>
  </si>
  <si>
    <t>AS AT PRECEDING</t>
  </si>
  <si>
    <t>FINANCIAL YEAR</t>
  </si>
  <si>
    <t>END</t>
  </si>
  <si>
    <t>Net assets per share</t>
  </si>
  <si>
    <t>(RM)</t>
  </si>
  <si>
    <t>As this is the first interim financial report prepared by the Trust, the comparative financial</t>
  </si>
  <si>
    <t xml:space="preserve">   Unit trust in bonds</t>
  </si>
  <si>
    <t xml:space="preserve">   Fixed deposits at banks</t>
  </si>
  <si>
    <t xml:space="preserve">   Bank balance</t>
  </si>
  <si>
    <t xml:space="preserve">   Rental deposits received</t>
  </si>
  <si>
    <t>Profit before taxation</t>
  </si>
  <si>
    <t>Adjustments for:</t>
  </si>
  <si>
    <t>Interest income</t>
  </si>
  <si>
    <t>Interest expense</t>
  </si>
  <si>
    <t>Operating profit before changes in working capital</t>
  </si>
  <si>
    <t>Decrease/(Increase) in receivables</t>
  </si>
  <si>
    <t>(Decrease)/Increase in payables</t>
  </si>
  <si>
    <t xml:space="preserve">    </t>
  </si>
  <si>
    <t xml:space="preserve"> </t>
  </si>
  <si>
    <t>Acquisition of properties</t>
  </si>
  <si>
    <t>Unitholders' capital</t>
  </si>
  <si>
    <t>Interest paid</t>
  </si>
  <si>
    <t>Borrowings</t>
  </si>
  <si>
    <t>Distribution to Unitholders</t>
  </si>
  <si>
    <t>NET INCREASE/(DECREASE) IN CASH AND CASH EQUIVALENTS</t>
  </si>
  <si>
    <t>CASH AND CASH EQUIVALENTS AT THE BEGINNING OF PERIOD</t>
  </si>
  <si>
    <t>30.6.07</t>
  </si>
  <si>
    <t>30.06.07</t>
  </si>
  <si>
    <t>Unit trust in bonds</t>
  </si>
  <si>
    <t>Fixed Deposits at banks</t>
  </si>
  <si>
    <t>Cash and cash equivalent at end of the period</t>
  </si>
  <si>
    <t>Bank balance</t>
  </si>
  <si>
    <t>FOR THE QUARTER ENDED 30 JUNE 2007</t>
  </si>
  <si>
    <t>Net assets as at date of establishment 28-11-2006</t>
  </si>
  <si>
    <t>As at 30 June 2007</t>
  </si>
  <si>
    <t>For the quarter</t>
  </si>
  <si>
    <t>ended</t>
  </si>
  <si>
    <t>CASH FLOW FROM OPERATING ACTIVITIES</t>
  </si>
  <si>
    <t>Net cash generated from /(used in) operating activities</t>
  </si>
  <si>
    <t>CASH FLOW FROM INVESTING ACTIVITIES</t>
  </si>
  <si>
    <t>Net Cash generated from/(used in) investing activities</t>
  </si>
  <si>
    <t>CASH FLOW FROM FINANCING ACTIVITIES</t>
  </si>
  <si>
    <t>Net cash generated from/(used in) financing activities</t>
  </si>
  <si>
    <t>CASH AND CASH EQUIVALENTS AT THE END OF PERIOD          (a)</t>
  </si>
  <si>
    <t>Cash and cash equivalents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</si>
</sst>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#,##0.000_);\(#,##0.000\)"/>
    <numFmt numFmtId="166" formatCode="0.00_);\(0.00\)"/>
    <numFmt numFmtId="167" formatCode="#,##0_);[Red]\(#,##0\);&quot;-&quot;_)"/>
    <numFmt numFmtId="168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0" xfId="15" applyNumberFormat="1" applyAlignment="1">
      <alignment horizontal="center"/>
    </xf>
    <xf numFmtId="37" fontId="0" fillId="0" borderId="0" xfId="15" applyNumberFormat="1" applyFont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1" xfId="15" applyNumberFormat="1" applyBorder="1" applyAlignment="1">
      <alignment horizontal="center"/>
    </xf>
    <xf numFmtId="37" fontId="0" fillId="0" borderId="2" xfId="15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Alignment="1">
      <alignment/>
    </xf>
    <xf numFmtId="37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3" fontId="2" fillId="0" borderId="0" xfId="15" applyNumberFormat="1" applyFont="1" applyAlignment="1">
      <alignment horizontal="center"/>
    </xf>
    <xf numFmtId="43" fontId="2" fillId="0" borderId="0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167" fontId="0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38" fontId="0" fillId="0" borderId="0" xfId="0" applyFont="1" applyAlignment="1">
      <alignment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37" fontId="0" fillId="0" borderId="0" xfId="15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39" fontId="0" fillId="0" borderId="0" xfId="15" applyNumberFormat="1" applyAlignment="1">
      <alignment/>
    </xf>
    <xf numFmtId="37" fontId="0" fillId="0" borderId="2" xfId="15" applyNumberFormat="1" applyBorder="1" applyAlignment="1">
      <alignment/>
    </xf>
    <xf numFmtId="0" fontId="0" fillId="0" borderId="0" xfId="0" applyFont="1" applyAlignment="1">
      <alignment horizontal="left"/>
    </xf>
    <xf numFmtId="41" fontId="2" fillId="0" borderId="0" xfId="16" applyFont="1" applyBorder="1" applyAlignment="1">
      <alignment horizontal="center"/>
    </xf>
    <xf numFmtId="0" fontId="2" fillId="0" borderId="0" xfId="0" applyFont="1" applyAlignment="1">
      <alignment horizontal="left"/>
    </xf>
    <xf numFmtId="168" fontId="0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38" fontId="0" fillId="0" borderId="5" xfId="15" applyNumberFormat="1" applyFont="1" applyBorder="1" applyAlignment="1">
      <alignment/>
    </xf>
    <xf numFmtId="38" fontId="0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7" fontId="0" fillId="0" borderId="0" xfId="15" applyNumberFormat="1" applyFont="1" applyAlignment="1">
      <alignment horizontal="center"/>
    </xf>
    <xf numFmtId="37" fontId="0" fillId="0" borderId="0" xfId="15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6">
      <selection activeCell="B11" sqref="B11"/>
    </sheetView>
  </sheetViews>
  <sheetFormatPr defaultColWidth="9.140625" defaultRowHeight="12.75"/>
  <cols>
    <col min="1" max="1" width="2.28125" style="0" customWidth="1"/>
    <col min="2" max="2" width="29.57421875" style="0" customWidth="1"/>
    <col min="3" max="3" width="16.28125" style="0" customWidth="1"/>
    <col min="4" max="4" width="18.7109375" style="0" customWidth="1"/>
    <col min="5" max="5" width="1.7109375" style="0" customWidth="1"/>
    <col min="6" max="6" width="18.7109375" style="0" customWidth="1"/>
    <col min="7" max="7" width="17.28125" style="0" customWidth="1"/>
  </cols>
  <sheetData>
    <row r="1" ht="12.75">
      <c r="B1" s="28" t="s">
        <v>0</v>
      </c>
    </row>
    <row r="2" ht="12.75">
      <c r="B2" s="28"/>
    </row>
    <row r="3" ht="12.75">
      <c r="B3" s="28" t="s">
        <v>68</v>
      </c>
    </row>
    <row r="4" ht="12.75">
      <c r="B4" s="41">
        <v>39263</v>
      </c>
    </row>
    <row r="8" spans="3:7" ht="12.75">
      <c r="C8" s="53" t="s">
        <v>69</v>
      </c>
      <c r="D8" s="53"/>
      <c r="F8" s="53" t="s">
        <v>72</v>
      </c>
      <c r="G8" s="53"/>
    </row>
    <row r="9" spans="3:7" ht="12.75">
      <c r="C9" s="1" t="s">
        <v>70</v>
      </c>
      <c r="D9" s="1" t="s">
        <v>71</v>
      </c>
      <c r="F9" s="1" t="s">
        <v>73</v>
      </c>
      <c r="G9" s="1" t="s">
        <v>74</v>
      </c>
    </row>
    <row r="10" spans="3:7" ht="12.75">
      <c r="C10" s="1" t="s">
        <v>10</v>
      </c>
      <c r="D10" s="1" t="s">
        <v>12</v>
      </c>
      <c r="F10" s="1" t="s">
        <v>14</v>
      </c>
      <c r="G10" s="1" t="s">
        <v>12</v>
      </c>
    </row>
    <row r="11" spans="3:7" ht="12.75">
      <c r="C11" s="1"/>
      <c r="D11" s="1" t="s">
        <v>10</v>
      </c>
      <c r="F11" s="1"/>
      <c r="G11" s="1" t="s">
        <v>75</v>
      </c>
    </row>
    <row r="12" spans="3:7" ht="12.75">
      <c r="C12" s="2">
        <v>39263</v>
      </c>
      <c r="D12" s="2">
        <v>38898</v>
      </c>
      <c r="F12" s="2">
        <v>39263</v>
      </c>
      <c r="G12" s="2">
        <v>38898</v>
      </c>
    </row>
    <row r="14" spans="3:7" ht="12.75">
      <c r="C14" s="1" t="s">
        <v>9</v>
      </c>
      <c r="D14" s="1" t="s">
        <v>9</v>
      </c>
      <c r="F14" s="1" t="s">
        <v>9</v>
      </c>
      <c r="G14" s="1" t="s">
        <v>9</v>
      </c>
    </row>
    <row r="16" spans="1:7" ht="12.75">
      <c r="A16" s="42">
        <v>1</v>
      </c>
      <c r="B16" t="s">
        <v>76</v>
      </c>
      <c r="C16" s="20">
        <f>+'INCOME STM'!E20</f>
        <v>3316</v>
      </c>
      <c r="D16">
        <v>0</v>
      </c>
      <c r="F16" s="20">
        <f>+C16</f>
        <v>3316</v>
      </c>
      <c r="G16">
        <v>0</v>
      </c>
    </row>
    <row r="17" spans="1:6" ht="12.75">
      <c r="A17" s="42"/>
      <c r="F17" s="20"/>
    </row>
    <row r="18" spans="1:7" ht="12.75">
      <c r="A18" s="42">
        <v>2</v>
      </c>
      <c r="B18" t="s">
        <v>77</v>
      </c>
      <c r="C18" s="20">
        <f>+'INCOME STM'!E33</f>
        <v>2517</v>
      </c>
      <c r="D18">
        <v>0</v>
      </c>
      <c r="F18" s="20">
        <f aca="true" t="shared" si="0" ref="F18:F25">+C18</f>
        <v>2517</v>
      </c>
      <c r="G18">
        <v>0</v>
      </c>
    </row>
    <row r="19" spans="1:6" ht="12.75">
      <c r="A19" s="42"/>
      <c r="F19" s="20"/>
    </row>
    <row r="20" spans="1:7" ht="12.75">
      <c r="A20" s="42">
        <v>3</v>
      </c>
      <c r="B20" t="s">
        <v>78</v>
      </c>
      <c r="C20" s="20">
        <f>+C18</f>
        <v>2517</v>
      </c>
      <c r="D20">
        <v>0</v>
      </c>
      <c r="F20" s="20">
        <f t="shared" si="0"/>
        <v>2517</v>
      </c>
      <c r="G20">
        <v>0</v>
      </c>
    </row>
    <row r="21" spans="1:6" ht="12.75">
      <c r="A21" s="42"/>
      <c r="B21" t="s">
        <v>79</v>
      </c>
      <c r="F21" s="20"/>
    </row>
    <row r="22" spans="1:6" ht="12.75">
      <c r="A22" s="42"/>
      <c r="F22" s="20"/>
    </row>
    <row r="23" spans="1:7" ht="12.75">
      <c r="A23" s="42">
        <v>4</v>
      </c>
      <c r="B23" t="s">
        <v>80</v>
      </c>
      <c r="C23" s="20">
        <f>+C20</f>
        <v>2517</v>
      </c>
      <c r="D23">
        <v>0</v>
      </c>
      <c r="F23" s="20">
        <f t="shared" si="0"/>
        <v>2517</v>
      </c>
      <c r="G23">
        <v>0</v>
      </c>
    </row>
    <row r="24" spans="1:6" ht="12.75">
      <c r="A24" s="42"/>
      <c r="F24" s="20"/>
    </row>
    <row r="25" spans="1:7" ht="12.75">
      <c r="A25" s="42">
        <v>5</v>
      </c>
      <c r="B25" t="s">
        <v>81</v>
      </c>
      <c r="C25" s="3">
        <v>2.07</v>
      </c>
      <c r="D25" s="43">
        <v>0</v>
      </c>
      <c r="F25" s="3">
        <f t="shared" si="0"/>
        <v>2.07</v>
      </c>
      <c r="G25" s="43">
        <v>0</v>
      </c>
    </row>
    <row r="26" spans="1:2" ht="12.75">
      <c r="A26" s="42"/>
      <c r="B26" t="s">
        <v>82</v>
      </c>
    </row>
    <row r="27" ht="12.75">
      <c r="A27" s="42"/>
    </row>
    <row r="28" spans="1:7" ht="12.75">
      <c r="A28" s="42">
        <v>6</v>
      </c>
      <c r="B28" t="s">
        <v>83</v>
      </c>
      <c r="C28" s="43">
        <v>2</v>
      </c>
      <c r="D28" s="43">
        <v>0</v>
      </c>
      <c r="E28" s="43"/>
      <c r="F28" s="43">
        <v>2</v>
      </c>
      <c r="G28" s="43">
        <v>0</v>
      </c>
    </row>
    <row r="29" ht="12.75">
      <c r="B29" t="s">
        <v>84</v>
      </c>
    </row>
    <row r="32" spans="6:7" ht="12.75">
      <c r="F32" s="1" t="s">
        <v>85</v>
      </c>
      <c r="G32" s="1" t="s">
        <v>87</v>
      </c>
    </row>
    <row r="33" spans="6:7" ht="12.75">
      <c r="F33" s="1" t="s">
        <v>86</v>
      </c>
      <c r="G33" s="1" t="s">
        <v>88</v>
      </c>
    </row>
    <row r="34" spans="6:7" ht="12.75">
      <c r="F34" s="1"/>
      <c r="G34" s="1" t="s">
        <v>89</v>
      </c>
    </row>
    <row r="36" spans="1:7" ht="12.75">
      <c r="A36" s="42">
        <v>7</v>
      </c>
      <c r="B36" t="s">
        <v>90</v>
      </c>
      <c r="F36">
        <f>+'BS '!E46</f>
        <v>0.98</v>
      </c>
      <c r="G36" s="43">
        <v>0</v>
      </c>
    </row>
    <row r="37" ht="12.75">
      <c r="B37" t="s">
        <v>91</v>
      </c>
    </row>
  </sheetData>
  <mergeCells count="2">
    <mergeCell ref="C8:D8"/>
    <mergeCell ref="F8:G8"/>
  </mergeCells>
  <printOptions/>
  <pageMargins left="0.5" right="0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 topLeftCell="A1">
      <selection activeCell="E15" sqref="E15"/>
    </sheetView>
  </sheetViews>
  <sheetFormatPr defaultColWidth="9.140625" defaultRowHeight="12.75"/>
  <cols>
    <col min="4" max="4" width="1.8515625" style="0" customWidth="1"/>
    <col min="5" max="5" width="12.421875" style="0" customWidth="1"/>
    <col min="6" max="6" width="1.7109375" style="0" customWidth="1"/>
    <col min="7" max="7" width="16.8515625" style="0" customWidth="1"/>
    <col min="8" max="8" width="1.7109375" style="0" customWidth="1"/>
    <col min="9" max="9" width="10.8515625" style="0" customWidth="1"/>
    <col min="10" max="10" width="1.28515625" style="0" customWidth="1"/>
    <col min="11" max="11" width="13.281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9" ht="12.75">
      <c r="A9" t="s">
        <v>4</v>
      </c>
    </row>
    <row r="11" spans="7:14" ht="12.75">
      <c r="G11" s="1"/>
      <c r="H11" s="1"/>
      <c r="I11" s="1"/>
      <c r="J11" s="1"/>
      <c r="K11" s="1"/>
      <c r="L11" s="1"/>
      <c r="M11" s="1"/>
      <c r="N11" s="1"/>
    </row>
    <row r="12" spans="5:14" ht="12.75">
      <c r="E12" s="1" t="s">
        <v>5</v>
      </c>
      <c r="F12" s="1"/>
      <c r="G12" s="1" t="s">
        <v>10</v>
      </c>
      <c r="H12" s="1"/>
      <c r="I12" t="s">
        <v>30</v>
      </c>
      <c r="K12" s="1"/>
      <c r="L12" s="1"/>
      <c r="M12" s="1"/>
      <c r="N12" s="1"/>
    </row>
    <row r="13" spans="5:14" ht="12.75">
      <c r="E13" s="1" t="s">
        <v>6</v>
      </c>
      <c r="F13" s="1"/>
      <c r="G13" s="1" t="s">
        <v>11</v>
      </c>
      <c r="H13" s="1"/>
      <c r="K13" s="1"/>
      <c r="L13" s="1"/>
      <c r="M13" s="1"/>
      <c r="N13" s="1"/>
    </row>
    <row r="14" spans="5:14" ht="12.75">
      <c r="E14" s="1" t="s">
        <v>10</v>
      </c>
      <c r="F14" s="1"/>
      <c r="G14" s="1" t="s">
        <v>7</v>
      </c>
      <c r="H14" s="1"/>
      <c r="I14" s="1" t="s">
        <v>6</v>
      </c>
      <c r="J14" s="1"/>
      <c r="K14" s="1" t="s">
        <v>11</v>
      </c>
      <c r="L14" s="1"/>
      <c r="M14" s="1"/>
      <c r="N14" s="1"/>
    </row>
    <row r="15" spans="5:14" ht="12.75">
      <c r="E15" s="2">
        <v>39174</v>
      </c>
      <c r="F15" s="2"/>
      <c r="G15" s="1" t="s">
        <v>12</v>
      </c>
      <c r="H15" s="1"/>
      <c r="I15" s="1" t="s">
        <v>13</v>
      </c>
      <c r="J15" s="1"/>
      <c r="K15" s="1" t="s">
        <v>13</v>
      </c>
      <c r="L15" s="1"/>
      <c r="M15" s="1"/>
      <c r="N15" s="1"/>
    </row>
    <row r="16" spans="5:14" ht="12.75">
      <c r="E16" s="1" t="s">
        <v>8</v>
      </c>
      <c r="F16" s="1"/>
      <c r="G16" s="1" t="s">
        <v>10</v>
      </c>
      <c r="H16" s="1"/>
      <c r="I16" s="1" t="s">
        <v>14</v>
      </c>
      <c r="J16" s="1"/>
      <c r="K16" s="1" t="s">
        <v>14</v>
      </c>
      <c r="L16" s="1"/>
      <c r="M16" s="1"/>
      <c r="N16" s="1"/>
    </row>
    <row r="17" spans="5:14" ht="12.75">
      <c r="E17" s="2">
        <v>39263</v>
      </c>
      <c r="F17" s="2"/>
      <c r="G17" s="2">
        <v>38898</v>
      </c>
      <c r="H17" s="2"/>
      <c r="I17" s="2">
        <v>39263</v>
      </c>
      <c r="J17" s="2"/>
      <c r="K17" s="2">
        <v>38898</v>
      </c>
      <c r="L17" s="1"/>
      <c r="M17" s="1"/>
      <c r="N17" s="1"/>
    </row>
    <row r="18" spans="5:14" ht="12.75">
      <c r="E18" s="1" t="s">
        <v>9</v>
      </c>
      <c r="F18" s="1"/>
      <c r="G18" s="1" t="s">
        <v>9</v>
      </c>
      <c r="H18" s="1"/>
      <c r="I18" s="1" t="s">
        <v>9</v>
      </c>
      <c r="J18" s="1"/>
      <c r="K18" s="1" t="s">
        <v>9</v>
      </c>
      <c r="L18" s="1"/>
      <c r="M18" s="1"/>
      <c r="N18" s="1"/>
    </row>
    <row r="20" spans="1:12" ht="12.75">
      <c r="A20" s="4" t="s">
        <v>15</v>
      </c>
      <c r="B20" s="4"/>
      <c r="C20" s="4"/>
      <c r="D20" s="4"/>
      <c r="E20" s="4">
        <v>3316</v>
      </c>
      <c r="F20" s="4"/>
      <c r="G20" s="8" t="s">
        <v>31</v>
      </c>
      <c r="H20" s="4"/>
      <c r="I20" s="4">
        <f>+E20</f>
        <v>3316</v>
      </c>
      <c r="J20" s="4"/>
      <c r="K20" s="8" t="s">
        <v>31</v>
      </c>
      <c r="L20" s="3"/>
    </row>
    <row r="21" spans="1:12" ht="12.75">
      <c r="A21" s="4"/>
      <c r="B21" s="4"/>
      <c r="C21" s="4"/>
      <c r="D21" s="4"/>
      <c r="E21" s="4"/>
      <c r="F21" s="4"/>
      <c r="G21" s="6"/>
      <c r="H21" s="4"/>
      <c r="I21" s="4"/>
      <c r="J21" s="4"/>
      <c r="K21" s="6"/>
      <c r="L21" s="3"/>
    </row>
    <row r="22" spans="1:12" ht="12.75">
      <c r="A22" s="4" t="s">
        <v>16</v>
      </c>
      <c r="B22" s="4"/>
      <c r="C22" s="4"/>
      <c r="D22" s="4"/>
      <c r="E22" s="4">
        <v>-205</v>
      </c>
      <c r="F22" s="4"/>
      <c r="G22" s="8" t="s">
        <v>31</v>
      </c>
      <c r="H22" s="4"/>
      <c r="I22" s="4">
        <f>+E22</f>
        <v>-205</v>
      </c>
      <c r="J22" s="4"/>
      <c r="K22" s="8" t="s">
        <v>31</v>
      </c>
      <c r="L22" s="3"/>
    </row>
    <row r="23" spans="1:12" ht="12.75">
      <c r="A23" s="4" t="s">
        <v>17</v>
      </c>
      <c r="B23" s="4"/>
      <c r="C23" s="4"/>
      <c r="D23" s="4"/>
      <c r="E23" s="5"/>
      <c r="F23" s="4"/>
      <c r="G23" s="9"/>
      <c r="H23" s="4"/>
      <c r="I23" s="5"/>
      <c r="J23" s="4"/>
      <c r="K23" s="9"/>
      <c r="L23" s="3"/>
    </row>
    <row r="24" spans="1:12" ht="12.75">
      <c r="A24" s="4"/>
      <c r="B24" s="4"/>
      <c r="C24" s="4"/>
      <c r="D24" s="4"/>
      <c r="E24" s="4"/>
      <c r="F24" s="4"/>
      <c r="G24" s="6"/>
      <c r="H24" s="4"/>
      <c r="I24" s="4"/>
      <c r="J24" s="4"/>
      <c r="K24" s="6"/>
      <c r="L24" s="3"/>
    </row>
    <row r="25" spans="1:12" ht="12.75">
      <c r="A25" s="4" t="s">
        <v>18</v>
      </c>
      <c r="B25" s="4"/>
      <c r="C25" s="4"/>
      <c r="D25" s="4"/>
      <c r="E25" s="4">
        <f>+E20+E22</f>
        <v>3111</v>
      </c>
      <c r="F25" s="4"/>
      <c r="G25" s="8" t="s">
        <v>31</v>
      </c>
      <c r="H25" s="4"/>
      <c r="I25" s="4">
        <f>+I20+I22</f>
        <v>3111</v>
      </c>
      <c r="J25" s="4">
        <f>+J20+J22</f>
        <v>0</v>
      </c>
      <c r="K25" s="8" t="s">
        <v>31</v>
      </c>
      <c r="L25" s="3"/>
    </row>
    <row r="26" spans="1:12" ht="12.75">
      <c r="A26" s="4"/>
      <c r="B26" s="4"/>
      <c r="C26" s="4"/>
      <c r="D26" s="4"/>
      <c r="E26" s="4"/>
      <c r="F26" s="4"/>
      <c r="G26" s="6"/>
      <c r="H26" s="4"/>
      <c r="I26" s="4"/>
      <c r="J26" s="4"/>
      <c r="K26" s="6"/>
      <c r="L26" s="3"/>
    </row>
    <row r="27" spans="1:12" ht="12.75">
      <c r="A27" s="4" t="s">
        <v>19</v>
      </c>
      <c r="B27" s="4"/>
      <c r="C27" s="4"/>
      <c r="D27" s="4"/>
      <c r="E27" s="4">
        <v>183</v>
      </c>
      <c r="F27" s="4"/>
      <c r="G27" s="8" t="s">
        <v>31</v>
      </c>
      <c r="H27" s="4"/>
      <c r="I27" s="4">
        <v>183</v>
      </c>
      <c r="J27" s="4"/>
      <c r="K27" s="8" t="s">
        <v>31</v>
      </c>
      <c r="L27" s="3"/>
    </row>
    <row r="28" spans="1:12" ht="12.75">
      <c r="A28" s="4"/>
      <c r="B28" s="4"/>
      <c r="C28" s="4"/>
      <c r="D28" s="4"/>
      <c r="E28" s="4"/>
      <c r="F28" s="4"/>
      <c r="G28" s="6"/>
      <c r="H28" s="4"/>
      <c r="I28" s="4"/>
      <c r="J28" s="4"/>
      <c r="K28" s="6"/>
      <c r="L28" s="3"/>
    </row>
    <row r="29" spans="1:12" ht="12.75">
      <c r="A29" s="7" t="s">
        <v>32</v>
      </c>
      <c r="B29" s="4"/>
      <c r="C29" s="4"/>
      <c r="D29" s="4"/>
      <c r="E29" s="4">
        <v>-355</v>
      </c>
      <c r="F29" s="4"/>
      <c r="G29" s="8" t="s">
        <v>31</v>
      </c>
      <c r="H29" s="4"/>
      <c r="I29" s="4">
        <v>-355</v>
      </c>
      <c r="J29" s="4"/>
      <c r="K29" s="8" t="s">
        <v>31</v>
      </c>
      <c r="L29" s="3"/>
    </row>
    <row r="30" spans="1:12" ht="12.75">
      <c r="A30" s="4"/>
      <c r="B30" s="4"/>
      <c r="C30" s="4"/>
      <c r="D30" s="4"/>
      <c r="E30" s="4"/>
      <c r="F30" s="4"/>
      <c r="G30" s="6"/>
      <c r="H30" s="4"/>
      <c r="I30" s="4"/>
      <c r="J30" s="4"/>
      <c r="K30" s="6"/>
      <c r="L30" s="3"/>
    </row>
    <row r="31" spans="1:12" ht="12.75">
      <c r="A31" s="4" t="s">
        <v>20</v>
      </c>
      <c r="B31" s="4"/>
      <c r="C31" s="4"/>
      <c r="D31" s="4"/>
      <c r="E31" s="4">
        <v>-422</v>
      </c>
      <c r="F31" s="4"/>
      <c r="G31" s="8" t="s">
        <v>31</v>
      </c>
      <c r="H31" s="4"/>
      <c r="I31" s="4">
        <v>-422</v>
      </c>
      <c r="J31" s="4"/>
      <c r="K31" s="8" t="s">
        <v>31</v>
      </c>
      <c r="L31" s="3"/>
    </row>
    <row r="32" spans="1:12" ht="12.75">
      <c r="A32" s="4"/>
      <c r="B32" s="4"/>
      <c r="C32" s="4"/>
      <c r="D32" s="4"/>
      <c r="E32" s="5"/>
      <c r="F32" s="4"/>
      <c r="G32" s="9"/>
      <c r="H32" s="4"/>
      <c r="I32" s="5"/>
      <c r="J32" s="4"/>
      <c r="K32" s="9"/>
      <c r="L32" s="3"/>
    </row>
    <row r="33" spans="1:12" ht="12.75">
      <c r="A33" s="4" t="s">
        <v>21</v>
      </c>
      <c r="B33" s="4"/>
      <c r="C33" s="4"/>
      <c r="D33" s="4"/>
      <c r="E33" s="4">
        <f>SUM(E25:E32)</f>
        <v>2517</v>
      </c>
      <c r="F33" s="4"/>
      <c r="G33" s="8" t="s">
        <v>31</v>
      </c>
      <c r="H33" s="4"/>
      <c r="I33" s="4">
        <f>SUM(I25:I32)</f>
        <v>2517</v>
      </c>
      <c r="J33" s="4"/>
      <c r="K33" s="8" t="s">
        <v>31</v>
      </c>
      <c r="L33" s="3"/>
    </row>
    <row r="34" spans="1:12" ht="12.75">
      <c r="A34" s="4"/>
      <c r="B34" s="4"/>
      <c r="C34" s="4"/>
      <c r="D34" s="4"/>
      <c r="E34" s="4"/>
      <c r="F34" s="4"/>
      <c r="G34" s="6"/>
      <c r="H34" s="4"/>
      <c r="I34" s="4"/>
      <c r="J34" s="4"/>
      <c r="K34" s="6"/>
      <c r="L34" s="3"/>
    </row>
    <row r="35" spans="1:12" ht="12.75">
      <c r="A35" s="4" t="s">
        <v>22</v>
      </c>
      <c r="B35" s="4"/>
      <c r="C35" s="4"/>
      <c r="D35" s="4"/>
      <c r="E35" s="3">
        <v>0</v>
      </c>
      <c r="F35" s="4"/>
      <c r="G35" s="8" t="s">
        <v>31</v>
      </c>
      <c r="H35" s="4"/>
      <c r="I35" s="3">
        <v>0</v>
      </c>
      <c r="J35" s="4"/>
      <c r="K35" s="8" t="s">
        <v>31</v>
      </c>
      <c r="L35" s="3"/>
    </row>
    <row r="36" spans="1:12" ht="12.75">
      <c r="A36" s="4"/>
      <c r="B36" s="4"/>
      <c r="C36" s="4"/>
      <c r="D36" s="4"/>
      <c r="E36" s="5"/>
      <c r="F36" s="4"/>
      <c r="G36" s="9"/>
      <c r="H36" s="4"/>
      <c r="I36" s="5"/>
      <c r="J36" s="4"/>
      <c r="K36" s="9"/>
      <c r="L36" s="3"/>
    </row>
    <row r="37" spans="1:12" ht="12.75">
      <c r="A37" s="4" t="s">
        <v>23</v>
      </c>
      <c r="B37" s="4"/>
      <c r="C37" s="4"/>
      <c r="D37" s="4"/>
      <c r="E37" s="4">
        <f>SUM(E33:E36)</f>
        <v>2517</v>
      </c>
      <c r="F37" s="4"/>
      <c r="G37" s="8" t="s">
        <v>31</v>
      </c>
      <c r="H37" s="4"/>
      <c r="I37" s="4">
        <f>SUM(I33:I36)</f>
        <v>2517</v>
      </c>
      <c r="J37" s="4"/>
      <c r="K37" s="8" t="s">
        <v>31</v>
      </c>
      <c r="L37" s="3"/>
    </row>
    <row r="38" spans="1:12" ht="12.75">
      <c r="A38" s="4"/>
      <c r="B38" s="4"/>
      <c r="C38" s="4"/>
      <c r="D38" s="4"/>
      <c r="E38" s="4"/>
      <c r="F38" s="4"/>
      <c r="G38" s="6"/>
      <c r="H38" s="4"/>
      <c r="I38" s="4"/>
      <c r="J38" s="4"/>
      <c r="K38" s="6"/>
      <c r="L38" s="3"/>
    </row>
    <row r="39" spans="1:12" ht="12.75">
      <c r="A39" s="7" t="s">
        <v>33</v>
      </c>
      <c r="B39" s="4"/>
      <c r="C39" s="4"/>
      <c r="D39" s="4"/>
      <c r="E39" s="4">
        <v>-2436</v>
      </c>
      <c r="F39" s="4"/>
      <c r="G39" s="8" t="s">
        <v>31</v>
      </c>
      <c r="H39" s="4"/>
      <c r="I39" s="4">
        <f>+E39</f>
        <v>-2436</v>
      </c>
      <c r="J39" s="4"/>
      <c r="K39" s="8" t="s">
        <v>31</v>
      </c>
      <c r="L39" s="3"/>
    </row>
    <row r="40" spans="1:12" ht="12.75">
      <c r="A40" s="4" t="s">
        <v>24</v>
      </c>
      <c r="B40" s="4"/>
      <c r="C40" s="4"/>
      <c r="D40" s="4"/>
      <c r="E40" s="5"/>
      <c r="F40" s="4"/>
      <c r="G40" s="9"/>
      <c r="H40" s="4"/>
      <c r="I40" s="5"/>
      <c r="J40" s="4"/>
      <c r="K40" s="9"/>
      <c r="L40" s="3"/>
    </row>
    <row r="41" spans="1:12" ht="12.75">
      <c r="A41" s="4"/>
      <c r="B41" s="4"/>
      <c r="C41" s="4"/>
      <c r="D41" s="4"/>
      <c r="E41" s="4"/>
      <c r="F41" s="4"/>
      <c r="G41" s="6"/>
      <c r="H41" s="4"/>
      <c r="I41" s="4"/>
      <c r="J41" s="4"/>
      <c r="K41" s="6"/>
      <c r="L41" s="3"/>
    </row>
    <row r="42" spans="1:12" ht="13.5" thickBot="1">
      <c r="A42" s="4" t="s">
        <v>25</v>
      </c>
      <c r="B42" s="4"/>
      <c r="C42" s="4"/>
      <c r="D42" s="4"/>
      <c r="E42" s="44">
        <f>SUM(E37:E40)</f>
        <v>81</v>
      </c>
      <c r="F42" s="4"/>
      <c r="G42" s="10" t="s">
        <v>31</v>
      </c>
      <c r="H42" s="4"/>
      <c r="I42" s="44">
        <f>SUM(I37:I40)</f>
        <v>81</v>
      </c>
      <c r="J42" s="4"/>
      <c r="K42" s="10" t="s">
        <v>31</v>
      </c>
      <c r="L42" s="3"/>
    </row>
    <row r="43" spans="1:12" ht="13.5" thickTop="1">
      <c r="A43" s="4"/>
      <c r="B43" s="4"/>
      <c r="C43" s="4"/>
      <c r="D43" s="4"/>
      <c r="E43" s="4"/>
      <c r="F43" s="4"/>
      <c r="G43" s="6"/>
      <c r="H43" s="4"/>
      <c r="I43" s="4"/>
      <c r="J43" s="4"/>
      <c r="K43" s="6"/>
      <c r="L43" s="3"/>
    </row>
    <row r="44" spans="1:12" ht="12.75">
      <c r="A44" s="4"/>
      <c r="B44" s="4"/>
      <c r="C44" s="4"/>
      <c r="D44" s="4"/>
      <c r="E44" s="4"/>
      <c r="F44" s="4"/>
      <c r="G44" s="6"/>
      <c r="H44" s="4"/>
      <c r="I44" s="4"/>
      <c r="J44" s="4"/>
      <c r="K44" s="6"/>
      <c r="L44" s="3"/>
    </row>
    <row r="45" spans="1:12" ht="13.5" thickBot="1">
      <c r="A45" s="4" t="s">
        <v>26</v>
      </c>
      <c r="B45" s="4"/>
      <c r="C45" s="4"/>
      <c r="D45" s="4"/>
      <c r="E45" s="24">
        <v>2.07</v>
      </c>
      <c r="F45" s="4"/>
      <c r="G45" s="10" t="s">
        <v>31</v>
      </c>
      <c r="H45" s="4"/>
      <c r="I45" s="24">
        <v>2.07</v>
      </c>
      <c r="J45" s="4"/>
      <c r="K45" s="10" t="s">
        <v>31</v>
      </c>
      <c r="L45" s="3"/>
    </row>
    <row r="46" spans="1:12" ht="13.5" thickTop="1">
      <c r="A46" s="4"/>
      <c r="B46" s="4"/>
      <c r="C46" s="4"/>
      <c r="D46" s="4"/>
      <c r="E46" s="25"/>
      <c r="F46" s="4"/>
      <c r="G46" s="6"/>
      <c r="H46" s="4"/>
      <c r="I46" s="25"/>
      <c r="J46" s="4"/>
      <c r="K46" s="6"/>
      <c r="L46" s="3"/>
    </row>
    <row r="47" spans="1:12" ht="12.75">
      <c r="A47" s="4" t="s">
        <v>27</v>
      </c>
      <c r="B47" s="4"/>
      <c r="C47" s="4"/>
      <c r="D47" s="4"/>
      <c r="E47" s="25"/>
      <c r="F47" s="4"/>
      <c r="G47" s="6"/>
      <c r="H47" s="4"/>
      <c r="I47" s="25"/>
      <c r="J47" s="4"/>
      <c r="K47" s="6"/>
      <c r="L47" s="3"/>
    </row>
    <row r="48" spans="1:12" ht="13.5" thickBot="1">
      <c r="A48" s="4" t="s">
        <v>28</v>
      </c>
      <c r="B48" s="4"/>
      <c r="C48" s="4"/>
      <c r="D48" s="4"/>
      <c r="E48" s="24">
        <v>2</v>
      </c>
      <c r="F48" s="4"/>
      <c r="G48" s="10" t="s">
        <v>31</v>
      </c>
      <c r="H48" s="4"/>
      <c r="I48" s="24">
        <v>2</v>
      </c>
      <c r="J48" s="4"/>
      <c r="K48" s="10" t="s">
        <v>31</v>
      </c>
      <c r="L48" s="3"/>
    </row>
    <row r="49" spans="1:12" ht="13.5" thickTop="1">
      <c r="A49" s="4"/>
      <c r="B49" s="4"/>
      <c r="C49" s="4"/>
      <c r="D49" s="4"/>
      <c r="E49" s="4"/>
      <c r="F49" s="4"/>
      <c r="G49" s="6"/>
      <c r="H49" s="4"/>
      <c r="I49" s="4"/>
      <c r="J49" s="4"/>
      <c r="K49" s="4"/>
      <c r="L49" s="3"/>
    </row>
    <row r="50" spans="1:12" ht="12.75">
      <c r="A50" s="4"/>
      <c r="B50" s="4"/>
      <c r="C50" s="4"/>
      <c r="D50" s="4"/>
      <c r="E50" s="4"/>
      <c r="F50" s="4"/>
      <c r="G50" s="6"/>
      <c r="H50" s="4"/>
      <c r="I50" s="4"/>
      <c r="J50" s="4"/>
      <c r="K50" s="4"/>
      <c r="L50" s="3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</row>
    <row r="54" spans="1:12" ht="12.75">
      <c r="A54" s="54" t="s">
        <v>92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</row>
    <row r="55" spans="1:12" ht="12.75">
      <c r="A55" s="55" t="s">
        <v>29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</sheetData>
  <mergeCells count="2">
    <mergeCell ref="A54:K54"/>
    <mergeCell ref="A55:K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41">
      <selection activeCell="F49" sqref="F49"/>
    </sheetView>
  </sheetViews>
  <sheetFormatPr defaultColWidth="9.140625" defaultRowHeight="12.75"/>
  <cols>
    <col min="4" max="4" width="8.28125" style="0" customWidth="1"/>
    <col min="5" max="5" width="12.00390625" style="0" customWidth="1"/>
    <col min="6" max="6" width="11.140625" style="0" customWidth="1"/>
    <col min="7" max="7" width="12.00390625" style="0" customWidth="1"/>
    <col min="8" max="8" width="4.8515625" style="0" customWidth="1"/>
    <col min="9" max="9" width="3.140625" style="0" customWidth="1"/>
  </cols>
  <sheetData>
    <row r="1" ht="12.75">
      <c r="A1" t="s">
        <v>0</v>
      </c>
    </row>
    <row r="3" ht="12.75">
      <c r="A3" t="s">
        <v>1</v>
      </c>
    </row>
    <row r="6" ht="12.75">
      <c r="A6" t="s">
        <v>34</v>
      </c>
    </row>
    <row r="8" spans="5:7" ht="12.75">
      <c r="E8" s="1" t="s">
        <v>35</v>
      </c>
      <c r="G8" s="1" t="s">
        <v>35</v>
      </c>
    </row>
    <row r="9" spans="5:7" ht="12.75">
      <c r="E9" s="2">
        <v>39263</v>
      </c>
      <c r="G9" s="2">
        <v>38898</v>
      </c>
    </row>
    <row r="10" spans="5:7" ht="12.75">
      <c r="E10" s="1" t="s">
        <v>9</v>
      </c>
      <c r="G10" s="1" t="s">
        <v>9</v>
      </c>
    </row>
    <row r="12" spans="1:7" ht="12.75">
      <c r="A12" t="s">
        <v>36</v>
      </c>
      <c r="E12" s="16">
        <v>155053</v>
      </c>
      <c r="G12" s="11" t="s">
        <v>31</v>
      </c>
    </row>
    <row r="13" spans="5:7" ht="12.75">
      <c r="E13" s="21"/>
      <c r="G13" s="14"/>
    </row>
    <row r="14" spans="5:7" ht="12.75">
      <c r="E14" s="17"/>
      <c r="G14" s="1"/>
    </row>
    <row r="15" spans="1:7" ht="12.75">
      <c r="A15" t="s">
        <v>37</v>
      </c>
      <c r="E15" s="17"/>
      <c r="G15" s="1"/>
    </row>
    <row r="16" spans="1:7" ht="12.75">
      <c r="A16" t="s">
        <v>38</v>
      </c>
      <c r="E16" s="3">
        <v>0</v>
      </c>
      <c r="G16" s="14" t="s">
        <v>31</v>
      </c>
    </row>
    <row r="17" spans="1:7" ht="12.75">
      <c r="A17" t="s">
        <v>39</v>
      </c>
      <c r="E17" s="17">
        <v>484</v>
      </c>
      <c r="G17" s="14" t="s">
        <v>31</v>
      </c>
    </row>
    <row r="18" spans="1:7" ht="12.75">
      <c r="A18" t="s">
        <v>93</v>
      </c>
      <c r="E18" s="17">
        <v>8092</v>
      </c>
      <c r="G18" s="14"/>
    </row>
    <row r="19" spans="1:7" ht="12.75">
      <c r="A19" t="s">
        <v>94</v>
      </c>
      <c r="E19" s="17">
        <v>9710</v>
      </c>
      <c r="G19" s="14" t="s">
        <v>31</v>
      </c>
    </row>
    <row r="20" spans="1:7" ht="12.75">
      <c r="A20" t="s">
        <v>95</v>
      </c>
      <c r="E20" s="17">
        <v>114</v>
      </c>
      <c r="G20" s="11" t="s">
        <v>31</v>
      </c>
    </row>
    <row r="21" spans="5:7" ht="12.75">
      <c r="E21" s="18">
        <f>SUM(E16:E20)</f>
        <v>18400</v>
      </c>
      <c r="G21" s="11" t="s">
        <v>31</v>
      </c>
    </row>
    <row r="22" spans="5:7" ht="12.75">
      <c r="E22" s="17"/>
      <c r="G22" s="1"/>
    </row>
    <row r="23" spans="1:7" ht="12.75">
      <c r="A23" t="s">
        <v>40</v>
      </c>
      <c r="E23" s="17"/>
      <c r="G23" s="1"/>
    </row>
    <row r="24" spans="1:7" ht="12.75">
      <c r="A24" t="s">
        <v>41</v>
      </c>
      <c r="E24" s="17">
        <v>465</v>
      </c>
      <c r="G24" s="14" t="s">
        <v>31</v>
      </c>
    </row>
    <row r="25" spans="1:7" ht="12.75">
      <c r="A25" t="s">
        <v>42</v>
      </c>
      <c r="E25" s="17">
        <v>364</v>
      </c>
      <c r="G25" s="14" t="s">
        <v>31</v>
      </c>
    </row>
    <row r="26" spans="1:7" ht="12.75">
      <c r="A26" t="s">
        <v>51</v>
      </c>
      <c r="E26" s="17">
        <v>43700</v>
      </c>
      <c r="G26" s="11" t="s">
        <v>31</v>
      </c>
    </row>
    <row r="27" spans="1:7" ht="12.75">
      <c r="A27" t="s">
        <v>43</v>
      </c>
      <c r="E27" s="17">
        <v>2436</v>
      </c>
      <c r="G27" s="14"/>
    </row>
    <row r="28" spans="5:7" ht="12.75">
      <c r="E28" s="18">
        <f>SUM(E24:E27)</f>
        <v>46965</v>
      </c>
      <c r="G28" s="15" t="s">
        <v>31</v>
      </c>
    </row>
    <row r="29" spans="5:7" ht="12.75">
      <c r="E29" s="17"/>
      <c r="G29" s="1"/>
    </row>
    <row r="30" spans="1:7" ht="12.75">
      <c r="A30" t="s">
        <v>44</v>
      </c>
      <c r="E30" s="20">
        <f>+E21-E28</f>
        <v>-28565</v>
      </c>
      <c r="G30" s="11" t="s">
        <v>31</v>
      </c>
    </row>
    <row r="31" spans="5:7" ht="13.5" thickBot="1">
      <c r="E31" s="19">
        <f>+E30+E12</f>
        <v>126488</v>
      </c>
      <c r="G31" s="12" t="s">
        <v>31</v>
      </c>
    </row>
    <row r="32" spans="5:7" ht="13.5" thickTop="1">
      <c r="E32" s="17"/>
      <c r="G32" s="1"/>
    </row>
    <row r="33" spans="1:7" ht="12.75">
      <c r="A33" t="s">
        <v>45</v>
      </c>
      <c r="E33" s="17"/>
      <c r="G33" s="1"/>
    </row>
    <row r="34" spans="1:7" ht="12.75">
      <c r="A34" t="s">
        <v>46</v>
      </c>
      <c r="E34" s="17">
        <v>121801</v>
      </c>
      <c r="G34" s="14" t="s">
        <v>31</v>
      </c>
    </row>
    <row r="35" spans="1:7" ht="12.75">
      <c r="A35" t="s">
        <v>47</v>
      </c>
      <c r="E35" s="20">
        <v>-2450</v>
      </c>
      <c r="G35" s="14" t="s">
        <v>31</v>
      </c>
    </row>
    <row r="36" spans="1:7" ht="12.75">
      <c r="A36" t="s">
        <v>48</v>
      </c>
      <c r="E36" s="5">
        <v>81</v>
      </c>
      <c r="G36" s="11" t="s">
        <v>31</v>
      </c>
    </row>
    <row r="37" spans="5:7" ht="12.75">
      <c r="E37" s="20">
        <f>SUM(E34:E36)</f>
        <v>119432</v>
      </c>
      <c r="G37" s="1" t="s">
        <v>31</v>
      </c>
    </row>
    <row r="38" spans="5:7" ht="12.75">
      <c r="E38" s="20"/>
      <c r="G38" s="1"/>
    </row>
    <row r="39" spans="1:7" ht="12.75">
      <c r="A39" t="s">
        <v>45</v>
      </c>
      <c r="E39" s="20"/>
      <c r="G39" s="11" t="s">
        <v>31</v>
      </c>
    </row>
    <row r="40" ht="12.75">
      <c r="E40" s="20"/>
    </row>
    <row r="41" spans="5:7" ht="12.75">
      <c r="E41" s="20"/>
      <c r="G41" s="1"/>
    </row>
    <row r="42" spans="1:7" ht="12.75">
      <c r="A42" t="s">
        <v>49</v>
      </c>
      <c r="E42" s="20"/>
      <c r="G42" s="1"/>
    </row>
    <row r="43" spans="1:7" ht="12.75">
      <c r="A43" t="s">
        <v>96</v>
      </c>
      <c r="E43" s="4">
        <v>7056</v>
      </c>
      <c r="G43" s="11" t="s">
        <v>31</v>
      </c>
    </row>
    <row r="44" spans="5:7" ht="13.5" thickBot="1">
      <c r="E44" s="22">
        <f>SUM(E37:E43)</f>
        <v>126488</v>
      </c>
      <c r="G44" s="12" t="s">
        <v>31</v>
      </c>
    </row>
    <row r="45" spans="5:7" ht="13.5" thickTop="1">
      <c r="E45" s="20"/>
      <c r="G45" s="1"/>
    </row>
    <row r="46" spans="1:7" ht="13.5" thickBot="1">
      <c r="A46" t="s">
        <v>50</v>
      </c>
      <c r="E46" s="23">
        <v>0.98</v>
      </c>
      <c r="G46" s="13" t="s">
        <v>31</v>
      </c>
    </row>
    <row r="47" spans="5:7" ht="13.5" thickTop="1">
      <c r="E47" s="20"/>
      <c r="G47" s="1"/>
    </row>
    <row r="48" ht="12.75">
      <c r="E48" s="17"/>
    </row>
    <row r="53" spans="1:11" ht="12.75">
      <c r="A53" s="54" t="s">
        <v>92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2.75">
      <c r="A54" s="55" t="s">
        <v>29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mergeCells count="2">
    <mergeCell ref="A53:K53"/>
    <mergeCell ref="A54:K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43">
      <selection activeCell="D58" sqref="D58"/>
    </sheetView>
  </sheetViews>
  <sheetFormatPr defaultColWidth="9.140625" defaultRowHeight="12.75"/>
  <cols>
    <col min="4" max="4" width="32.00390625" style="0" customWidth="1"/>
    <col min="5" max="5" width="15.7109375" style="0" customWidth="1"/>
    <col min="6" max="6" width="13.140625" style="0" customWidth="1"/>
    <col min="7" max="7" width="0.13671875" style="0" hidden="1" customWidth="1"/>
    <col min="8" max="9" width="9.140625" style="0" hidden="1" customWidth="1"/>
    <col min="10" max="10" width="7.7109375" style="0" customWidth="1"/>
  </cols>
  <sheetData>
    <row r="1" ht="12.75">
      <c r="A1" s="28" t="s">
        <v>0</v>
      </c>
    </row>
    <row r="2" ht="12.75">
      <c r="A2" s="28"/>
    </row>
    <row r="3" ht="12.75">
      <c r="A3" s="28" t="s">
        <v>1</v>
      </c>
    </row>
    <row r="4" ht="12.75">
      <c r="A4" s="28"/>
    </row>
    <row r="5" ht="12.75">
      <c r="A5" s="28"/>
    </row>
    <row r="6" ht="12.75">
      <c r="A6" s="28" t="s">
        <v>52</v>
      </c>
    </row>
    <row r="7" ht="12.75">
      <c r="A7" s="28" t="s">
        <v>119</v>
      </c>
    </row>
    <row r="9" spans="1:6" ht="12.75">
      <c r="A9" s="45"/>
      <c r="B9" s="29"/>
      <c r="C9" s="29"/>
      <c r="D9" s="29"/>
      <c r="E9" s="46" t="s">
        <v>122</v>
      </c>
      <c r="F9" s="29"/>
    </row>
    <row r="10" spans="1:6" ht="12.75">
      <c r="A10" s="45"/>
      <c r="B10" s="29"/>
      <c r="C10" s="29"/>
      <c r="D10" s="29"/>
      <c r="E10" s="46" t="s">
        <v>123</v>
      </c>
      <c r="F10" s="29"/>
    </row>
    <row r="11" spans="1:6" ht="12.75">
      <c r="A11" s="45"/>
      <c r="B11" s="29"/>
      <c r="C11" s="29"/>
      <c r="D11" s="29"/>
      <c r="E11" s="46" t="s">
        <v>113</v>
      </c>
      <c r="F11" s="29"/>
    </row>
    <row r="12" spans="1:6" ht="12.75">
      <c r="A12" s="45"/>
      <c r="B12" s="29"/>
      <c r="C12" s="29"/>
      <c r="D12" s="29"/>
      <c r="E12" s="34" t="s">
        <v>9</v>
      </c>
      <c r="F12" s="29"/>
    </row>
    <row r="13" spans="1:6" ht="12.75">
      <c r="A13" s="47" t="s">
        <v>124</v>
      </c>
      <c r="B13" s="29"/>
      <c r="C13" s="29"/>
      <c r="D13" s="29"/>
      <c r="E13" s="48"/>
      <c r="F13" s="29"/>
    </row>
    <row r="14" spans="1:6" ht="12.75">
      <c r="A14" s="45" t="s">
        <v>97</v>
      </c>
      <c r="B14" s="29"/>
      <c r="C14" s="29"/>
      <c r="D14" s="29"/>
      <c r="E14" s="49">
        <v>2517</v>
      </c>
      <c r="F14" s="29"/>
    </row>
    <row r="15" spans="1:6" ht="12.75">
      <c r="A15" s="45" t="s">
        <v>98</v>
      </c>
      <c r="B15" s="29"/>
      <c r="C15" s="29"/>
      <c r="D15" s="29"/>
      <c r="E15" s="49"/>
      <c r="F15" s="29"/>
    </row>
    <row r="16" spans="1:6" ht="12.75">
      <c r="A16" s="45" t="s">
        <v>99</v>
      </c>
      <c r="B16" s="29"/>
      <c r="C16" s="29"/>
      <c r="D16" s="29"/>
      <c r="E16" s="49">
        <v>-183</v>
      </c>
      <c r="F16" s="29"/>
    </row>
    <row r="17" spans="1:6" ht="12.75">
      <c r="A17" s="45" t="s">
        <v>100</v>
      </c>
      <c r="B17" s="29"/>
      <c r="C17" s="29"/>
      <c r="D17" s="29"/>
      <c r="E17" s="49">
        <v>422</v>
      </c>
      <c r="F17" s="29"/>
    </row>
    <row r="18" spans="1:6" ht="12.75">
      <c r="A18" s="45"/>
      <c r="B18" s="29"/>
      <c r="C18" s="29"/>
      <c r="D18" s="29"/>
      <c r="E18" s="49"/>
      <c r="F18" s="29"/>
    </row>
    <row r="19" spans="1:6" ht="12.75">
      <c r="A19" s="45" t="s">
        <v>101</v>
      </c>
      <c r="B19" s="29"/>
      <c r="C19" s="29"/>
      <c r="D19" s="29"/>
      <c r="E19" s="49"/>
      <c r="F19" s="29"/>
    </row>
    <row r="20" spans="1:6" ht="12.75">
      <c r="A20" s="45" t="s">
        <v>102</v>
      </c>
      <c r="B20" s="29"/>
      <c r="C20" s="29"/>
      <c r="D20" s="29"/>
      <c r="E20" s="49">
        <v>-484</v>
      </c>
      <c r="F20" s="29"/>
    </row>
    <row r="21" spans="1:6" ht="12.75">
      <c r="A21" s="45" t="s">
        <v>103</v>
      </c>
      <c r="B21" s="29"/>
      <c r="C21" s="29"/>
      <c r="D21" s="29"/>
      <c r="E21" s="49">
        <v>7885</v>
      </c>
      <c r="F21" s="29"/>
    </row>
    <row r="22" spans="1:6" ht="12.75">
      <c r="A22" s="45" t="s">
        <v>104</v>
      </c>
      <c r="B22" s="29"/>
      <c r="C22" s="29"/>
      <c r="D22" s="29"/>
      <c r="E22" s="49"/>
      <c r="F22" s="29"/>
    </row>
    <row r="23" spans="1:6" ht="12.75">
      <c r="A23" s="45" t="s">
        <v>125</v>
      </c>
      <c r="B23" s="29"/>
      <c r="C23" s="29"/>
      <c r="D23" s="29"/>
      <c r="E23" s="50">
        <f>SUM(E14:E21)</f>
        <v>10157</v>
      </c>
      <c r="F23" s="29"/>
    </row>
    <row r="24" spans="1:6" ht="12.75">
      <c r="A24" s="47" t="s">
        <v>105</v>
      </c>
      <c r="B24" s="29"/>
      <c r="C24" s="29"/>
      <c r="D24" s="29"/>
      <c r="E24" s="49"/>
      <c r="F24" s="29"/>
    </row>
    <row r="25" spans="1:6" ht="12.75">
      <c r="A25" s="45" t="s">
        <v>105</v>
      </c>
      <c r="B25" s="29"/>
      <c r="C25" s="29"/>
      <c r="D25" s="29"/>
      <c r="E25" s="49"/>
      <c r="F25" s="29"/>
    </row>
    <row r="26" spans="1:6" ht="12.75">
      <c r="A26" s="47" t="s">
        <v>126</v>
      </c>
      <c r="B26" s="29"/>
      <c r="C26" s="29"/>
      <c r="D26" s="29"/>
      <c r="E26" s="49"/>
      <c r="F26" s="29"/>
    </row>
    <row r="27" spans="1:6" ht="12.75">
      <c r="A27" s="45"/>
      <c r="B27" s="29"/>
      <c r="C27" s="29"/>
      <c r="D27" s="29"/>
      <c r="E27" s="49"/>
      <c r="F27" s="29"/>
    </row>
    <row r="28" spans="1:6" ht="12.75">
      <c r="A28" s="45" t="s">
        <v>106</v>
      </c>
      <c r="B28" s="29"/>
      <c r="C28" s="29"/>
      <c r="D28" s="29"/>
      <c r="E28" s="49">
        <v>-155053</v>
      </c>
      <c r="F28" s="29"/>
    </row>
    <row r="29" spans="1:6" ht="12.75">
      <c r="A29" s="45" t="s">
        <v>99</v>
      </c>
      <c r="B29" s="29"/>
      <c r="C29" s="29"/>
      <c r="D29" s="29"/>
      <c r="E29" s="49">
        <v>183</v>
      </c>
      <c r="F29" s="29"/>
    </row>
    <row r="30" spans="1:6" ht="12.75">
      <c r="A30" s="47"/>
      <c r="B30" s="29"/>
      <c r="C30" s="29"/>
      <c r="D30" s="29"/>
      <c r="E30" s="49"/>
      <c r="F30" s="29"/>
    </row>
    <row r="31" spans="1:6" ht="12.75">
      <c r="A31" s="45" t="s">
        <v>127</v>
      </c>
      <c r="B31" s="29"/>
      <c r="C31" s="29"/>
      <c r="D31" s="29"/>
      <c r="E31" s="50">
        <f>SUM(E28:E30)</f>
        <v>-154870</v>
      </c>
      <c r="F31" s="29"/>
    </row>
    <row r="32" spans="1:6" ht="12.75">
      <c r="A32" s="45" t="s">
        <v>105</v>
      </c>
      <c r="B32" s="29"/>
      <c r="C32" s="29"/>
      <c r="D32" s="29"/>
      <c r="E32" s="49"/>
      <c r="F32" s="29"/>
    </row>
    <row r="33" spans="1:6" ht="12.75">
      <c r="A33" s="47" t="s">
        <v>128</v>
      </c>
      <c r="B33" s="29"/>
      <c r="C33" s="29"/>
      <c r="D33" s="29"/>
      <c r="E33" s="49"/>
      <c r="F33" s="29"/>
    </row>
    <row r="34" spans="1:6" ht="12.75">
      <c r="A34" s="45"/>
      <c r="B34" s="29"/>
      <c r="C34" s="29"/>
      <c r="D34" s="29"/>
      <c r="E34" s="49"/>
      <c r="F34" s="29"/>
    </row>
    <row r="35" spans="1:6" ht="12.75">
      <c r="A35" s="45" t="s">
        <v>107</v>
      </c>
      <c r="B35" s="29"/>
      <c r="C35" s="29"/>
      <c r="D35" s="29"/>
      <c r="E35" s="49">
        <v>121801</v>
      </c>
      <c r="F35" s="29"/>
    </row>
    <row r="36" spans="1:6" ht="12.75">
      <c r="A36" s="45" t="s">
        <v>108</v>
      </c>
      <c r="B36" s="29"/>
      <c r="C36" s="29"/>
      <c r="D36" s="29"/>
      <c r="E36" s="49">
        <v>-422</v>
      </c>
      <c r="F36" s="29"/>
    </row>
    <row r="37" spans="1:6" ht="12.75">
      <c r="A37" s="45" t="s">
        <v>58</v>
      </c>
      <c r="B37" s="29"/>
      <c r="C37" s="29"/>
      <c r="D37" s="29"/>
      <c r="E37" s="49">
        <v>-2450</v>
      </c>
      <c r="F37" s="29"/>
    </row>
    <row r="38" spans="1:6" ht="12.75">
      <c r="A38" s="45" t="s">
        <v>109</v>
      </c>
      <c r="B38" s="29"/>
      <c r="C38" s="29"/>
      <c r="D38" s="29"/>
      <c r="E38" s="49">
        <v>43700</v>
      </c>
      <c r="F38" s="29"/>
    </row>
    <row r="39" spans="1:6" ht="12.75">
      <c r="A39" s="45" t="s">
        <v>110</v>
      </c>
      <c r="B39" s="29"/>
      <c r="C39" s="29"/>
      <c r="D39" s="29"/>
      <c r="E39" s="48">
        <v>0</v>
      </c>
      <c r="F39" s="29"/>
    </row>
    <row r="40" spans="1:6" ht="12.75">
      <c r="A40" s="47"/>
      <c r="B40" s="29"/>
      <c r="C40" s="29"/>
      <c r="D40" s="29"/>
      <c r="E40" s="49"/>
      <c r="F40" s="29"/>
    </row>
    <row r="41" spans="1:6" ht="12.75">
      <c r="A41" s="45" t="s">
        <v>129</v>
      </c>
      <c r="B41" s="29"/>
      <c r="C41" s="29"/>
      <c r="D41" s="29"/>
      <c r="E41" s="50">
        <f>SUM(E35:E40)</f>
        <v>162629</v>
      </c>
      <c r="F41" s="29"/>
    </row>
    <row r="42" spans="1:6" ht="12.75">
      <c r="A42" s="47"/>
      <c r="B42" s="29"/>
      <c r="C42" s="29"/>
      <c r="D42" s="29"/>
      <c r="E42" s="49"/>
      <c r="F42" s="29"/>
    </row>
    <row r="43" spans="1:6" ht="12.75">
      <c r="A43" s="47" t="s">
        <v>111</v>
      </c>
      <c r="B43" s="29"/>
      <c r="C43" s="29"/>
      <c r="D43" s="29"/>
      <c r="E43" s="49">
        <f>E41+E31+E23</f>
        <v>17916</v>
      </c>
      <c r="F43" s="29"/>
    </row>
    <row r="44" spans="1:6" ht="12.75">
      <c r="A44" s="47" t="s">
        <v>112</v>
      </c>
      <c r="B44" s="29"/>
      <c r="C44" s="29"/>
      <c r="D44" s="29"/>
      <c r="E44" s="48">
        <v>0</v>
      </c>
      <c r="F44" s="29"/>
    </row>
    <row r="45" spans="1:6" ht="13.5" thickBot="1">
      <c r="A45" s="47" t="s">
        <v>130</v>
      </c>
      <c r="B45" s="29"/>
      <c r="C45" s="29"/>
      <c r="D45" s="29"/>
      <c r="E45" s="51">
        <f>SUM(E43:E44)</f>
        <v>17916</v>
      </c>
      <c r="F45" s="29"/>
    </row>
    <row r="46" spans="1:6" ht="13.5" thickTop="1">
      <c r="A46" s="45"/>
      <c r="B46" s="29"/>
      <c r="C46" s="29"/>
      <c r="D46" s="29"/>
      <c r="F46" s="29"/>
    </row>
    <row r="47" spans="1:6" ht="12.75">
      <c r="A47" s="45"/>
      <c r="B47" s="29"/>
      <c r="C47" s="29"/>
      <c r="D47" s="29"/>
      <c r="E47" s="48"/>
      <c r="F47" s="29"/>
    </row>
    <row r="48" spans="1:7" ht="12.75">
      <c r="A48" t="s">
        <v>54</v>
      </c>
      <c r="E48" s="17"/>
      <c r="G48" s="1"/>
    </row>
    <row r="49" spans="1:7" ht="12.75">
      <c r="A49" t="s">
        <v>131</v>
      </c>
      <c r="E49" s="17"/>
      <c r="G49" s="1"/>
    </row>
    <row r="50" spans="5:7" ht="12.75">
      <c r="E50" s="27" t="s">
        <v>114</v>
      </c>
      <c r="F50" s="14"/>
      <c r="G50" s="1" t="s">
        <v>55</v>
      </c>
    </row>
    <row r="51" spans="5:7" ht="12.75">
      <c r="E51" s="1" t="s">
        <v>9</v>
      </c>
      <c r="F51" s="14"/>
      <c r="G51" s="1" t="s">
        <v>9</v>
      </c>
    </row>
    <row r="52" ht="12.75">
      <c r="F52" s="52"/>
    </row>
    <row r="53" spans="1:7" ht="12.75">
      <c r="A53" t="s">
        <v>115</v>
      </c>
      <c r="E53" s="17">
        <v>8092</v>
      </c>
      <c r="F53" s="14"/>
      <c r="G53" s="1" t="s">
        <v>31</v>
      </c>
    </row>
    <row r="54" spans="1:7" ht="12.75">
      <c r="A54" t="s">
        <v>118</v>
      </c>
      <c r="E54" s="17">
        <v>114</v>
      </c>
      <c r="F54" s="14"/>
      <c r="G54" s="1"/>
    </row>
    <row r="55" spans="1:7" ht="12.75">
      <c r="A55" t="s">
        <v>116</v>
      </c>
      <c r="E55" s="17">
        <v>9710</v>
      </c>
      <c r="F55" s="14"/>
      <c r="G55" s="1"/>
    </row>
    <row r="56" spans="6:7" ht="12.75">
      <c r="F56" s="14"/>
      <c r="G56" s="1" t="s">
        <v>31</v>
      </c>
    </row>
    <row r="57" spans="1:7" ht="13.5" thickBot="1">
      <c r="A57" t="s">
        <v>117</v>
      </c>
      <c r="E57" s="19">
        <f>SUM(E53:E56)</f>
        <v>17916</v>
      </c>
      <c r="F57" s="14"/>
      <c r="G57" s="12" t="s">
        <v>31</v>
      </c>
    </row>
    <row r="58" ht="13.5" thickTop="1"/>
    <row r="62" spans="1:10" ht="12.75">
      <c r="A62" s="54" t="s">
        <v>92</v>
      </c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2.75">
      <c r="A63" s="55" t="s">
        <v>29</v>
      </c>
      <c r="B63" s="55"/>
      <c r="C63" s="55"/>
      <c r="D63" s="55"/>
      <c r="E63" s="55"/>
      <c r="F63" s="55"/>
      <c r="G63" s="55"/>
      <c r="H63" s="55"/>
      <c r="I63" s="55"/>
      <c r="J63" s="55"/>
    </row>
  </sheetData>
  <mergeCells count="2">
    <mergeCell ref="A63:J63"/>
    <mergeCell ref="A62:J62"/>
  </mergeCells>
  <printOptions/>
  <pageMargins left="0.75" right="0.25" top="0.75" bottom="0.5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7">
      <selection activeCell="B14" sqref="B14"/>
    </sheetView>
  </sheetViews>
  <sheetFormatPr defaultColWidth="9.140625" defaultRowHeight="12.75"/>
  <cols>
    <col min="1" max="1" width="43.28125" style="0" customWidth="1"/>
    <col min="2" max="2" width="12.8515625" style="0" customWidth="1"/>
    <col min="3" max="3" width="5.8515625" style="0" customWidth="1"/>
    <col min="4" max="4" width="11.57421875" style="0" customWidth="1"/>
    <col min="6" max="6" width="12.8515625" style="0" customWidth="1"/>
  </cols>
  <sheetData>
    <row r="1" spans="1:16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28" t="s">
        <v>59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29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9"/>
      <c r="B9" s="31" t="s">
        <v>56</v>
      </c>
      <c r="C9" s="29"/>
      <c r="D9" s="33" t="s">
        <v>60</v>
      </c>
      <c r="E9" s="29"/>
      <c r="F9" s="31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29"/>
      <c r="B10" s="31" t="s">
        <v>57</v>
      </c>
      <c r="C10" s="29"/>
      <c r="D10" s="34" t="s">
        <v>61</v>
      </c>
      <c r="E10" s="32"/>
      <c r="F10" s="34" t="s">
        <v>63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/>
      <c r="B11" s="34" t="s">
        <v>9</v>
      </c>
      <c r="C11" s="29"/>
      <c r="D11" s="34" t="s">
        <v>62</v>
      </c>
      <c r="E11" s="32"/>
      <c r="F11" s="34" t="s">
        <v>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>
      <c r="A12" s="29"/>
      <c r="B12" s="35"/>
      <c r="C12" s="29"/>
      <c r="D12" s="35"/>
      <c r="E12" s="35"/>
      <c r="F12" s="35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37" t="s">
        <v>120</v>
      </c>
      <c r="B14" s="35">
        <v>0</v>
      </c>
      <c r="C14" s="29"/>
      <c r="D14" s="35">
        <v>0</v>
      </c>
      <c r="E14" s="35"/>
      <c r="F14" s="36">
        <f>SUM(B14:D14)</f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37"/>
      <c r="B15" s="35"/>
      <c r="C15" s="29"/>
      <c r="D15" s="35"/>
      <c r="E15" s="35"/>
      <c r="F15" s="40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6" ht="12.75">
      <c r="A16" t="s">
        <v>64</v>
      </c>
      <c r="B16">
        <v>1</v>
      </c>
      <c r="F16" s="40">
        <f aca="true" t="shared" si="0" ref="F16:F22">SUM(B16:D16)</f>
        <v>1</v>
      </c>
    </row>
    <row r="17" ht="12.75">
      <c r="F17" s="40"/>
    </row>
    <row r="18" spans="1:6" ht="12.75">
      <c r="A18" t="s">
        <v>65</v>
      </c>
      <c r="B18" s="17">
        <v>121800</v>
      </c>
      <c r="D18" s="3">
        <v>0</v>
      </c>
      <c r="F18" s="40">
        <f t="shared" si="0"/>
        <v>121800</v>
      </c>
    </row>
    <row r="19" ht="12.75">
      <c r="F19" s="40"/>
    </row>
    <row r="20" spans="1:6" ht="12.75">
      <c r="A20" t="s">
        <v>58</v>
      </c>
      <c r="B20" s="20">
        <f>+'BS '!E35</f>
        <v>-2450</v>
      </c>
      <c r="D20" s="3">
        <v>0</v>
      </c>
      <c r="F20" s="40">
        <f t="shared" si="0"/>
        <v>-2450</v>
      </c>
    </row>
    <row r="21" ht="12.75">
      <c r="F21" s="40"/>
    </row>
    <row r="22" spans="1:6" ht="12.75">
      <c r="A22" t="s">
        <v>66</v>
      </c>
      <c r="B22" s="3">
        <v>0</v>
      </c>
      <c r="D22" s="17">
        <v>2517</v>
      </c>
      <c r="F22" s="40">
        <f t="shared" si="0"/>
        <v>2517</v>
      </c>
    </row>
    <row r="23" ht="12.75">
      <c r="F23" s="40"/>
    </row>
    <row r="24" spans="1:6" ht="12.75">
      <c r="A24" t="s">
        <v>67</v>
      </c>
      <c r="B24" s="3">
        <v>0</v>
      </c>
      <c r="D24" s="20">
        <v>-2436</v>
      </c>
      <c r="F24" s="40">
        <v>-2436</v>
      </c>
    </row>
    <row r="25" spans="2:6" ht="12.75">
      <c r="B25" s="38"/>
      <c r="D25" s="38"/>
      <c r="F25" s="38"/>
    </row>
    <row r="27" spans="1:6" ht="13.5" thickBot="1">
      <c r="A27" t="s">
        <v>121</v>
      </c>
      <c r="B27" s="39">
        <f>SUM(B14:B25)</f>
        <v>119351</v>
      </c>
      <c r="D27" s="26">
        <f>SUM(D14:D25)</f>
        <v>81</v>
      </c>
      <c r="F27" s="39">
        <f>SUM(F14:F26)</f>
        <v>119432</v>
      </c>
    </row>
    <row r="28" ht="13.5" thickTop="1"/>
  </sheetData>
  <printOptions/>
  <pageMargins left="0.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Merchant Marine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USER</cp:lastModifiedBy>
  <cp:lastPrinted>2007-07-13T03:37:10Z</cp:lastPrinted>
  <dcterms:created xsi:type="dcterms:W3CDTF">2007-07-11T07:50:38Z</dcterms:created>
  <dcterms:modified xsi:type="dcterms:W3CDTF">2007-07-18T09:48:11Z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1754225288</vt:i4>
  </property>
  <property fmtid="{D5CDD505-2E9C-101B-9397-08002B2CF9AE}" pid="3" name="_EmailSubject">
    <vt:lpwstr/>
  </property>
  <property fmtid="{D5CDD505-2E9C-101B-9397-08002B2CF9AE}" pid="4" name="_AuthorEmail">
    <vt:lpwstr>cindy@mmm.com.my</vt:lpwstr>
  </property>
  <property fmtid="{D5CDD505-2E9C-101B-9397-08002B2CF9AE}" pid="5" name="_AuthorEmailDisplayName">
    <vt:lpwstr>Cindy</vt:lpwstr>
  </property>
  <property fmtid="{D5CDD505-2E9C-101B-9397-08002B2CF9AE}" pid="6" name="_ReviewingToolsShownOnce">
    <vt:lpwstr/>
  </property>
</Properties>
</file>