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5330" windowHeight="4275" tabRatio="598" activeTab="4"/>
  </bookViews>
  <sheets>
    <sheet name="PL" sheetId="1" r:id="rId1"/>
    <sheet name="BS" sheetId="2" r:id="rId2"/>
    <sheet name="Equity" sheetId="3" r:id="rId3"/>
    <sheet name="Cashflow" sheetId="4" r:id="rId4"/>
    <sheet name="Notes" sheetId="5" r:id="rId5"/>
  </sheets>
  <definedNames>
    <definedName name="_xlnm.Print_Area" localSheetId="1">'BS'!$A$1:$E$47</definedName>
    <definedName name="_xlnm.Print_Area" localSheetId="3">'Cashflow'!$A$1:$F$54</definedName>
    <definedName name="_xlnm.Print_Area" localSheetId="2">'Equity'!$A$1:$G$28</definedName>
    <definedName name="_xlnm.Print_Area" localSheetId="4">'Notes'!$A$1:$O$270</definedName>
    <definedName name="_xlnm.Print_Area" localSheetId="0">'PL'!$A$1:$L$47</definedName>
    <definedName name="_xlnm.Print_Titles" localSheetId="1">'BS'!$1:$2</definedName>
  </definedNames>
  <calcPr fullCalcOnLoad="1"/>
</workbook>
</file>

<file path=xl/sharedStrings.xml><?xml version="1.0" encoding="utf-8"?>
<sst xmlns="http://schemas.openxmlformats.org/spreadsheetml/2006/main" count="402" uniqueCount="293">
  <si>
    <t>The Group does not have any financial instruments with off balance sheet risk as at the date of this announcement.</t>
  </si>
  <si>
    <t>(Incorporated in Malaysia)</t>
  </si>
  <si>
    <t>Taxation</t>
  </si>
  <si>
    <t>RM'000</t>
  </si>
  <si>
    <t>AS AT PRECEDING FINANCIAL YEAR END</t>
  </si>
  <si>
    <t>NOTES</t>
  </si>
  <si>
    <t>Contingent Liabilities</t>
  </si>
  <si>
    <t>Off Balance Sheet Financial Instruments</t>
  </si>
  <si>
    <t>Segmental Reporting</t>
  </si>
  <si>
    <t>Current Year Prospects</t>
  </si>
  <si>
    <t>Dividend</t>
  </si>
  <si>
    <t>By Order of the Board</t>
  </si>
  <si>
    <t>Current liabilities</t>
  </si>
  <si>
    <t>Share capital</t>
  </si>
  <si>
    <t>Minority interests</t>
  </si>
  <si>
    <t>(unaudited)</t>
  </si>
  <si>
    <t>Revenue</t>
  </si>
  <si>
    <t>Property, plant &amp; equipment</t>
  </si>
  <si>
    <t>Inventories</t>
  </si>
  <si>
    <t>Profit before taxation</t>
  </si>
  <si>
    <t>CURRENT</t>
  </si>
  <si>
    <t>PRECEDING</t>
  </si>
  <si>
    <t>Total</t>
  </si>
  <si>
    <t>Secretary</t>
  </si>
  <si>
    <t>Kuala Lumpur</t>
  </si>
  <si>
    <t>Working capital changes</t>
  </si>
  <si>
    <t>AS AT</t>
  </si>
  <si>
    <t>FINANCIAL</t>
  </si>
  <si>
    <t>Tax paid</t>
  </si>
  <si>
    <t>Purchase of property, plant and equipment</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</si>
  <si>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</si>
  <si>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</si>
  <si>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</si>
  <si>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</si>
  <si>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</si>
  <si>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</si>
  <si>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</si>
  <si>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</si>
  <si>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</si>
  <si>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</si>
  <si>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Payables, accruals and provision</t>
  </si>
  <si>
    <t>CONDENSED CONSOLIDATED BALANCE SHEET</t>
  </si>
  <si>
    <t>The tax expense comprised:</t>
  </si>
  <si>
    <t>Current</t>
  </si>
  <si>
    <t>Deferred</t>
  </si>
  <si>
    <t xml:space="preserve">FOR THE </t>
  </si>
  <si>
    <t>ENDED</t>
  </si>
  <si>
    <t>Operating Profit Before Working Capital Changes</t>
  </si>
  <si>
    <t>Net Cash Flows From Operating Activities</t>
  </si>
  <si>
    <t>Cash Flow From Financing Activities</t>
  </si>
  <si>
    <t>Changes In The Composition Of The Group</t>
  </si>
  <si>
    <t>Changes In Debt And Equity Securities</t>
  </si>
  <si>
    <t>Variance Of Actual Profit From Forecast Profit</t>
  </si>
  <si>
    <t>Cash Flow From Investing Activities</t>
  </si>
  <si>
    <t>Changes In Estimated Amounts Reported In Prior Period Which Have Effect On The Current Period</t>
  </si>
  <si>
    <t>The cash and cash equivalents comprise:</t>
  </si>
  <si>
    <t>Dividends Paid</t>
  </si>
  <si>
    <t>Short term deposits</t>
  </si>
  <si>
    <t>Status Of Corporate Proposals</t>
  </si>
  <si>
    <t>CONDENSED CONSOLIDATED CASH FLOW STATEMENTS</t>
  </si>
  <si>
    <t>Distributable</t>
  </si>
  <si>
    <t>Share</t>
  </si>
  <si>
    <t>Retained</t>
  </si>
  <si>
    <t>capital</t>
  </si>
  <si>
    <t>premium</t>
  </si>
  <si>
    <t>Net changes in working capital</t>
  </si>
  <si>
    <t>profits</t>
  </si>
  <si>
    <t>Bank balances and cash</t>
  </si>
  <si>
    <t>Adjustment of non-cash flow items</t>
  </si>
  <si>
    <t>Dividends paid</t>
  </si>
  <si>
    <t>CONDENSED CONSOLIDATED INCOME STATEMENT</t>
  </si>
  <si>
    <t>Investments in associated companies</t>
  </si>
  <si>
    <t>Dividends payable</t>
  </si>
  <si>
    <t>Deferred tax liabilities</t>
  </si>
  <si>
    <t>Proceeds from disposal of property, plant and equipment</t>
  </si>
  <si>
    <t xml:space="preserve">TH PLANTATIONS BERHAD </t>
  </si>
  <si>
    <t>(Company No : 12696-M)</t>
  </si>
  <si>
    <t>Plantation Development Expenditure</t>
  </si>
  <si>
    <t>At 1 January 2006</t>
  </si>
  <si>
    <t>There were no estimated amounts reported in prior period.</t>
  </si>
  <si>
    <t>Aliatun binti Mahmud</t>
  </si>
  <si>
    <t>LS0008841</t>
  </si>
  <si>
    <t>Income from short term investments</t>
  </si>
  <si>
    <t>Plantation development expenditure</t>
  </si>
  <si>
    <t>Less :</t>
  </si>
  <si>
    <t>Short term investment pledged</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</si>
  <si>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</si>
  <si>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Changes In Accounting Policies</t>
  </si>
  <si>
    <t>Basis Of Preparation</t>
  </si>
  <si>
    <t>Unusual items due to their nature, size or incidence</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</si>
  <si>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</si>
  <si>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</si>
  <si>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</si>
  <si>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</si>
  <si>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</si>
  <si>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</si>
  <si>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</si>
  <si>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</si>
  <si>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</si>
  <si>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</si>
  <si>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</si>
  <si>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Finance costs</t>
  </si>
  <si>
    <t>Profit for the period</t>
  </si>
  <si>
    <t>Attributable to:</t>
  </si>
  <si>
    <t>Shareholders of the Company</t>
  </si>
  <si>
    <t>Weighted average number of ordinary shares in issue</t>
  </si>
  <si>
    <t>The prices  for the Group’s  products are not  within  the  control of the Group but  are determined by the global supply and demand situation for edible oils.</t>
  </si>
  <si>
    <t>Sales of FFB</t>
  </si>
  <si>
    <t>Other operating income</t>
  </si>
  <si>
    <t>Other operating expenses</t>
  </si>
  <si>
    <t>Minority</t>
  </si>
  <si>
    <t>Interests</t>
  </si>
  <si>
    <t>Net Cash Flow Used in Investing Activities</t>
  </si>
  <si>
    <t>Net Cash Flow Used In Financing Activities</t>
  </si>
  <si>
    <t>Cash and cash equivalents</t>
  </si>
  <si>
    <t>Company</t>
  </si>
  <si>
    <t>Lembaga Tabung Haji</t>
  </si>
  <si>
    <t xml:space="preserve">CCM  Fertilizer Sdn Bhd </t>
  </si>
  <si>
    <t>Ladang Sawit Bintulu Sdn Bhd</t>
  </si>
  <si>
    <t>Ladang Bukit Belian Sdn Bhd</t>
  </si>
  <si>
    <t>Ladang Jati Keningau Sdn Bhd</t>
  </si>
  <si>
    <t>Syarikat Sabaco Sdn Bhd</t>
  </si>
  <si>
    <t>TH Bakti Sdn Bhd</t>
  </si>
  <si>
    <t>Crop production is seasonal. Based on statistics and the previous years performance, the Group’s production of Fresh Fruit Bunches ("FFB"), Crude Palm Oil ("CPO") and Palm Kernel ("PK") gradually increases from March, peaking around July to September, and then declines from October to February. This pattern can be affected by severe global weather conditions such as El-Nino or La-Nina.</t>
  </si>
  <si>
    <t>PT Mutigambut Industri</t>
  </si>
  <si>
    <t>Kilang Sawit Panji Alam Sdn Bhd</t>
  </si>
  <si>
    <t>Lease of land</t>
  </si>
  <si>
    <t>The prices obtainable for the Group’s products as well as the volume of production which is cyclical in nature will determine the profits for the Group.</t>
  </si>
  <si>
    <t>Diluted earnings per share</t>
  </si>
  <si>
    <t>There were no unusual  items affecting assets, liabilities, equity, net income, or cash flows during the financial period under review, except for the changes in accounting policies as disclosed in Note 2.</t>
  </si>
  <si>
    <t>No segmental reporting has been prepared as the Group's is predominantly involved in plantation activity carried out in Malaysia.</t>
  </si>
  <si>
    <t>Rental of office</t>
  </si>
  <si>
    <t>Economic Profit Statement</t>
  </si>
  <si>
    <t>Earnings Before Interest and Tax (EBIT)</t>
  </si>
  <si>
    <t>Economic Charge computation :</t>
  </si>
  <si>
    <t>Average Invested Capital</t>
  </si>
  <si>
    <t>Economic Charge</t>
  </si>
  <si>
    <t>Economic Profit</t>
  </si>
  <si>
    <t>TH-Usia Jatimas Sdn Bhd</t>
  </si>
  <si>
    <t>TH-Bonggaya Sdn Bhd</t>
  </si>
  <si>
    <t>Valuation of Property, Plant And Equipment</t>
  </si>
  <si>
    <t>Approved but not contracted for</t>
  </si>
  <si>
    <t>Approved and contracted for</t>
  </si>
  <si>
    <t>Relationship</t>
  </si>
  <si>
    <t>Transacting Parties</t>
  </si>
  <si>
    <t>Holding Company</t>
  </si>
  <si>
    <t>Related Company</t>
  </si>
  <si>
    <t>Quoted Investments</t>
  </si>
  <si>
    <t>There were no purchases or disposals of quoted investments for the current quarter under review.</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</si>
  <si>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</si>
  <si>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t>31.12.06</t>
  </si>
  <si>
    <t>The Condensed Consolidated Income Statements should be read in conjunction with the Audited Financial Statements for the year ended 31 December 2006 and the accompanying explanatory notes attached to the interim financial statements.</t>
  </si>
  <si>
    <t>Other Investments</t>
  </si>
  <si>
    <t>Assets</t>
  </si>
  <si>
    <t>Total non-current assets</t>
  </si>
  <si>
    <t>Total current assets</t>
  </si>
  <si>
    <t>Total assets</t>
  </si>
  <si>
    <t>Goodwill</t>
  </si>
  <si>
    <t>Equity</t>
  </si>
  <si>
    <t>Retained earnings</t>
  </si>
  <si>
    <t>Total equity attributable to shareholders of the Company</t>
  </si>
  <si>
    <t>Total equity</t>
  </si>
  <si>
    <t>Liabilities</t>
  </si>
  <si>
    <t>Total non-current liabilities</t>
  </si>
  <si>
    <t>Total liabilities</t>
  </si>
  <si>
    <t>Total equity and liabilities</t>
  </si>
  <si>
    <t>Borrowings</t>
  </si>
  <si>
    <t>The Condensed Consolidated Balance Sheet should be read in conjunction with the Audited Financial Statements for the year ended 31 December 2006 and the accompanying explanatory notes attached to the interim financial statements.</t>
  </si>
  <si>
    <t>At 1 January 2007</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</si>
  <si>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</si>
  <si>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explanatory notes attached to the interim financial statements.</t>
  </si>
  <si>
    <t>The interim financial report has been prepared in accordance with the same accounting policies adopted by the Group in the 2006 annual financial statements, except for the accounting policy changes that are expected to be reflected in the 2007 annual financial statements. Details of these changes in accounting policies are set out in Note 2.</t>
  </si>
  <si>
    <t>a)</t>
  </si>
  <si>
    <t>FRS 117 : Leases</t>
  </si>
  <si>
    <t>Prior to 1 January 2007, leasehold land held for own use was classified as property, plant and equipment and was stated at cost less accumulated depreciation and impairment loss. The adoption of the revised FRS 117 in 2007 has resulted in a change in the accounting policy relating to the classification of leasehold land. Under FRS 117, leases of land and buildings are classified as operating or finance lease in the same way as leases of other assets.</t>
  </si>
  <si>
    <t>Prepaid lease payment</t>
  </si>
  <si>
    <t>The Group has applied the change in accounting policy in respect of leasehold land in accordance with the transitional provisions of FRS 117. At 1 January 2007, the unamortised carrying amount of leasehold land is classified as prepaid land lease payments. The reclassification of leasehold land as prepaid land lease payments has been accounted for retrospectively and certain comparatives as at 31 December 2006 have been restated as follows :</t>
  </si>
  <si>
    <t>Previously</t>
  </si>
  <si>
    <t>stated</t>
  </si>
  <si>
    <t>Adjustment</t>
  </si>
  <si>
    <t>Restated</t>
  </si>
  <si>
    <t>The auditors have expressed an unqualified opinion on the Company's statutory consolidated financial statements for the year ended 31 December 2006 in their report dated 2 March 2007.</t>
  </si>
  <si>
    <t>The comparison of the Group revenue and profit before taxation for the current and preceding quarters are as follows:</t>
  </si>
  <si>
    <t>Variance</t>
  </si>
  <si>
    <t>%</t>
  </si>
  <si>
    <t>/---Non-distributable----/</t>
  </si>
  <si>
    <t>Sub-total</t>
  </si>
  <si>
    <t>/----Attributable to shareholders of the Company---/</t>
  </si>
  <si>
    <t>Felda Agricultural Services Sdn Bhd</t>
  </si>
  <si>
    <t>Modipalm Engineering Sdn Bhd</t>
  </si>
  <si>
    <t>Palm oil mill upgrading</t>
  </si>
  <si>
    <t>As at</t>
  </si>
  <si>
    <t>31.12.2006</t>
  </si>
  <si>
    <t>Long term borrowings</t>
  </si>
  <si>
    <t>Profit Before Taxation</t>
  </si>
  <si>
    <t>Zakat</t>
  </si>
  <si>
    <t>Material Event Subsequent To The End Of Financial Period</t>
  </si>
  <si>
    <t>The Group did not issue any profit forecast for the current quarter.</t>
  </si>
  <si>
    <t>Review Of Performance for Quarter Ended and Year Todate</t>
  </si>
  <si>
    <t>Non-current assets</t>
  </si>
  <si>
    <t>Net Decrease In Cash And Cash Equivalents</t>
  </si>
  <si>
    <t>The financial information relating to the financial year ended 31 December 2006 that is included in the interim financial report is derived from those financial statements other than those that have been restated as a result of the change in accounting policies. Statutory financial statements for the year ended 31 December 2006 are available from THP's registered office.</t>
  </si>
  <si>
    <t>The significant accounting policies and methods of computation adopted by the Group in this interim financial report are consistent with those adopted in the financial statements for the year ended 31 December 2006 except for the adoption of revised FRS 117 Leases and FRS 124 Related Party Disclosure issued by MASB that are effective for the Group's annual reporting date, 31 December 2007.</t>
  </si>
  <si>
    <t>The adoption of all FRS mentioned above does not have significant financial impact on the Group except the effects of the changes in accounting policies resulting from the adoption of FRS discussed below :</t>
  </si>
  <si>
    <t>Auditors' Report on Preceding Annual Financial Statements</t>
  </si>
  <si>
    <t>Net tangible assets per share (RM)</t>
  </si>
  <si>
    <t>There were no issuances, cancellations, repurchases, resale and repayments of debt and equity securities in the current financial quarter.</t>
  </si>
  <si>
    <t>There are no corporate proposals announced but not completed at end of the current quarter under review.</t>
  </si>
  <si>
    <t>Dividend approved in respect of previous year</t>
  </si>
  <si>
    <t>Borrowing cost paid</t>
  </si>
  <si>
    <t>Proceeds from term loan</t>
  </si>
  <si>
    <t>There were no purchases or disposals of unquoted investments for the current quarter under review.</t>
  </si>
  <si>
    <t>(restated)</t>
  </si>
  <si>
    <t>There were no material events which occurred subsequent to the balance sheet date until the date of this announcement.</t>
  </si>
  <si>
    <t>Adjusted Tax</t>
  </si>
  <si>
    <t>NOPLAT</t>
  </si>
  <si>
    <t>Net operating profit less adjusted tax (NOPLAT) computation :</t>
  </si>
  <si>
    <t>YEAR ENDED</t>
  </si>
  <si>
    <t>THREE MONTHS ENDED</t>
  </si>
  <si>
    <t>a) Establishment of a Joint Venture Company</t>
  </si>
  <si>
    <t>The assets and liabilities arising from the acquisition are as follows :</t>
  </si>
  <si>
    <t>Acquiree's</t>
  </si>
  <si>
    <t>Carrying</t>
  </si>
  <si>
    <t>Fair Value</t>
  </si>
  <si>
    <t>Amount</t>
  </si>
  <si>
    <t>Prepaid land lease payment</t>
  </si>
  <si>
    <t>Plantations Development expenditure</t>
  </si>
  <si>
    <t>Trade and other receivables</t>
  </si>
  <si>
    <t>Cash and bank balances</t>
  </si>
  <si>
    <t>Trade and other payables</t>
  </si>
  <si>
    <t>Total net assets</t>
  </si>
  <si>
    <t>Less : minority interest</t>
  </si>
  <si>
    <t>Group's share of net assets</t>
  </si>
  <si>
    <t>Goodwill arising on acquisition</t>
  </si>
  <si>
    <t>Total cost of acquisition</t>
  </si>
  <si>
    <t>The cash outflow on acquisition is as follows:</t>
  </si>
  <si>
    <t>Purchase consideration satisfied by cash</t>
  </si>
  <si>
    <t>Net cash outflow of the Group</t>
  </si>
  <si>
    <t>Property, plant and equipment</t>
  </si>
  <si>
    <t>Quarter 3</t>
  </si>
  <si>
    <t>Share of profit before tax  of associated company</t>
  </si>
  <si>
    <t>(a) Commentary on Prospects</t>
  </si>
  <si>
    <t>(b) Projection of Targets Previously Announced</t>
  </si>
  <si>
    <t>Secured :</t>
  </si>
  <si>
    <t>Term loan</t>
  </si>
  <si>
    <t>Unsecured :</t>
  </si>
  <si>
    <t>Revolving Bai Bithaman Ajil</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</si>
  <si>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Standards Board (MASB).</t>
    </r>
  </si>
  <si>
    <t>b) Acquisition of a subsidiary company</t>
  </si>
  <si>
    <t>Weighted Average Cost of Capital (WACC)</t>
  </si>
  <si>
    <t>Acquisition of a subsidiary company</t>
  </si>
  <si>
    <t>Purchase of a subsidiary company</t>
  </si>
  <si>
    <t>Cash and cash equivalents of subsidiary company acquired</t>
  </si>
  <si>
    <t>31.12.07</t>
  </si>
  <si>
    <t>FOR THE YEAR ENDED 31 DECEMBER 2007</t>
  </si>
  <si>
    <t>YEAR</t>
  </si>
  <si>
    <t>Tax refund</t>
  </si>
  <si>
    <t>(Increase)/Decrease in short term investment pledged</t>
  </si>
  <si>
    <t>There were no dividends paid during the fourth quarter ended 31 December 2007.</t>
  </si>
  <si>
    <t>At 31 Dec 2007</t>
  </si>
  <si>
    <t>Quarter 4</t>
  </si>
  <si>
    <t>(Over)/ under provision</t>
  </si>
  <si>
    <t>As at 31 December 2007, the total secured borrowings, which are denominated in Ringgit Malaysia, are as follows:</t>
  </si>
  <si>
    <t>31.12.2007</t>
  </si>
  <si>
    <t>The interim financial statements were authorised for issue by the Board of Directors in accordance with a resolution of the directors dated 29 February 2008.</t>
  </si>
  <si>
    <t>29 February 2008</t>
  </si>
  <si>
    <t>At 31 December 2006</t>
  </si>
  <si>
    <t>At 31 December 2007</t>
  </si>
  <si>
    <t>For the current quarter ended 31 December 2007, the Group recorded an increase of 73% in revenue to RM 62.80 million from RM 36.28 million  for the same quarter last year, attributed by higher commodity prices realized, hence an increase of operational profit margin to 56% from 53% for the same quarter last year.</t>
  </si>
  <si>
    <t>Tax expenses for the current quarter ended 31 December 2007 is derived based on the management's best estimate of the tax rate for the year. The effective tax rate of the Group for the current quarter  is lower than the statutory rate as a result of higher capital allowances available for the current quarter under review.</t>
  </si>
  <si>
    <t>The Directors have pleasure in announcing the unaudited consolidated results for the fourth quarter ended 31 December 2007.</t>
  </si>
  <si>
    <t>STATEMENT OF CHANGES IN EQUITY FOR THE YEAR ENDED 31 DECEMBER 2007</t>
  </si>
  <si>
    <t>Three months ended</t>
  </si>
  <si>
    <t>Year ended</t>
  </si>
  <si>
    <t>Net profit for the year</t>
  </si>
  <si>
    <t>On 14 September 2007, the Group announced that its target was to achieve 23.00% return on equity ("ROE"), 22.3 mt/ha FFB yield per mature hectare and to distribute approximately 50% of Group's annual net profit after tax as dividend. As as 31 December 2007, the Group had achieved a 30% ROE and the distribution of annual net profit after tax will be done after finalization of financial year 2007 audited financial statements. However, the Directors would like to highlight that the Group's FFB production of 19.92mt/ha is lower than its targeted FFB yield.</t>
  </si>
  <si>
    <t>Transaction cost</t>
  </si>
  <si>
    <t>On 22 March 2007 the Group had completed its acquisition of 100% equity interest in Zecon Plantations Sdn. Bhd. (ZPSB) for a cash consideration of RM 30,519,200. ZPSB is principally an investment holding company with its subsidiary company, THP Saribas Sdn Bhd ( formerly known as Kenyalang Resources Sdn Bhd )  involved in oil palm plantations and investment holding.</t>
  </si>
  <si>
    <t>Proceeds from disposal of prepaid lease</t>
  </si>
  <si>
    <t>For the year ended 31.12.2007</t>
  </si>
  <si>
    <t>Cash And Cash Equivalents At Beginning Of Year</t>
  </si>
  <si>
    <t>Cash And Cash Equivalents At End Of Year</t>
  </si>
  <si>
    <t>There was no valuation of the property, plant and equipment in the current quarter under review. The  property, plant and equipment valuation has been brought forward without amendments from the financial statements for the financial year ended  31 December 2006.</t>
  </si>
  <si>
    <t>On 3 April 2007 the Company entered into a Joint Venture (JV) Agreement with Yayasan Terengganu (YT) to jointly develop and cultivate an oil palm plantation at Mukim Merang and Mukim Caluk, both in the district of Setiu, Terengganu measuring approximately 2,594 hectares. The Company would inject cash progressively into the JV company to an amount of RM25,900,000 constituting 70% of its shareholding whilst YT's contribution of 30% shall be by way of land injection into the JV company. The JV company , THP-YT Plantation Sdn. Bhd. had been incorporated on 23 May 2007.</t>
  </si>
  <si>
    <t>The Directors are of the opinion that the Group has no contingent liabilities as at 29 February 2008.</t>
  </si>
  <si>
    <t>Revenue for the year ended 31 December 2007 was significantly higher at  RM 175.59 million as compared to  RM 120.68 million for the year ended 31 December 2006 mainly due to the higher selling prices of CPO, PK and FFB, despite 11% lower production volume of CPO.</t>
  </si>
  <si>
    <t>For the year ended 31 December 2007,  the Group had registered an Economic Profit of RM35.0 million, with WACC of 14% and Economic Charge of RM25.2 million, taking into consideration potential cost of equity, based on the Group's dividend policy.</t>
  </si>
  <si>
    <t>Performance of the Group for the financial year ending 31 December 2008 will largely depend on two factors, i.e. production of FFB, CPO and PK and average commodity prices. Based on statistics, analysis of previous years trend on  crop production and  age of palm trees, the Group would be able to match its current financial year's performance in terms of  production, barring any unforeseen circumstances such as severe weather conditions such as El Nino or La Nina.</t>
  </si>
  <si>
    <t>Since the last audited financial statements for the year ended 31 December 2006, neither the Group nor its subsidiary companies is a party to any litigation or arbitration, either as plaintiff of defendant, which has a material effect on the financial position of the Company or its subsidiary companies and the Board does not know of any proceedings pending or threatened, or of any fact likely to give rise to any proceedings, which might materially affect the position or business of the Company or its subsidiary companies.</t>
  </si>
  <si>
    <t>Unquoted Investments</t>
  </si>
  <si>
    <t>FOURTH QUARTER REPORT ENDED 31 DECEMBER 2007</t>
  </si>
  <si>
    <t>Profit Before Tax for Q4 was significantly higher than Q3 due to sales volume for PK and FFB was higher by 35% and 86% respectively. These were supported by higher selling prices for CPO, PK and FFB where each had registered an increase of 14%, 10% and 10% respectively during the Q4.</t>
  </si>
  <si>
    <t>The Directors have proposed a first and final ordinary dividend of 21.10 sen per share less tax at 26% in respect of year ended 31 December 2007 totalling RM30,594,000 subject to obtaining shareholders' approval at coming Annual General Meeting of the Company.</t>
  </si>
</sst>
</file>

<file path=xl/styles.xml><?xml version="1.0" encoding="utf-8"?>
<styleSheet xmlns="http://schemas.openxmlformats.org/spreadsheetml/2006/main">
  <numFmts count="6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16">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5" fillId="0" borderId="0" xfId="0" applyFont="1" applyFill="1" applyBorder="1" applyAlignment="1">
      <alignment horizontal="righ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15" applyNumberFormat="1" applyFont="1" applyFill="1" applyBorder="1" applyAlignment="1">
      <alignment/>
    </xf>
    <xf numFmtId="187" fontId="5" fillId="0" borderId="0" xfId="15" applyNumberFormat="1" applyFont="1" applyFill="1" applyAlignment="1">
      <alignment/>
    </xf>
    <xf numFmtId="187" fontId="5" fillId="0" borderId="0" xfId="15"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 xfId="15" applyNumberFormat="1" applyFont="1" applyFill="1" applyBorder="1" applyAlignment="1">
      <alignment/>
    </xf>
    <xf numFmtId="0" fontId="4" fillId="0" borderId="0" xfId="0" applyFont="1" applyFill="1" applyBorder="1" applyAlignment="1">
      <alignment horizontal="right"/>
    </xf>
    <xf numFmtId="187" fontId="4" fillId="0" borderId="0" xfId="15" applyNumberFormat="1" applyFont="1" applyFill="1" applyBorder="1" applyAlignment="1">
      <alignment/>
    </xf>
    <xf numFmtId="187" fontId="4" fillId="0" borderId="0" xfId="15" applyNumberFormat="1" applyFont="1" applyFill="1" applyBorder="1" applyAlignment="1">
      <alignment horizontal="right"/>
    </xf>
    <xf numFmtId="187" fontId="4" fillId="0" borderId="0" xfId="15" applyNumberFormat="1" applyFont="1" applyFill="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15" applyNumberFormat="1" applyFont="1" applyFill="1" applyBorder="1" applyAlignment="1">
      <alignment horizontal="left" vertical="top" wrapText="1"/>
    </xf>
    <xf numFmtId="187" fontId="4" fillId="0" borderId="0" xfId="15"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5" fillId="0" borderId="1"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15" applyNumberFormat="1" applyFont="1" applyFill="1" applyBorder="1" applyAlignment="1">
      <alignment horizontal="justify" vertical="center" wrapText="1"/>
    </xf>
    <xf numFmtId="0" fontId="5" fillId="0" borderId="0" xfId="0" applyNumberFormat="1" applyFont="1" applyFill="1" applyAlignment="1">
      <alignment horizontal="right"/>
    </xf>
    <xf numFmtId="187" fontId="5" fillId="0" borderId="0" xfId="15"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Border="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NumberFormat="1" applyFont="1" applyFill="1" applyAlignment="1">
      <alignment horizontal="center" vertical="center"/>
    </xf>
    <xf numFmtId="39" fontId="5" fillId="0" borderId="2" xfId="0" applyNumberFormat="1" applyFont="1" applyFill="1" applyBorder="1" applyAlignment="1">
      <alignment horizontal="right" vertical="center"/>
    </xf>
    <xf numFmtId="39" fontId="4" fillId="0" borderId="0" xfId="0" applyNumberFormat="1" applyFont="1" applyFill="1" applyAlignment="1">
      <alignment horizontal="justify" vertical="center"/>
    </xf>
    <xf numFmtId="0" fontId="5" fillId="0" borderId="0" xfId="0" applyFont="1" applyFill="1" applyAlignment="1">
      <alignment horizontal="left"/>
    </xf>
    <xf numFmtId="14" fontId="5" fillId="0" borderId="0" xfId="0" applyNumberFormat="1" applyFont="1" applyFill="1" applyAlignment="1" quotePrefix="1">
      <alignment horizontal="right"/>
    </xf>
    <xf numFmtId="43" fontId="5" fillId="0" borderId="2" xfId="15"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0" fontId="10" fillId="0" borderId="0" xfId="0" applyFont="1" applyFill="1" applyAlignment="1">
      <alignment horizontal="center"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15"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3" xfId="15" applyNumberFormat="1" applyFont="1" applyFill="1" applyBorder="1" applyAlignment="1">
      <alignment vertical="center"/>
    </xf>
    <xf numFmtId="187" fontId="5" fillId="0" borderId="0" xfId="15" applyNumberFormat="1" applyFont="1" applyFill="1" applyBorder="1" applyAlignment="1">
      <alignment vertical="center"/>
    </xf>
    <xf numFmtId="0" fontId="4" fillId="0" borderId="0" xfId="0" applyFont="1" applyFill="1" applyAlignment="1">
      <alignment wrapText="1"/>
    </xf>
    <xf numFmtId="187" fontId="5" fillId="0" borderId="0" xfId="15" applyNumberFormat="1" applyFont="1" applyFill="1" applyBorder="1" applyAlignment="1">
      <alignment horizontal="center" vertical="top" wrapText="1"/>
    </xf>
    <xf numFmtId="0" fontId="5" fillId="0" borderId="0" xfId="0" applyFont="1" applyFill="1" applyAlignment="1" quotePrefix="1">
      <alignment horizontal="center"/>
    </xf>
    <xf numFmtId="0" fontId="4" fillId="0" borderId="0" xfId="0" applyFont="1" applyFill="1" applyAlignment="1">
      <alignment horizontal="justify"/>
    </xf>
    <xf numFmtId="187" fontId="5" fillId="0" borderId="2" xfId="15" applyNumberFormat="1" applyFont="1" applyFill="1" applyBorder="1" applyAlignment="1">
      <alignment horizontal="justify"/>
    </xf>
    <xf numFmtId="0" fontId="5" fillId="0" borderId="0" xfId="0" applyFont="1" applyFill="1" applyAlignment="1">
      <alignment vertical="top"/>
    </xf>
    <xf numFmtId="206" fontId="5" fillId="0" borderId="4" xfId="0" applyNumberFormat="1" applyFont="1" applyFill="1" applyBorder="1" applyAlignment="1">
      <alignment horizontal="right"/>
    </xf>
    <xf numFmtId="187" fontId="5" fillId="0" borderId="0" xfId="15" applyNumberFormat="1" applyFont="1" applyFill="1" applyBorder="1" applyAlignment="1">
      <alignment vertical="top" wrapText="1"/>
    </xf>
    <xf numFmtId="187" fontId="4" fillId="0" borderId="0" xfId="15" applyNumberFormat="1" applyFont="1" applyFill="1" applyBorder="1" applyAlignment="1">
      <alignment horizontal="justify" vertical="top" wrapText="1"/>
    </xf>
    <xf numFmtId="187" fontId="4" fillId="0" borderId="0" xfId="15" applyNumberFormat="1" applyFont="1" applyFill="1" applyBorder="1" applyAlignment="1">
      <alignment vertical="center"/>
    </xf>
    <xf numFmtId="187" fontId="5" fillId="0" borderId="0" xfId="15" applyNumberFormat="1" applyFont="1" applyFill="1" applyBorder="1" applyAlignment="1">
      <alignment horizontal="center" vertical="center"/>
    </xf>
    <xf numFmtId="0" fontId="5" fillId="0" borderId="0" xfId="0" applyFont="1" applyFill="1" applyAlignment="1">
      <alignment horizontal="justify"/>
    </xf>
    <xf numFmtId="9" fontId="5" fillId="0" borderId="0" xfId="21" applyFont="1" applyFill="1" applyBorder="1" applyAlignment="1">
      <alignment vertical="center"/>
    </xf>
    <xf numFmtId="9" fontId="4" fillId="0" borderId="0" xfId="21" applyFont="1" applyFill="1" applyBorder="1" applyAlignment="1">
      <alignment vertical="center"/>
    </xf>
    <xf numFmtId="0" fontId="15" fillId="0" borderId="0" xfId="0" applyFont="1" applyFill="1" applyAlignment="1">
      <alignment horizontal="center" vertical="top" wrapText="1"/>
    </xf>
    <xf numFmtId="187" fontId="5" fillId="0" borderId="0" xfId="15" applyNumberFormat="1" applyFont="1" applyFill="1" applyAlignment="1">
      <alignment horizontal="center"/>
    </xf>
    <xf numFmtId="37" fontId="5" fillId="0" borderId="0" xfId="0" applyNumberFormat="1" applyFont="1" applyFill="1" applyBorder="1" applyAlignment="1" applyProtection="1">
      <alignment horizontal="right" vertical="top"/>
      <protection locked="0"/>
    </xf>
    <xf numFmtId="187" fontId="5" fillId="0" borderId="2" xfId="15" applyNumberFormat="1" applyFont="1" applyFill="1" applyBorder="1" applyAlignment="1">
      <alignment horizontal="right"/>
    </xf>
    <xf numFmtId="187" fontId="5" fillId="0" borderId="5" xfId="0" applyNumberFormat="1" applyFont="1" applyFill="1" applyBorder="1" applyAlignment="1">
      <alignment/>
    </xf>
    <xf numFmtId="187" fontId="5" fillId="0" borderId="6" xfId="15" applyNumberFormat="1" applyFont="1" applyFill="1" applyBorder="1" applyAlignment="1">
      <alignment/>
    </xf>
    <xf numFmtId="0" fontId="5" fillId="0" borderId="0" xfId="0" applyFont="1" applyFill="1" applyBorder="1" applyAlignment="1">
      <alignment/>
    </xf>
    <xf numFmtId="39" fontId="4" fillId="0" borderId="0" xfId="0" applyNumberFormat="1" applyFont="1" applyFill="1" applyBorder="1" applyAlignment="1">
      <alignment vertical="center"/>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6"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4" xfId="15"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43" fontId="5" fillId="0" borderId="2"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4" xfId="15" applyNumberFormat="1" applyFont="1" applyFill="1" applyBorder="1" applyAlignment="1">
      <alignment/>
    </xf>
    <xf numFmtId="187" fontId="5" fillId="0" borderId="0" xfId="15" applyNumberFormat="1" applyFont="1" applyFill="1" applyAlignment="1">
      <alignment vertical="center"/>
    </xf>
    <xf numFmtId="187" fontId="5" fillId="0" borderId="0" xfId="15" applyNumberFormat="1" applyFont="1" applyFill="1" applyAlignment="1">
      <alignment/>
    </xf>
    <xf numFmtId="187" fontId="5" fillId="0" borderId="0" xfId="15"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15" applyNumberFormat="1" applyFont="1" applyFill="1" applyBorder="1" applyAlignment="1">
      <alignment vertical="top"/>
    </xf>
    <xf numFmtId="187" fontId="5" fillId="0" borderId="4" xfId="15" applyNumberFormat="1" applyFont="1" applyFill="1" applyBorder="1" applyAlignment="1">
      <alignment vertical="top"/>
    </xf>
    <xf numFmtId="187" fontId="4" fillId="0" borderId="0" xfId="15" applyNumberFormat="1" applyFont="1" applyFill="1" applyAlignment="1">
      <alignment vertical="center"/>
    </xf>
    <xf numFmtId="0" fontId="6" fillId="0" borderId="0" xfId="0" applyFont="1" applyFill="1" applyAlignment="1">
      <alignment/>
    </xf>
    <xf numFmtId="0" fontId="5" fillId="0" borderId="0" xfId="0" applyFont="1" applyFill="1" applyAlignment="1">
      <alignment wrapText="1"/>
    </xf>
    <xf numFmtId="187" fontId="5" fillId="0" borderId="5" xfId="15"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3" fillId="0" borderId="0" xfId="0" applyFont="1" applyFill="1" applyBorder="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0" fontId="0" fillId="0" borderId="0" xfId="0" applyFill="1" applyAlignment="1">
      <alignment horizontal="justify" vertical="top" wrapText="1"/>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3" fillId="0" borderId="0" xfId="0" applyNumberFormat="1" applyFont="1" applyFill="1" applyBorder="1" applyAlignment="1">
      <alignment horizontal="center"/>
    </xf>
    <xf numFmtId="206" fontId="5" fillId="0" borderId="0" xfId="0" applyNumberFormat="1" applyFont="1" applyFill="1" applyAlignment="1">
      <alignment/>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3" xfId="0" applyNumberFormat="1" applyFont="1" applyFill="1" applyBorder="1" applyAlignment="1">
      <alignment/>
    </xf>
    <xf numFmtId="206" fontId="4" fillId="0" borderId="0" xfId="0" applyNumberFormat="1" applyFont="1" applyFill="1" applyAlignment="1">
      <alignment horizontal="centerContinuous"/>
    </xf>
    <xf numFmtId="206" fontId="4" fillId="0" borderId="0" xfId="0" applyNumberFormat="1" applyFont="1" applyFill="1" applyAlignment="1">
      <alignment vertical="top" wrapText="1"/>
    </xf>
    <xf numFmtId="206" fontId="5" fillId="0" borderId="1" xfId="0" applyNumberFormat="1" applyFont="1" applyFill="1" applyBorder="1" applyAlignment="1">
      <alignment horizontal="right"/>
    </xf>
    <xf numFmtId="206" fontId="4" fillId="0" borderId="0" xfId="0" applyNumberFormat="1" applyFont="1" applyFill="1" applyAlignment="1">
      <alignment wrapText="1"/>
    </xf>
    <xf numFmtId="0" fontId="5" fillId="0" borderId="0" xfId="0" applyFont="1" applyFill="1" applyAlignment="1">
      <alignment horizontal="center" vertical="center" wrapText="1"/>
    </xf>
    <xf numFmtId="187" fontId="4" fillId="0" borderId="0" xfId="15" applyNumberFormat="1" applyFont="1" applyFill="1" applyAlignment="1">
      <alignment vertical="center" wrapText="1"/>
    </xf>
    <xf numFmtId="187" fontId="5" fillId="0" borderId="0" xfId="15" applyNumberFormat="1" applyFont="1" applyFill="1" applyBorder="1" applyAlignment="1">
      <alignment horizontal="justify" vertical="top" wrapText="1"/>
    </xf>
    <xf numFmtId="187" fontId="4" fillId="0" borderId="0" xfId="15" applyNumberFormat="1" applyFont="1" applyFill="1" applyBorder="1" applyAlignment="1">
      <alignment horizontal="right" vertical="top" wrapText="1"/>
    </xf>
    <xf numFmtId="187" fontId="4" fillId="0" borderId="0" xfId="15" applyNumberFormat="1" applyFont="1" applyFill="1" applyAlignment="1">
      <alignment vertical="top"/>
    </xf>
    <xf numFmtId="0" fontId="14" fillId="0" borderId="0" xfId="0" applyFont="1" applyFill="1" applyAlignment="1">
      <alignment/>
    </xf>
    <xf numFmtId="14" fontId="5" fillId="0" borderId="0" xfId="0" applyNumberFormat="1" applyFont="1" applyFill="1" applyAlignment="1">
      <alignment horizontal="center"/>
    </xf>
    <xf numFmtId="187" fontId="4" fillId="0" borderId="6" xfId="15" applyNumberFormat="1" applyFont="1" applyFill="1" applyBorder="1" applyAlignment="1">
      <alignment horizontal="justify" vertical="top" wrapText="1"/>
    </xf>
    <xf numFmtId="187" fontId="4" fillId="0" borderId="1" xfId="15" applyNumberFormat="1" applyFont="1" applyFill="1" applyBorder="1" applyAlignment="1">
      <alignment horizontal="justify" vertical="top" wrapText="1"/>
    </xf>
    <xf numFmtId="187" fontId="4" fillId="0" borderId="1" xfId="15" applyNumberFormat="1" applyFont="1" applyFill="1" applyBorder="1" applyAlignment="1">
      <alignment horizontal="right" vertical="top" wrapText="1"/>
    </xf>
    <xf numFmtId="206" fontId="5" fillId="0" borderId="7" xfId="0" applyNumberFormat="1" applyFont="1" applyFill="1" applyBorder="1" applyAlignment="1">
      <alignment horizontal="right"/>
    </xf>
    <xf numFmtId="206" fontId="4" fillId="0" borderId="0" xfId="0" applyNumberFormat="1" applyFont="1" applyFill="1" applyAlignment="1">
      <alignment horizontal="right"/>
    </xf>
    <xf numFmtId="187" fontId="5" fillId="0" borderId="0" xfId="15" applyNumberFormat="1" applyFont="1" applyFill="1" applyAlignment="1">
      <alignment vertical="top"/>
    </xf>
    <xf numFmtId="187" fontId="4" fillId="0" borderId="0" xfId="15" applyNumberFormat="1" applyFont="1" applyFill="1" applyAlignment="1">
      <alignment horizontal="right"/>
    </xf>
    <xf numFmtId="10" fontId="5" fillId="0" borderId="0" xfId="21" applyNumberFormat="1" applyFont="1" applyFill="1" applyAlignment="1">
      <alignment horizontal="right"/>
    </xf>
    <xf numFmtId="187" fontId="5" fillId="0" borderId="0" xfId="0" applyNumberFormat="1" applyFont="1" applyFill="1" applyAlignment="1">
      <alignment horizontal="justify" vertical="top" wrapText="1"/>
    </xf>
    <xf numFmtId="187" fontId="5" fillId="0" borderId="1" xfId="15" applyNumberFormat="1" applyFont="1" applyFill="1" applyBorder="1" applyAlignment="1">
      <alignment vertical="center"/>
    </xf>
    <xf numFmtId="43" fontId="5" fillId="0" borderId="0" xfId="15" applyNumberFormat="1" applyFont="1" applyFill="1" applyAlignment="1">
      <alignment/>
    </xf>
    <xf numFmtId="0" fontId="4" fillId="0" borderId="0" xfId="0" applyFont="1" applyFill="1" applyBorder="1" applyAlignment="1">
      <alignment vertical="top" wrapText="1"/>
    </xf>
    <xf numFmtId="187" fontId="4" fillId="0" borderId="0" xfId="0" applyNumberFormat="1" applyFont="1" applyFill="1" applyBorder="1" applyAlignment="1">
      <alignment vertical="top" wrapText="1"/>
    </xf>
    <xf numFmtId="187" fontId="5" fillId="0" borderId="0" xfId="15" applyNumberFormat="1" applyFont="1" applyBorder="1" applyAlignment="1">
      <alignment vertical="center"/>
    </xf>
    <xf numFmtId="0" fontId="4" fillId="0" borderId="0" xfId="0" applyFont="1" applyFill="1" applyBorder="1" applyAlignment="1">
      <alignment horizontal="left" vertical="top" wrapText="1" indent="1"/>
    </xf>
    <xf numFmtId="187" fontId="5" fillId="0" borderId="0" xfId="15" applyNumberFormat="1" applyFont="1" applyAlignment="1">
      <alignment/>
    </xf>
    <xf numFmtId="187" fontId="5" fillId="0" borderId="0" xfId="15" applyNumberFormat="1" applyFont="1" applyBorder="1" applyAlignment="1">
      <alignment vertical="top"/>
    </xf>
    <xf numFmtId="187" fontId="5" fillId="0" borderId="0" xfId="15" applyNumberFormat="1" applyFont="1" applyBorder="1" applyAlignment="1">
      <alignment/>
    </xf>
    <xf numFmtId="187" fontId="6" fillId="0" borderId="0" xfId="0" applyNumberFormat="1" applyFont="1" applyFill="1" applyBorder="1" applyAlignment="1">
      <alignment/>
    </xf>
    <xf numFmtId="9" fontId="4" fillId="0" borderId="0" xfId="21" applyFont="1" applyFill="1" applyAlignment="1">
      <alignment/>
    </xf>
    <xf numFmtId="206" fontId="8" fillId="0" borderId="0" xfId="0" applyNumberFormat="1" applyFont="1" applyFill="1" applyBorder="1" applyAlignment="1">
      <alignment/>
    </xf>
    <xf numFmtId="206" fontId="4" fillId="0" borderId="0" xfId="0" applyNumberFormat="1" applyFont="1" applyBorder="1" applyAlignment="1">
      <alignment/>
    </xf>
    <xf numFmtId="206" fontId="4" fillId="0" borderId="0" xfId="0" applyNumberFormat="1" applyFont="1" applyFill="1" applyBorder="1" applyAlignment="1">
      <alignment vertical="center" wrapText="1"/>
    </xf>
    <xf numFmtId="206" fontId="4" fillId="0" borderId="0" xfId="0" applyNumberFormat="1" applyFont="1" applyFill="1" applyBorder="1" applyAlignment="1">
      <alignment wrapText="1"/>
    </xf>
    <xf numFmtId="187" fontId="5" fillId="0" borderId="0" xfId="15" applyNumberFormat="1" applyFont="1" applyFill="1" applyAlignment="1">
      <alignment horizontal="center" vertical="center"/>
    </xf>
    <xf numFmtId="43" fontId="5" fillId="0" borderId="0" xfId="15" applyFont="1" applyFill="1" applyBorder="1" applyAlignment="1">
      <alignment horizontal="left" vertical="top" wrapText="1"/>
    </xf>
    <xf numFmtId="43" fontId="5" fillId="0" borderId="1" xfId="15" applyFont="1" applyFill="1" applyBorder="1" applyAlignment="1">
      <alignment vertical="center"/>
    </xf>
    <xf numFmtId="0" fontId="7" fillId="0" borderId="0" xfId="0" applyFont="1" applyFill="1" applyAlignment="1">
      <alignment horizontal="justify" vertical="top"/>
    </xf>
    <xf numFmtId="0" fontId="5" fillId="0" borderId="0" xfId="0" applyFont="1" applyFill="1" applyAlignment="1">
      <alignment horizontal="justify" vertical="top" wrapText="1"/>
    </xf>
    <xf numFmtId="0" fontId="5" fillId="0" borderId="0" xfId="0" applyFont="1" applyFill="1" applyAlignment="1">
      <alignment wrapText="1"/>
    </xf>
    <xf numFmtId="0" fontId="0" fillId="0" borderId="0" xfId="0" applyFill="1" applyAlignment="1">
      <alignment wrapText="1"/>
    </xf>
    <xf numFmtId="0" fontId="4" fillId="0" borderId="0" xfId="0" applyNumberFormat="1" applyFont="1" applyFill="1" applyBorder="1" applyAlignment="1">
      <alignment horizontal="justify" vertical="center" wrapText="1"/>
    </xf>
    <xf numFmtId="0" fontId="6" fillId="0" borderId="0" xfId="0" applyNumberFormat="1" applyFont="1" applyFill="1" applyBorder="1" applyAlignment="1">
      <alignment horizontal="justify" vertical="center" wrapText="1"/>
    </xf>
    <xf numFmtId="0" fontId="5" fillId="0" borderId="0" xfId="0" applyFont="1" applyFill="1" applyBorder="1" applyAlignment="1">
      <alignment horizontal="justify" vertical="top" wrapText="1"/>
    </xf>
    <xf numFmtId="0" fontId="0" fillId="0" borderId="0" xfId="0" applyFill="1" applyBorder="1" applyAlignment="1">
      <alignment horizontal="justify" vertical="top" wrapText="1"/>
    </xf>
    <xf numFmtId="206" fontId="5" fillId="0" borderId="0" xfId="0" applyNumberFormat="1" applyFont="1" applyFill="1" applyBorder="1" applyAlignment="1">
      <alignment horizontal="center" wrapText="1"/>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horizontal="center" vertical="top" wrapText="1"/>
    </xf>
    <xf numFmtId="0" fontId="4" fillId="0" borderId="0" xfId="0" applyFont="1" applyFill="1" applyAlignment="1">
      <alignment wrapText="1"/>
    </xf>
    <xf numFmtId="187" fontId="5" fillId="0" borderId="0" xfId="15" applyNumberFormat="1" applyFont="1" applyFill="1" applyAlignment="1">
      <alignment horizontal="center"/>
    </xf>
    <xf numFmtId="0" fontId="4" fillId="0" borderId="0" xfId="0" applyFont="1" applyFill="1" applyAlignment="1" applyProtection="1">
      <alignment vertical="center" wrapText="1"/>
      <protection locked="0"/>
    </xf>
    <xf numFmtId="0" fontId="5" fillId="0" borderId="0" xfId="0" applyFont="1" applyFill="1" applyAlignment="1" applyProtection="1">
      <alignment horizontal="justify" vertical="center" wrapText="1"/>
      <protection locked="0"/>
    </xf>
    <xf numFmtId="0" fontId="4" fillId="0" borderId="0" xfId="0" applyFont="1" applyFill="1" applyAlignment="1">
      <alignment vertical="center" wrapText="1"/>
    </xf>
    <xf numFmtId="0" fontId="4" fillId="0" borderId="0" xfId="0" applyFont="1" applyFill="1" applyAlignment="1">
      <alignment horizontal="justify" vertical="top" wrapText="1"/>
    </xf>
    <xf numFmtId="0" fontId="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top" wrapText="1"/>
      <protection locked="0"/>
    </xf>
    <xf numFmtId="0" fontId="4" fillId="0" borderId="0" xfId="0" applyFont="1" applyFill="1" applyAlignment="1">
      <alignment vertical="top"/>
    </xf>
    <xf numFmtId="0" fontId="6" fillId="0" borderId="0" xfId="0" applyFont="1" applyFill="1" applyAlignment="1">
      <alignment wrapText="1"/>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5" fillId="0" borderId="4" xfId="0" applyFont="1" applyFill="1" applyBorder="1" applyAlignment="1">
      <alignment horizontal="center"/>
    </xf>
    <xf numFmtId="0" fontId="5" fillId="0" borderId="0" xfId="0" applyFont="1" applyFill="1" applyAlignment="1">
      <alignment vertical="center"/>
    </xf>
    <xf numFmtId="0" fontId="5" fillId="0" borderId="0" xfId="0" applyFont="1" applyFill="1" applyAlignment="1" applyProtection="1">
      <alignment vertical="top" wrapText="1"/>
      <protection locked="0"/>
    </xf>
    <xf numFmtId="0" fontId="4" fillId="0" borderId="0" xfId="0" applyFont="1" applyFill="1" applyAlignment="1">
      <alignment vertical="top" wrapText="1"/>
    </xf>
    <xf numFmtId="0" fontId="5" fillId="0" borderId="0" xfId="0" applyFont="1" applyFill="1" applyAlignment="1">
      <alignment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5" fillId="0" borderId="0" xfId="0" applyFont="1" applyFill="1" applyAlignment="1" applyProtection="1">
      <alignment horizontal="left" vertical="center" wrapText="1"/>
      <protection locked="0"/>
    </xf>
    <xf numFmtId="0" fontId="4" fillId="0" borderId="0" xfId="0" applyFont="1" applyFill="1" applyAlignment="1">
      <alignment horizontal="justify" vertical="center" wrapText="1"/>
    </xf>
    <xf numFmtId="0" fontId="5" fillId="0" borderId="0" xfId="0" applyFont="1" applyFill="1" applyAlignment="1">
      <alignment horizontal="justify" vertical="top"/>
    </xf>
    <xf numFmtId="0" fontId="5" fillId="0" borderId="0" xfId="0" applyFont="1" applyFill="1" applyAlignment="1">
      <alignment horizontal="center"/>
    </xf>
    <xf numFmtId="0" fontId="0" fillId="0" borderId="0" xfId="0" applyFill="1" applyAlignment="1">
      <alignment horizontal="justify" vertical="top" wrapText="1"/>
    </xf>
    <xf numFmtId="0" fontId="4" fillId="0" borderId="0" xfId="0" applyFont="1" applyFill="1" applyAlignment="1">
      <alignment/>
    </xf>
    <xf numFmtId="0" fontId="4" fillId="0" borderId="0" xfId="0" applyNumberFormat="1" applyFont="1" applyFill="1" applyAlignment="1">
      <alignment horizontal="justify" vertical="center" wrapText="1"/>
    </xf>
    <xf numFmtId="0" fontId="5"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xf>
    <xf numFmtId="0" fontId="4" fillId="0" borderId="0" xfId="0" applyFont="1" applyFill="1" applyAlignment="1">
      <alignment horizontal="justify" wrapText="1"/>
    </xf>
    <xf numFmtId="0" fontId="5" fillId="0" borderId="0" xfId="0" applyFont="1" applyFill="1" applyAlignment="1">
      <alignment horizontal="center" wrapText="1"/>
    </xf>
    <xf numFmtId="0" fontId="5" fillId="0" borderId="0" xfId="0" applyFont="1" applyFill="1" applyAlignment="1">
      <alignment/>
    </xf>
    <xf numFmtId="0" fontId="4" fillId="0" borderId="0" xfId="0" applyFon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80"/>
  <sheetViews>
    <sheetView showGridLines="0" zoomScaleSheetLayoutView="100" workbookViewId="0" topLeftCell="A26">
      <selection activeCell="F43" sqref="F43"/>
    </sheetView>
  </sheetViews>
  <sheetFormatPr defaultColWidth="9.140625" defaultRowHeight="15" customHeight="1"/>
  <cols>
    <col min="1" max="1" width="2.140625" style="18" customWidth="1"/>
    <col min="2" max="2" width="2.8515625" style="18" customWidth="1"/>
    <col min="3" max="3" width="3.28125" style="18" customWidth="1"/>
    <col min="4" max="4" width="25.710937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4.421875" style="18" customWidth="1"/>
    <col min="11" max="11" width="0.9921875" style="18" customWidth="1"/>
    <col min="12" max="12" width="14.140625" style="18" customWidth="1"/>
    <col min="13" max="14" width="9.140625" style="18" customWidth="1"/>
    <col min="15" max="15" width="12.57421875" style="18" bestFit="1" customWidth="1"/>
    <col min="16" max="16" width="12.140625" style="18" bestFit="1" customWidth="1"/>
    <col min="17" max="16384" width="9.140625" style="18" customWidth="1"/>
  </cols>
  <sheetData>
    <row r="1" spans="1:15" ht="18" customHeight="1">
      <c r="A1" s="206" t="s">
        <v>75</v>
      </c>
      <c r="B1" s="206"/>
      <c r="C1" s="206"/>
      <c r="D1" s="206"/>
      <c r="E1" s="206"/>
      <c r="F1" s="206"/>
      <c r="G1" s="206"/>
      <c r="H1" s="206"/>
      <c r="I1" s="206"/>
      <c r="J1" s="206"/>
      <c r="K1" s="206"/>
      <c r="L1" s="206"/>
      <c r="M1" s="99"/>
      <c r="N1" s="99"/>
      <c r="O1" s="99"/>
    </row>
    <row r="2" spans="1:15" ht="15" customHeight="1">
      <c r="A2" s="207" t="s">
        <v>1</v>
      </c>
      <c r="B2" s="207"/>
      <c r="C2" s="207"/>
      <c r="D2" s="207"/>
      <c r="E2" s="207"/>
      <c r="F2" s="207"/>
      <c r="G2" s="207"/>
      <c r="H2" s="207"/>
      <c r="I2" s="207"/>
      <c r="J2" s="207"/>
      <c r="K2" s="207"/>
      <c r="L2" s="207"/>
      <c r="M2" s="101"/>
      <c r="N2" s="101"/>
      <c r="O2" s="101"/>
    </row>
    <row r="3" spans="1:15" s="2" customFormat="1" ht="15" customHeight="1">
      <c r="A3" s="208" t="s">
        <v>76</v>
      </c>
      <c r="B3" s="208"/>
      <c r="C3" s="208"/>
      <c r="D3" s="208"/>
      <c r="E3" s="208"/>
      <c r="F3" s="208"/>
      <c r="G3" s="208"/>
      <c r="H3" s="208"/>
      <c r="I3" s="208"/>
      <c r="J3" s="208"/>
      <c r="K3" s="208"/>
      <c r="L3" s="208"/>
      <c r="M3" s="100"/>
      <c r="N3" s="100"/>
      <c r="O3" s="100"/>
    </row>
    <row r="4" s="2" customFormat="1" ht="15" customHeight="1"/>
    <row r="5" spans="1:12" s="2" customFormat="1" ht="15" customHeight="1">
      <c r="A5" s="209" t="s">
        <v>290</v>
      </c>
      <c r="B5" s="210"/>
      <c r="C5" s="210"/>
      <c r="D5" s="210"/>
      <c r="E5" s="210"/>
      <c r="F5" s="210"/>
      <c r="G5" s="210"/>
      <c r="H5" s="210"/>
      <c r="I5" s="210"/>
      <c r="J5" s="210"/>
      <c r="K5" s="210"/>
      <c r="L5" s="210"/>
    </row>
    <row r="6" s="2" customFormat="1" ht="15" customHeight="1">
      <c r="L6" s="3"/>
    </row>
    <row r="7" spans="1:12" s="22" customFormat="1" ht="30" customHeight="1">
      <c r="A7" s="199" t="s">
        <v>270</v>
      </c>
      <c r="B7" s="200"/>
      <c r="C7" s="200"/>
      <c r="D7" s="200"/>
      <c r="E7" s="200"/>
      <c r="F7" s="200"/>
      <c r="G7" s="200"/>
      <c r="H7" s="200"/>
      <c r="I7" s="200"/>
      <c r="J7" s="200"/>
      <c r="K7" s="200"/>
      <c r="L7" s="200"/>
    </row>
    <row r="8" spans="1:12" s="22" customFormat="1" ht="15" customHeight="1">
      <c r="A8" s="102"/>
      <c r="B8" s="103"/>
      <c r="C8" s="103"/>
      <c r="D8" s="103"/>
      <c r="E8" s="103"/>
      <c r="F8" s="103"/>
      <c r="G8" s="103"/>
      <c r="H8" s="103"/>
      <c r="I8" s="103"/>
      <c r="J8" s="103"/>
      <c r="K8" s="103"/>
      <c r="L8" s="103"/>
    </row>
    <row r="9" s="2" customFormat="1" ht="15" customHeight="1">
      <c r="A9" s="3" t="s">
        <v>70</v>
      </c>
    </row>
    <row r="10" s="2" customFormat="1" ht="15" customHeight="1"/>
    <row r="11" spans="6:12" s="2" customFormat="1" ht="15" customHeight="1">
      <c r="F11" s="201" t="s">
        <v>218</v>
      </c>
      <c r="G11" s="201"/>
      <c r="H11" s="201"/>
      <c r="J11" s="201" t="s">
        <v>217</v>
      </c>
      <c r="K11" s="201"/>
      <c r="L11" s="201"/>
    </row>
    <row r="12" spans="6:12" s="2" customFormat="1" ht="15" customHeight="1">
      <c r="F12" s="58" t="s">
        <v>253</v>
      </c>
      <c r="G12" s="58"/>
      <c r="H12" s="58" t="s">
        <v>150</v>
      </c>
      <c r="I12" s="7"/>
      <c r="J12" s="58" t="s">
        <v>253</v>
      </c>
      <c r="K12" s="58"/>
      <c r="L12" s="58" t="s">
        <v>150</v>
      </c>
    </row>
    <row r="13" spans="6:12" s="2" customFormat="1" ht="15" customHeight="1">
      <c r="F13" s="17" t="s">
        <v>15</v>
      </c>
      <c r="G13" s="22"/>
      <c r="H13" s="7" t="s">
        <v>212</v>
      </c>
      <c r="I13" s="22"/>
      <c r="J13" s="17" t="s">
        <v>15</v>
      </c>
      <c r="K13" s="22"/>
      <c r="L13" s="7" t="s">
        <v>212</v>
      </c>
    </row>
    <row r="14" spans="6:12" s="2" customFormat="1" ht="15" customHeight="1">
      <c r="F14" s="7" t="s">
        <v>3</v>
      </c>
      <c r="G14" s="7"/>
      <c r="H14" s="7" t="s">
        <v>3</v>
      </c>
      <c r="I14" s="7"/>
      <c r="J14" s="7" t="s">
        <v>3</v>
      </c>
      <c r="K14" s="7"/>
      <c r="L14" s="7" t="s">
        <v>3</v>
      </c>
    </row>
    <row r="15" s="2" customFormat="1" ht="15" customHeight="1"/>
    <row r="16" spans="6:12" s="2" customFormat="1" ht="15" customHeight="1">
      <c r="F16" s="22"/>
      <c r="G16" s="22"/>
      <c r="H16" s="6"/>
      <c r="I16" s="22"/>
      <c r="J16" s="22"/>
      <c r="K16" s="22"/>
      <c r="L16" s="6"/>
    </row>
    <row r="17" spans="1:17" s="2" customFormat="1" ht="15" customHeight="1">
      <c r="A17" s="203" t="s">
        <v>16</v>
      </c>
      <c r="B17" s="203"/>
      <c r="C17" s="203"/>
      <c r="D17" s="203"/>
      <c r="E17" s="40"/>
      <c r="F17" s="70">
        <v>62804</v>
      </c>
      <c r="G17" s="70"/>
      <c r="H17" s="70">
        <v>36275</v>
      </c>
      <c r="I17" s="70"/>
      <c r="J17" s="70">
        <v>175587</v>
      </c>
      <c r="K17" s="70"/>
      <c r="L17" s="70">
        <v>120683</v>
      </c>
      <c r="O17" s="162"/>
      <c r="P17" s="162"/>
      <c r="Q17" s="22"/>
    </row>
    <row r="18" spans="1:17" s="2" customFormat="1" ht="15" customHeight="1">
      <c r="A18" s="196" t="s">
        <v>97</v>
      </c>
      <c r="B18" s="196"/>
      <c r="C18" s="196"/>
      <c r="D18" s="196"/>
      <c r="E18" s="40"/>
      <c r="F18" s="70">
        <v>-27765</v>
      </c>
      <c r="G18" s="70"/>
      <c r="H18" s="70">
        <v>-17125</v>
      </c>
      <c r="I18" s="70"/>
      <c r="J18" s="70">
        <v>-87581</v>
      </c>
      <c r="K18" s="70"/>
      <c r="L18" s="70">
        <v>-70208</v>
      </c>
      <c r="O18" s="162"/>
      <c r="P18" s="162"/>
      <c r="Q18" s="22"/>
    </row>
    <row r="19" spans="1:17" s="2" customFormat="1" ht="15" customHeight="1">
      <c r="A19" s="104"/>
      <c r="B19" s="104"/>
      <c r="C19" s="104"/>
      <c r="D19" s="104"/>
      <c r="E19" s="40"/>
      <c r="F19" s="105"/>
      <c r="G19" s="70"/>
      <c r="H19" s="105"/>
      <c r="I19" s="70"/>
      <c r="J19" s="105"/>
      <c r="K19" s="70"/>
      <c r="L19" s="105"/>
      <c r="O19" s="162"/>
      <c r="P19" s="162"/>
      <c r="Q19" s="22"/>
    </row>
    <row r="20" spans="1:17" s="2" customFormat="1" ht="15" customHeight="1">
      <c r="A20" s="205" t="s">
        <v>98</v>
      </c>
      <c r="B20" s="205"/>
      <c r="C20" s="205"/>
      <c r="D20" s="205"/>
      <c r="F20" s="70">
        <f>F17+F18</f>
        <v>35039</v>
      </c>
      <c r="G20" s="70"/>
      <c r="H20" s="70">
        <f>H17+H18</f>
        <v>19150</v>
      </c>
      <c r="I20" s="70"/>
      <c r="J20" s="70">
        <f>J17+J18</f>
        <v>88006</v>
      </c>
      <c r="K20" s="70"/>
      <c r="L20" s="70">
        <f>L17+L18</f>
        <v>50475</v>
      </c>
      <c r="N20" s="168"/>
      <c r="O20" s="162"/>
      <c r="P20" s="168"/>
      <c r="Q20" s="22"/>
    </row>
    <row r="21" spans="1:17" s="2" customFormat="1" ht="15" customHeight="1">
      <c r="A21" s="5"/>
      <c r="B21" s="5"/>
      <c r="C21" s="5"/>
      <c r="D21" s="5"/>
      <c r="F21" s="70"/>
      <c r="G21" s="70"/>
      <c r="H21" s="70"/>
      <c r="I21" s="70"/>
      <c r="J21" s="70"/>
      <c r="K21" s="70"/>
      <c r="L21" s="70"/>
      <c r="O21" s="22"/>
      <c r="P21" s="22"/>
      <c r="Q21" s="22"/>
    </row>
    <row r="22" spans="1:17" s="12" customFormat="1" ht="15" customHeight="1">
      <c r="A22" s="190" t="s">
        <v>108</v>
      </c>
      <c r="B22" s="192"/>
      <c r="C22" s="192"/>
      <c r="D22" s="192"/>
      <c r="E22" s="2"/>
      <c r="F22" s="24">
        <v>7080</v>
      </c>
      <c r="G22" s="70"/>
      <c r="H22" s="164">
        <v>4071</v>
      </c>
      <c r="I22" s="70"/>
      <c r="J22" s="24">
        <v>21285</v>
      </c>
      <c r="K22" s="70"/>
      <c r="L22" s="164">
        <v>14919</v>
      </c>
      <c r="O22" s="166"/>
      <c r="P22" s="166"/>
      <c r="Q22" s="34"/>
    </row>
    <row r="23" spans="1:17" s="12" customFormat="1" ht="15" customHeight="1">
      <c r="A23" s="204" t="s">
        <v>99</v>
      </c>
      <c r="B23" s="204"/>
      <c r="C23" s="204"/>
      <c r="D23" s="204"/>
      <c r="E23" s="40"/>
      <c r="F23" s="70">
        <v>-5080</v>
      </c>
      <c r="G23" s="70"/>
      <c r="H23" s="164">
        <v>-4073</v>
      </c>
      <c r="I23" s="70"/>
      <c r="J23" s="70">
        <v>-21271</v>
      </c>
      <c r="K23" s="70"/>
      <c r="L23" s="164">
        <v>-14738</v>
      </c>
      <c r="O23" s="166"/>
      <c r="P23" s="166"/>
      <c r="Q23" s="34"/>
    </row>
    <row r="24" spans="1:17" s="2" customFormat="1" ht="15" customHeight="1">
      <c r="A24" s="190" t="s">
        <v>109</v>
      </c>
      <c r="B24" s="192"/>
      <c r="C24" s="192"/>
      <c r="D24" s="192"/>
      <c r="F24" s="24">
        <v>-3247</v>
      </c>
      <c r="G24" s="70"/>
      <c r="H24" s="164">
        <v>-611</v>
      </c>
      <c r="I24" s="70"/>
      <c r="J24" s="24">
        <v>-4303</v>
      </c>
      <c r="K24" s="70"/>
      <c r="L24" s="164">
        <v>-1615</v>
      </c>
      <c r="O24" s="166"/>
      <c r="P24" s="166"/>
      <c r="Q24" s="22"/>
    </row>
    <row r="25" spans="1:17" s="2" customFormat="1" ht="15" customHeight="1">
      <c r="A25" s="190" t="s">
        <v>195</v>
      </c>
      <c r="B25" s="192"/>
      <c r="C25" s="192"/>
      <c r="D25" s="192"/>
      <c r="F25" s="24">
        <v>-374</v>
      </c>
      <c r="G25" s="70"/>
      <c r="H25" s="24">
        <v>-354</v>
      </c>
      <c r="I25" s="70"/>
      <c r="J25" s="24">
        <v>-1183</v>
      </c>
      <c r="K25" s="70"/>
      <c r="L25" s="24">
        <v>-1092</v>
      </c>
      <c r="O25" s="165"/>
      <c r="P25" s="165"/>
      <c r="Q25" s="22"/>
    </row>
    <row r="26" spans="6:17" s="2" customFormat="1" ht="15" customHeight="1">
      <c r="F26" s="110"/>
      <c r="G26" s="70"/>
      <c r="H26" s="110"/>
      <c r="I26" s="70"/>
      <c r="J26" s="110"/>
      <c r="K26" s="70"/>
      <c r="L26" s="110"/>
      <c r="O26" s="165"/>
      <c r="P26" s="165"/>
      <c r="Q26" s="22"/>
    </row>
    <row r="27" spans="1:17" s="12" customFormat="1" ht="15" customHeight="1">
      <c r="A27" s="191" t="s">
        <v>100</v>
      </c>
      <c r="B27" s="191"/>
      <c r="C27" s="191"/>
      <c r="D27" s="191"/>
      <c r="E27" s="191"/>
      <c r="F27" s="111">
        <f>SUM(F20:F25)</f>
        <v>33418</v>
      </c>
      <c r="G27" s="70"/>
      <c r="H27" s="111">
        <f>SUM(H20:H25)</f>
        <v>18183</v>
      </c>
      <c r="I27" s="70"/>
      <c r="J27" s="111">
        <f>SUM(J20:J25)</f>
        <v>82534</v>
      </c>
      <c r="K27" s="70"/>
      <c r="L27" s="111">
        <f>SUM(L20:L25)</f>
        <v>47949</v>
      </c>
      <c r="O27" s="162"/>
      <c r="P27" s="162"/>
      <c r="Q27" s="34"/>
    </row>
    <row r="28" spans="1:17" s="12" customFormat="1" ht="30" customHeight="1">
      <c r="A28" s="195" t="s">
        <v>240</v>
      </c>
      <c r="B28" s="195"/>
      <c r="C28" s="190"/>
      <c r="D28" s="190"/>
      <c r="E28" s="40"/>
      <c r="F28" s="112">
        <v>0</v>
      </c>
      <c r="G28" s="113"/>
      <c r="H28" s="112">
        <v>-20</v>
      </c>
      <c r="I28" s="113"/>
      <c r="J28" s="86">
        <v>0</v>
      </c>
      <c r="K28" s="113"/>
      <c r="L28" s="112">
        <v>49</v>
      </c>
      <c r="O28" s="162"/>
      <c r="P28" s="162"/>
      <c r="Q28" s="34"/>
    </row>
    <row r="29" spans="1:17" s="12" customFormat="1" ht="15" customHeight="1">
      <c r="A29" s="195" t="s">
        <v>101</v>
      </c>
      <c r="B29" s="195"/>
      <c r="C29" s="190"/>
      <c r="D29" s="190"/>
      <c r="E29" s="114"/>
      <c r="F29" s="111">
        <v>353</v>
      </c>
      <c r="G29" s="70"/>
      <c r="H29" s="173">
        <v>0</v>
      </c>
      <c r="I29" s="81"/>
      <c r="J29" s="173">
        <v>0</v>
      </c>
      <c r="K29" s="81"/>
      <c r="L29" s="173">
        <v>0</v>
      </c>
      <c r="O29" s="162"/>
      <c r="P29" s="162"/>
      <c r="Q29" s="34"/>
    </row>
    <row r="30" spans="1:17" s="2" customFormat="1" ht="15" customHeight="1">
      <c r="A30" s="109"/>
      <c r="B30" s="109"/>
      <c r="C30" s="109"/>
      <c r="D30" s="109"/>
      <c r="E30" s="40"/>
      <c r="F30" s="105"/>
      <c r="G30" s="70"/>
      <c r="H30" s="105"/>
      <c r="I30" s="70"/>
      <c r="J30" s="105"/>
      <c r="K30" s="70"/>
      <c r="L30" s="105"/>
      <c r="O30" s="162"/>
      <c r="P30" s="162"/>
      <c r="Q30" s="22"/>
    </row>
    <row r="31" spans="1:17" s="12" customFormat="1" ht="15" customHeight="1">
      <c r="A31" s="194" t="s">
        <v>19</v>
      </c>
      <c r="B31" s="202"/>
      <c r="C31" s="202"/>
      <c r="D31" s="202"/>
      <c r="E31" s="40"/>
      <c r="F31" s="111">
        <f>SUM(F27:F29)</f>
        <v>33771</v>
      </c>
      <c r="G31" s="70"/>
      <c r="H31" s="111">
        <f>SUM(H27:H29)</f>
        <v>18163</v>
      </c>
      <c r="I31" s="70"/>
      <c r="J31" s="111">
        <f>SUM(J27:J29)</f>
        <v>82534</v>
      </c>
      <c r="K31" s="70"/>
      <c r="L31" s="111">
        <f>SUM(L27:L29)</f>
        <v>47998</v>
      </c>
      <c r="O31" s="162"/>
      <c r="P31" s="162"/>
      <c r="Q31" s="34"/>
    </row>
    <row r="32" spans="1:17" ht="15" customHeight="1">
      <c r="A32" s="196" t="s">
        <v>2</v>
      </c>
      <c r="B32" s="197"/>
      <c r="C32" s="197"/>
      <c r="D32" s="197"/>
      <c r="E32" s="12"/>
      <c r="F32" s="116">
        <v>-10866</v>
      </c>
      <c r="G32" s="70"/>
      <c r="H32" s="116">
        <v>-4148</v>
      </c>
      <c r="I32" s="70"/>
      <c r="J32" s="116">
        <v>-21346</v>
      </c>
      <c r="K32" s="70"/>
      <c r="L32" s="116">
        <v>-12338</v>
      </c>
      <c r="O32" s="165"/>
      <c r="P32" s="165"/>
      <c r="Q32" s="167"/>
    </row>
    <row r="33" spans="1:17" s="2" customFormat="1" ht="15" customHeight="1">
      <c r="A33" s="196"/>
      <c r="B33" s="197"/>
      <c r="C33" s="197"/>
      <c r="D33" s="197"/>
      <c r="E33" s="18"/>
      <c r="F33" s="117"/>
      <c r="G33" s="70"/>
      <c r="H33" s="117"/>
      <c r="I33" s="70"/>
      <c r="J33" s="117"/>
      <c r="K33" s="70"/>
      <c r="L33" s="117"/>
      <c r="O33" s="165"/>
      <c r="P33" s="165"/>
      <c r="Q33" s="22"/>
    </row>
    <row r="34" spans="1:17" s="12" customFormat="1" ht="15" customHeight="1" thickBot="1">
      <c r="A34" s="194" t="s">
        <v>102</v>
      </c>
      <c r="B34" s="194"/>
      <c r="C34" s="194"/>
      <c r="D34" s="194"/>
      <c r="E34" s="9"/>
      <c r="F34" s="69">
        <f>SUM(F31:F33)</f>
        <v>22905</v>
      </c>
      <c r="G34" s="70"/>
      <c r="H34" s="69">
        <f>SUM(H31:H33)</f>
        <v>14015</v>
      </c>
      <c r="I34" s="70"/>
      <c r="J34" s="69">
        <f>SUM(J31:J33)</f>
        <v>61188</v>
      </c>
      <c r="K34" s="70"/>
      <c r="L34" s="69">
        <f>SUM(L31:L33)</f>
        <v>35660</v>
      </c>
      <c r="O34" s="70"/>
      <c r="P34" s="70"/>
      <c r="Q34" s="34"/>
    </row>
    <row r="35" spans="1:12" s="12" customFormat="1" ht="15" customHeight="1" thickTop="1">
      <c r="A35" s="115"/>
      <c r="B35" s="115"/>
      <c r="C35" s="115"/>
      <c r="D35" s="115"/>
      <c r="E35" s="9"/>
      <c r="F35" s="70"/>
      <c r="G35" s="70"/>
      <c r="H35" s="70"/>
      <c r="I35" s="70"/>
      <c r="J35" s="70"/>
      <c r="K35" s="70"/>
      <c r="L35" s="70"/>
    </row>
    <row r="36" spans="1:12" s="12" customFormat="1" ht="15" customHeight="1">
      <c r="A36" s="194" t="s">
        <v>103</v>
      </c>
      <c r="B36" s="194"/>
      <c r="C36" s="194"/>
      <c r="D36" s="194"/>
      <c r="E36" s="9"/>
      <c r="F36" s="70"/>
      <c r="G36" s="70"/>
      <c r="H36" s="70"/>
      <c r="I36" s="70"/>
      <c r="J36" s="70"/>
      <c r="K36" s="70"/>
      <c r="L36" s="70"/>
    </row>
    <row r="37" spans="1:12" s="12" customFormat="1" ht="15" customHeight="1">
      <c r="A37" s="109"/>
      <c r="B37" s="109"/>
      <c r="C37" s="190" t="s">
        <v>104</v>
      </c>
      <c r="D37" s="190"/>
      <c r="E37" s="9"/>
      <c r="F37" s="70">
        <v>23589</v>
      </c>
      <c r="G37" s="70"/>
      <c r="H37" s="81">
        <v>14015</v>
      </c>
      <c r="I37" s="70"/>
      <c r="J37" s="70">
        <v>61872</v>
      </c>
      <c r="K37" s="70"/>
      <c r="L37" s="70">
        <v>35660</v>
      </c>
    </row>
    <row r="38" spans="1:12" s="12" customFormat="1" ht="15" customHeight="1">
      <c r="A38" s="109"/>
      <c r="B38" s="109"/>
      <c r="C38" s="190" t="s">
        <v>14</v>
      </c>
      <c r="D38" s="190"/>
      <c r="E38" s="9"/>
      <c r="F38" s="81">
        <v>-684</v>
      </c>
      <c r="G38" s="70"/>
      <c r="H38" s="81">
        <v>0</v>
      </c>
      <c r="I38" s="70"/>
      <c r="J38" s="81">
        <v>-684</v>
      </c>
      <c r="K38" s="70"/>
      <c r="L38" s="81">
        <v>0</v>
      </c>
    </row>
    <row r="39" spans="1:16" s="2" customFormat="1" ht="15" customHeight="1">
      <c r="A39" s="18"/>
      <c r="B39" s="18"/>
      <c r="C39" s="18"/>
      <c r="D39" s="18"/>
      <c r="E39" s="18"/>
      <c r="F39" s="27"/>
      <c r="G39" s="70"/>
      <c r="H39" s="27"/>
      <c r="I39" s="70"/>
      <c r="J39" s="27"/>
      <c r="K39" s="70"/>
      <c r="L39" s="27"/>
      <c r="O39" s="12"/>
      <c r="P39" s="12"/>
    </row>
    <row r="40" spans="1:12" s="2" customFormat="1" ht="15" customHeight="1" thickBot="1">
      <c r="A40" s="194" t="s">
        <v>102</v>
      </c>
      <c r="B40" s="194"/>
      <c r="C40" s="194"/>
      <c r="D40" s="194"/>
      <c r="E40" s="9"/>
      <c r="F40" s="69">
        <f>SUM(F37:F39)</f>
        <v>22905</v>
      </c>
      <c r="G40" s="70"/>
      <c r="H40" s="69">
        <f>SUM(H37:H39)</f>
        <v>14015</v>
      </c>
      <c r="I40" s="70"/>
      <c r="J40" s="69">
        <f>SUM(J37:J39)</f>
        <v>61188</v>
      </c>
      <c r="K40" s="70"/>
      <c r="L40" s="69">
        <f>SUM(L37:L39)</f>
        <v>35660</v>
      </c>
    </row>
    <row r="41" spans="1:12" s="2" customFormat="1" ht="15" customHeight="1" thickTop="1">
      <c r="A41" s="12"/>
      <c r="B41" s="12"/>
      <c r="C41" s="9"/>
      <c r="D41" s="106"/>
      <c r="E41" s="106"/>
      <c r="F41" s="24"/>
      <c r="G41" s="70"/>
      <c r="H41" s="24"/>
      <c r="I41" s="70"/>
      <c r="J41" s="24"/>
      <c r="K41" s="70"/>
      <c r="L41" s="24"/>
    </row>
    <row r="42" spans="1:12" s="2" customFormat="1" ht="15" customHeight="1">
      <c r="A42" s="211" t="s">
        <v>38</v>
      </c>
      <c r="B42" s="211"/>
      <c r="C42" s="194"/>
      <c r="D42" s="194"/>
      <c r="E42" s="106"/>
      <c r="F42" s="24"/>
      <c r="G42" s="70"/>
      <c r="H42" s="24"/>
      <c r="I42" s="70"/>
      <c r="J42" s="24"/>
      <c r="K42" s="70"/>
      <c r="L42" s="24"/>
    </row>
    <row r="43" spans="2:12" s="2" customFormat="1" ht="15" customHeight="1" thickBot="1">
      <c r="B43" s="195" t="s">
        <v>36</v>
      </c>
      <c r="C43" s="198"/>
      <c r="D43" s="198"/>
      <c r="E43" s="9"/>
      <c r="F43" s="59">
        <f>Notes!I259</f>
        <v>12.029434862871888</v>
      </c>
      <c r="G43" s="70"/>
      <c r="H43" s="59">
        <f>Notes!K259</f>
        <v>7.147082521647781</v>
      </c>
      <c r="I43" s="70"/>
      <c r="J43" s="59">
        <f>Notes!M259</f>
        <v>31.552214754148523</v>
      </c>
      <c r="K43" s="70"/>
      <c r="L43" s="59">
        <f>Notes!O259</f>
        <v>18.18515609860577</v>
      </c>
    </row>
    <row r="44" spans="2:12" s="2" customFormat="1" ht="15" customHeight="1" thickBot="1">
      <c r="B44" s="195" t="s">
        <v>128</v>
      </c>
      <c r="C44" s="198"/>
      <c r="D44" s="198"/>
      <c r="E44" s="9"/>
      <c r="F44" s="59">
        <f>F43</f>
        <v>12.029434862871888</v>
      </c>
      <c r="G44" s="70"/>
      <c r="H44" s="59">
        <f>H43</f>
        <v>7.147082521647781</v>
      </c>
      <c r="I44" s="70"/>
      <c r="J44" s="59">
        <f>J43</f>
        <v>31.552214754148523</v>
      </c>
      <c r="K44" s="70"/>
      <c r="L44" s="59">
        <f>L43</f>
        <v>18.18515609860577</v>
      </c>
    </row>
    <row r="45" spans="3:12" s="2" customFormat="1" ht="15" customHeight="1">
      <c r="C45" s="106"/>
      <c r="D45" s="106"/>
      <c r="F45" s="24"/>
      <c r="G45" s="24"/>
      <c r="H45" s="33"/>
      <c r="I45" s="33"/>
      <c r="J45" s="24"/>
      <c r="K45" s="24"/>
      <c r="L45" s="33"/>
    </row>
    <row r="46" spans="3:12" s="2" customFormat="1" ht="15" customHeight="1">
      <c r="C46" s="106"/>
      <c r="D46" s="106"/>
      <c r="F46" s="24"/>
      <c r="G46" s="24"/>
      <c r="H46" s="33"/>
      <c r="I46" s="33"/>
      <c r="J46" s="24"/>
      <c r="K46" s="24"/>
      <c r="L46" s="33"/>
    </row>
    <row r="47" spans="1:12" s="2" customFormat="1" ht="45" customHeight="1">
      <c r="A47" s="213" t="s">
        <v>151</v>
      </c>
      <c r="B47" s="176"/>
      <c r="C47" s="176"/>
      <c r="D47" s="176"/>
      <c r="E47" s="176"/>
      <c r="F47" s="176"/>
      <c r="G47" s="176"/>
      <c r="H47" s="176"/>
      <c r="I47" s="176"/>
      <c r="J47" s="176"/>
      <c r="K47" s="176"/>
      <c r="L47" s="176"/>
    </row>
    <row r="48" spans="6:16" s="60" customFormat="1" ht="15" customHeight="1">
      <c r="F48" s="61"/>
      <c r="G48" s="61"/>
      <c r="O48" s="2"/>
      <c r="P48" s="2"/>
    </row>
    <row r="49" spans="1:16" s="12" customFormat="1" ht="15" customHeight="1">
      <c r="A49" s="190"/>
      <c r="B49" s="190"/>
      <c r="C49" s="190"/>
      <c r="D49" s="190"/>
      <c r="E49" s="114"/>
      <c r="F49" s="111"/>
      <c r="G49" s="111"/>
      <c r="H49" s="118"/>
      <c r="I49" s="118"/>
      <c r="J49" s="111"/>
      <c r="K49" s="111"/>
      <c r="L49" s="118"/>
      <c r="O49" s="60"/>
      <c r="P49" s="60"/>
    </row>
    <row r="50" spans="1:16" s="60" customFormat="1" ht="15" customHeight="1">
      <c r="A50" s="62"/>
      <c r="B50" s="63"/>
      <c r="C50" s="62"/>
      <c r="F50" s="64"/>
      <c r="G50" s="64"/>
      <c r="H50" s="65"/>
      <c r="J50" s="64"/>
      <c r="K50" s="64"/>
      <c r="L50" s="65"/>
      <c r="O50" s="12"/>
      <c r="P50" s="12"/>
    </row>
    <row r="51" spans="1:12" s="60" customFormat="1" ht="15" customHeight="1">
      <c r="A51" s="62"/>
      <c r="B51" s="62"/>
      <c r="C51" s="62"/>
      <c r="F51" s="64"/>
      <c r="G51" s="64"/>
      <c r="H51" s="65"/>
      <c r="J51" s="64"/>
      <c r="K51" s="64"/>
      <c r="L51" s="65"/>
    </row>
    <row r="52" spans="1:18" ht="15" customHeight="1">
      <c r="A52" s="11"/>
      <c r="B52" s="11"/>
      <c r="C52" s="11"/>
      <c r="D52" s="11"/>
      <c r="E52" s="11"/>
      <c r="F52" s="11"/>
      <c r="G52" s="11"/>
      <c r="H52" s="11"/>
      <c r="I52" s="11"/>
      <c r="J52" s="11"/>
      <c r="K52" s="11"/>
      <c r="L52" s="11"/>
      <c r="M52" s="11"/>
      <c r="N52" s="11"/>
      <c r="O52" s="60"/>
      <c r="P52" s="60"/>
      <c r="Q52" s="11"/>
      <c r="R52" s="11"/>
    </row>
    <row r="53" spans="1:18" ht="15" customHeight="1">
      <c r="A53" s="11"/>
      <c r="B53" s="11"/>
      <c r="C53" s="11"/>
      <c r="D53" s="11"/>
      <c r="E53" s="11"/>
      <c r="F53" s="11"/>
      <c r="G53" s="11"/>
      <c r="H53" s="11"/>
      <c r="I53" s="11"/>
      <c r="J53" s="11"/>
      <c r="K53" s="11"/>
      <c r="L53" s="11"/>
      <c r="M53" s="11"/>
      <c r="N53" s="11"/>
      <c r="O53" s="11"/>
      <c r="P53" s="11"/>
      <c r="Q53" s="119"/>
      <c r="R53" s="119"/>
    </row>
    <row r="54" spans="1:18" ht="15" customHeight="1">
      <c r="A54" s="193"/>
      <c r="B54" s="193"/>
      <c r="C54" s="193"/>
      <c r="D54" s="193"/>
      <c r="E54" s="193"/>
      <c r="F54" s="193"/>
      <c r="G54" s="193"/>
      <c r="H54" s="193"/>
      <c r="I54" s="193"/>
      <c r="J54" s="193"/>
      <c r="K54" s="193"/>
      <c r="L54" s="193"/>
      <c r="M54" s="14"/>
      <c r="N54" s="14"/>
      <c r="O54" s="11"/>
      <c r="P54" s="119"/>
      <c r="Q54" s="119"/>
      <c r="R54" s="119"/>
    </row>
    <row r="55" spans="1:18" ht="15" customHeight="1">
      <c r="A55" s="14"/>
      <c r="B55" s="14"/>
      <c r="C55" s="14"/>
      <c r="D55" s="14"/>
      <c r="E55" s="14"/>
      <c r="F55" s="14"/>
      <c r="G55" s="14"/>
      <c r="H55" s="14"/>
      <c r="I55" s="14"/>
      <c r="J55" s="14"/>
      <c r="K55" s="14"/>
      <c r="L55" s="14"/>
      <c r="M55" s="14"/>
      <c r="N55" s="14"/>
      <c r="O55" s="14"/>
      <c r="P55" s="119"/>
      <c r="Q55" s="2"/>
      <c r="R55" s="2"/>
    </row>
    <row r="56" spans="1:18" ht="15" customHeight="1">
      <c r="A56" s="3"/>
      <c r="B56" s="3"/>
      <c r="C56" s="3"/>
      <c r="D56" s="2"/>
      <c r="E56" s="2"/>
      <c r="F56" s="2"/>
      <c r="G56" s="2"/>
      <c r="H56" s="2"/>
      <c r="I56" s="2"/>
      <c r="J56" s="2"/>
      <c r="K56" s="2"/>
      <c r="L56" s="2"/>
      <c r="M56" s="2"/>
      <c r="N56" s="2"/>
      <c r="O56" s="14"/>
      <c r="P56" s="2"/>
      <c r="Q56" s="2"/>
      <c r="R56" s="2"/>
    </row>
    <row r="57" spans="1:18" ht="15" customHeight="1">
      <c r="A57" s="2"/>
      <c r="B57" s="2"/>
      <c r="C57" s="2"/>
      <c r="D57" s="2"/>
      <c r="E57" s="2"/>
      <c r="F57" s="2"/>
      <c r="G57" s="2"/>
      <c r="H57" s="2"/>
      <c r="I57" s="2"/>
      <c r="J57" s="2"/>
      <c r="K57" s="2"/>
      <c r="L57" s="2"/>
      <c r="M57" s="2"/>
      <c r="N57" s="2"/>
      <c r="O57" s="33"/>
      <c r="P57" s="2"/>
      <c r="Q57" s="2"/>
      <c r="R57" s="2"/>
    </row>
    <row r="58" spans="1:18" ht="15" customHeight="1">
      <c r="A58" s="193"/>
      <c r="B58" s="193"/>
      <c r="C58" s="193"/>
      <c r="D58" s="193"/>
      <c r="E58" s="193"/>
      <c r="F58" s="193"/>
      <c r="G58" s="193"/>
      <c r="H58" s="193"/>
      <c r="I58" s="193"/>
      <c r="J58" s="193"/>
      <c r="K58" s="193"/>
      <c r="L58" s="193"/>
      <c r="M58" s="14"/>
      <c r="N58" s="14"/>
      <c r="O58" s="33"/>
      <c r="P58" s="2"/>
      <c r="Q58" s="119"/>
      <c r="R58" s="119"/>
    </row>
    <row r="59" spans="3:16" ht="15" customHeight="1">
      <c r="C59" s="119"/>
      <c r="D59" s="119"/>
      <c r="F59" s="27"/>
      <c r="G59" s="27"/>
      <c r="O59" s="14"/>
      <c r="P59" s="119"/>
    </row>
    <row r="60" spans="1:18" ht="15" customHeight="1">
      <c r="A60" s="3"/>
      <c r="B60" s="3"/>
      <c r="C60" s="3"/>
      <c r="D60" s="3"/>
      <c r="E60" s="2"/>
      <c r="F60" s="2"/>
      <c r="G60" s="2"/>
      <c r="H60" s="2"/>
      <c r="I60" s="2"/>
      <c r="J60" s="2"/>
      <c r="K60" s="2"/>
      <c r="L60" s="2"/>
      <c r="M60" s="2"/>
      <c r="N60" s="2"/>
      <c r="Q60" s="2"/>
      <c r="R60" s="2"/>
    </row>
    <row r="61" spans="1:18" ht="15" customHeight="1">
      <c r="A61" s="2"/>
      <c r="B61" s="2"/>
      <c r="C61" s="2"/>
      <c r="D61" s="2"/>
      <c r="E61" s="2"/>
      <c r="F61" s="2"/>
      <c r="G61" s="2"/>
      <c r="H61" s="2"/>
      <c r="I61" s="2"/>
      <c r="J61" s="2"/>
      <c r="K61" s="2"/>
      <c r="L61" s="2"/>
      <c r="M61" s="2"/>
      <c r="N61" s="2"/>
      <c r="O61" s="33"/>
      <c r="P61" s="2"/>
      <c r="Q61" s="2"/>
      <c r="R61" s="2"/>
    </row>
    <row r="62" spans="1:18" ht="15" customHeight="1">
      <c r="A62" s="193"/>
      <c r="B62" s="193"/>
      <c r="C62" s="193"/>
      <c r="D62" s="193"/>
      <c r="E62" s="193"/>
      <c r="F62" s="193"/>
      <c r="G62" s="193"/>
      <c r="H62" s="193"/>
      <c r="I62" s="193"/>
      <c r="J62" s="193"/>
      <c r="K62" s="193"/>
      <c r="L62" s="193"/>
      <c r="M62" s="14"/>
      <c r="N62" s="14"/>
      <c r="O62" s="33"/>
      <c r="P62" s="2"/>
      <c r="Q62" s="119"/>
      <c r="R62" s="119"/>
    </row>
    <row r="63" spans="3:16" ht="15" customHeight="1">
      <c r="C63" s="119"/>
      <c r="D63" s="119"/>
      <c r="F63" s="27"/>
      <c r="G63" s="27"/>
      <c r="O63" s="14"/>
      <c r="P63" s="119"/>
    </row>
    <row r="64" spans="1:18" ht="15" customHeight="1">
      <c r="A64" s="3"/>
      <c r="B64" s="3"/>
      <c r="C64" s="3"/>
      <c r="D64" s="2"/>
      <c r="E64" s="2"/>
      <c r="F64" s="2"/>
      <c r="G64" s="2"/>
      <c r="H64" s="2"/>
      <c r="I64" s="2"/>
      <c r="J64" s="2"/>
      <c r="K64" s="2"/>
      <c r="L64" s="2"/>
      <c r="M64" s="2"/>
      <c r="N64" s="2"/>
      <c r="Q64" s="2"/>
      <c r="R64" s="2"/>
    </row>
    <row r="65" spans="1:18" ht="15" customHeight="1">
      <c r="A65" s="3"/>
      <c r="B65" s="3"/>
      <c r="C65" s="3"/>
      <c r="D65" s="2"/>
      <c r="E65" s="2"/>
      <c r="F65" s="2"/>
      <c r="G65" s="2"/>
      <c r="H65" s="2"/>
      <c r="I65" s="2"/>
      <c r="J65" s="2"/>
      <c r="K65" s="2"/>
      <c r="L65" s="2"/>
      <c r="M65" s="2"/>
      <c r="N65" s="2"/>
      <c r="O65" s="2"/>
      <c r="P65" s="2"/>
      <c r="Q65" s="2"/>
      <c r="R65" s="2"/>
    </row>
    <row r="66" spans="1:18" ht="15" customHeight="1">
      <c r="A66" s="212"/>
      <c r="B66" s="212"/>
      <c r="C66" s="212"/>
      <c r="D66" s="212"/>
      <c r="E66" s="212"/>
      <c r="F66" s="212"/>
      <c r="G66" s="212"/>
      <c r="H66" s="212"/>
      <c r="I66" s="212"/>
      <c r="J66" s="212"/>
      <c r="K66" s="212"/>
      <c r="L66" s="212"/>
      <c r="M66" s="119"/>
      <c r="N66" s="119"/>
      <c r="O66" s="2"/>
      <c r="P66" s="2"/>
      <c r="Q66" s="119"/>
      <c r="R66" s="119"/>
    </row>
    <row r="67" spans="1:18" ht="15" customHeight="1">
      <c r="A67" s="2"/>
      <c r="B67" s="2"/>
      <c r="C67" s="2"/>
      <c r="D67" s="2"/>
      <c r="E67" s="2"/>
      <c r="F67" s="2"/>
      <c r="G67" s="2"/>
      <c r="H67" s="2"/>
      <c r="I67" s="2"/>
      <c r="J67" s="2"/>
      <c r="K67" s="2"/>
      <c r="L67" s="2"/>
      <c r="M67" s="2"/>
      <c r="N67" s="2"/>
      <c r="O67" s="119"/>
      <c r="P67" s="119"/>
      <c r="Q67" s="2"/>
      <c r="R67" s="2"/>
    </row>
    <row r="68" spans="1:18" ht="15" customHeight="1">
      <c r="A68" s="212"/>
      <c r="B68" s="212"/>
      <c r="C68" s="212"/>
      <c r="D68" s="212"/>
      <c r="E68" s="212"/>
      <c r="F68" s="212"/>
      <c r="G68" s="212"/>
      <c r="H68" s="212"/>
      <c r="I68" s="212"/>
      <c r="J68" s="212"/>
      <c r="K68" s="212"/>
      <c r="L68" s="212"/>
      <c r="M68" s="14"/>
      <c r="N68" s="14"/>
      <c r="O68" s="2"/>
      <c r="P68" s="2"/>
      <c r="Q68" s="2"/>
      <c r="R68" s="2"/>
    </row>
    <row r="69" spans="15:16" ht="15" customHeight="1">
      <c r="O69" s="14"/>
      <c r="P69" s="2"/>
    </row>
    <row r="70" ht="15" customHeight="1">
      <c r="A70" s="3"/>
    </row>
    <row r="72" spans="1:12" ht="15" customHeight="1">
      <c r="A72" s="193"/>
      <c r="B72" s="193"/>
      <c r="C72" s="193"/>
      <c r="D72" s="193"/>
      <c r="E72" s="193"/>
      <c r="F72" s="193"/>
      <c r="G72" s="193"/>
      <c r="H72" s="193"/>
      <c r="I72" s="193"/>
      <c r="J72" s="193"/>
      <c r="K72" s="193"/>
      <c r="L72" s="193"/>
    </row>
    <row r="73" spans="3:20" s="2" customFormat="1" ht="15" customHeight="1">
      <c r="C73" s="18"/>
      <c r="D73" s="18"/>
      <c r="E73" s="18"/>
      <c r="F73" s="18"/>
      <c r="G73" s="18"/>
      <c r="H73" s="18"/>
      <c r="I73" s="18"/>
      <c r="J73" s="18"/>
      <c r="K73" s="18"/>
      <c r="L73" s="18"/>
      <c r="M73" s="18"/>
      <c r="N73" s="18"/>
      <c r="O73" s="18"/>
      <c r="P73" s="18"/>
      <c r="Q73" s="18"/>
      <c r="R73" s="18"/>
      <c r="S73" s="18"/>
      <c r="T73" s="18"/>
    </row>
    <row r="74" spans="3:20" s="2" customFormat="1" ht="15" customHeight="1">
      <c r="C74" s="18"/>
      <c r="D74" s="18"/>
      <c r="E74" s="18"/>
      <c r="F74" s="18"/>
      <c r="G74" s="18"/>
      <c r="H74" s="18"/>
      <c r="I74" s="18"/>
      <c r="J74" s="18"/>
      <c r="K74" s="18"/>
      <c r="L74" s="18"/>
      <c r="M74" s="18"/>
      <c r="N74" s="18"/>
      <c r="O74" s="18"/>
      <c r="P74" s="18"/>
      <c r="Q74" s="18"/>
      <c r="R74" s="18"/>
      <c r="S74" s="18"/>
      <c r="T74" s="18"/>
    </row>
    <row r="75" spans="10:16" s="2" customFormat="1" ht="15" customHeight="1">
      <c r="J75" s="57"/>
      <c r="K75" s="57"/>
      <c r="O75" s="18"/>
      <c r="P75" s="18"/>
    </row>
    <row r="76" spans="10:11" s="2" customFormat="1" ht="15" customHeight="1">
      <c r="J76" s="57"/>
      <c r="K76" s="57"/>
    </row>
    <row r="77" spans="1:11" s="2" customFormat="1" ht="15" customHeight="1">
      <c r="A77" s="3"/>
      <c r="B77" s="3"/>
      <c r="J77" s="3"/>
      <c r="K77" s="3"/>
    </row>
    <row r="78" spans="2:11" s="2" customFormat="1" ht="15" customHeight="1">
      <c r="B78" s="3"/>
      <c r="C78" s="3"/>
      <c r="J78" s="3"/>
      <c r="K78" s="3"/>
    </row>
    <row r="79" s="2" customFormat="1" ht="15" customHeight="1">
      <c r="B79" s="3"/>
    </row>
    <row r="80" spans="15:16" ht="15" customHeight="1">
      <c r="O80" s="2"/>
      <c r="P80" s="2"/>
    </row>
  </sheetData>
  <mergeCells count="36">
    <mergeCell ref="A72:L72"/>
    <mergeCell ref="A42:D42"/>
    <mergeCell ref="B43:D43"/>
    <mergeCell ref="A68:L68"/>
    <mergeCell ref="A66:L66"/>
    <mergeCell ref="A62:L62"/>
    <mergeCell ref="A49:D49"/>
    <mergeCell ref="A58:L58"/>
    <mergeCell ref="A47:L47"/>
    <mergeCell ref="A18:D18"/>
    <mergeCell ref="A24:D24"/>
    <mergeCell ref="A20:D20"/>
    <mergeCell ref="A1:L1"/>
    <mergeCell ref="A2:L2"/>
    <mergeCell ref="A3:L3"/>
    <mergeCell ref="A5:L5"/>
    <mergeCell ref="A36:D36"/>
    <mergeCell ref="A32:D32"/>
    <mergeCell ref="A34:D34"/>
    <mergeCell ref="A7:L7"/>
    <mergeCell ref="F11:H11"/>
    <mergeCell ref="A31:D31"/>
    <mergeCell ref="J11:L11"/>
    <mergeCell ref="A17:D17"/>
    <mergeCell ref="A22:D22"/>
    <mergeCell ref="A23:D23"/>
    <mergeCell ref="C37:D37"/>
    <mergeCell ref="A27:E27"/>
    <mergeCell ref="A25:D25"/>
    <mergeCell ref="A54:L54"/>
    <mergeCell ref="C38:D38"/>
    <mergeCell ref="A40:D40"/>
    <mergeCell ref="A28:D28"/>
    <mergeCell ref="A33:D33"/>
    <mergeCell ref="B44:D44"/>
    <mergeCell ref="A29:D29"/>
  </mergeCells>
  <printOptions horizontalCentered="1"/>
  <pageMargins left="0.5" right="0.5" top="0.75" bottom="0.75" header="0.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74"/>
  <sheetViews>
    <sheetView showGridLines="0" view="pageBreakPreview" zoomScaleSheetLayoutView="100" workbookViewId="0" topLeftCell="A1">
      <selection activeCell="B19" sqref="B19"/>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41</v>
      </c>
      <c r="B1" s="3"/>
    </row>
    <row r="3" spans="3:5" ht="15" customHeight="1">
      <c r="C3" s="68" t="s">
        <v>26</v>
      </c>
      <c r="D3" s="7"/>
      <c r="E3" s="68" t="s">
        <v>4</v>
      </c>
    </row>
    <row r="4" spans="3:5" ht="15" customHeight="1">
      <c r="C4" s="68" t="s">
        <v>20</v>
      </c>
      <c r="D4" s="7"/>
      <c r="E4" s="68" t="s">
        <v>21</v>
      </c>
    </row>
    <row r="5" spans="3:5" ht="15" customHeight="1">
      <c r="C5" s="68" t="s">
        <v>27</v>
      </c>
      <c r="D5" s="7"/>
      <c r="E5" s="68" t="s">
        <v>27</v>
      </c>
    </row>
    <row r="6" spans="3:5" ht="15" customHeight="1">
      <c r="C6" s="68" t="s">
        <v>217</v>
      </c>
      <c r="D6" s="7"/>
      <c r="E6" s="68" t="s">
        <v>217</v>
      </c>
    </row>
    <row r="7" spans="3:5" ht="15" customHeight="1">
      <c r="C7" s="93" t="s">
        <v>253</v>
      </c>
      <c r="D7" s="7"/>
      <c r="E7" s="93" t="s">
        <v>150</v>
      </c>
    </row>
    <row r="8" spans="3:5" ht="15" customHeight="1">
      <c r="C8" s="6" t="s">
        <v>15</v>
      </c>
      <c r="D8" s="6"/>
      <c r="E8" s="6" t="s">
        <v>212</v>
      </c>
    </row>
    <row r="9" spans="3:5" ht="15" customHeight="1">
      <c r="C9" s="6" t="s">
        <v>3</v>
      </c>
      <c r="D9" s="6"/>
      <c r="E9" s="6" t="s">
        <v>3</v>
      </c>
    </row>
    <row r="10" spans="1:5" ht="15" customHeight="1">
      <c r="A10" s="3" t="s">
        <v>153</v>
      </c>
      <c r="B10" s="3"/>
      <c r="C10" s="24"/>
      <c r="D10" s="33"/>
      <c r="E10" s="33"/>
    </row>
    <row r="11" spans="2:5" ht="15" customHeight="1">
      <c r="B11" s="2" t="s">
        <v>17</v>
      </c>
      <c r="C11" s="24">
        <v>71496</v>
      </c>
      <c r="D11" s="33"/>
      <c r="E11" s="24">
        <v>69814</v>
      </c>
    </row>
    <row r="12" spans="2:5" ht="15" customHeight="1">
      <c r="B12" s="2" t="s">
        <v>175</v>
      </c>
      <c r="C12" s="24">
        <v>92457</v>
      </c>
      <c r="D12" s="33"/>
      <c r="E12" s="24">
        <v>36940</v>
      </c>
    </row>
    <row r="13" spans="2:5" ht="15" customHeight="1">
      <c r="B13" s="2" t="s">
        <v>77</v>
      </c>
      <c r="C13" s="24">
        <v>58437</v>
      </c>
      <c r="D13" s="33"/>
      <c r="E13" s="24">
        <v>7095</v>
      </c>
    </row>
    <row r="14" spans="2:6" ht="15" customHeight="1">
      <c r="B14" s="2" t="s">
        <v>71</v>
      </c>
      <c r="C14" s="24">
        <v>0</v>
      </c>
      <c r="D14" s="33"/>
      <c r="E14" s="24">
        <v>599</v>
      </c>
      <c r="F14" s="26"/>
    </row>
    <row r="15" spans="2:6" ht="15" customHeight="1">
      <c r="B15" s="2" t="s">
        <v>152</v>
      </c>
      <c r="C15" s="24">
        <v>599</v>
      </c>
      <c r="D15" s="33"/>
      <c r="E15" s="24">
        <v>0</v>
      </c>
      <c r="F15" s="26"/>
    </row>
    <row r="16" spans="2:6" ht="15" customHeight="1" hidden="1">
      <c r="B16" s="2" t="s">
        <v>157</v>
      </c>
      <c r="C16" s="24"/>
      <c r="D16" s="33"/>
      <c r="E16" s="24">
        <v>0</v>
      </c>
      <c r="F16" s="26"/>
    </row>
    <row r="17" spans="1:5" ht="15" customHeight="1" thickBot="1">
      <c r="A17" s="3" t="s">
        <v>154</v>
      </c>
      <c r="B17" s="3"/>
      <c r="C17" s="29">
        <f>SUM(C11:C16)</f>
        <v>222989</v>
      </c>
      <c r="D17" s="33"/>
      <c r="E17" s="29">
        <f>SUM(E11:E16)</f>
        <v>114448</v>
      </c>
    </row>
    <row r="18" spans="2:5" ht="15" customHeight="1">
      <c r="B18" s="3"/>
      <c r="C18" s="24"/>
      <c r="D18" s="33"/>
      <c r="E18" s="24"/>
    </row>
    <row r="19" spans="2:5" ht="15" customHeight="1">
      <c r="B19" s="106" t="s">
        <v>18</v>
      </c>
      <c r="C19" s="23">
        <v>13152</v>
      </c>
      <c r="D19" s="31"/>
      <c r="E19" s="23">
        <v>3326</v>
      </c>
    </row>
    <row r="20" spans="2:5" ht="15" customHeight="1">
      <c r="B20" s="106" t="s">
        <v>39</v>
      </c>
      <c r="C20" s="23">
        <v>53626</v>
      </c>
      <c r="D20" s="31"/>
      <c r="E20" s="23">
        <v>45750</v>
      </c>
    </row>
    <row r="21" spans="2:5" ht="15" customHeight="1">
      <c r="B21" s="106" t="s">
        <v>114</v>
      </c>
      <c r="C21" s="23">
        <v>38636</v>
      </c>
      <c r="D21" s="31"/>
      <c r="E21" s="23">
        <v>39681</v>
      </c>
    </row>
    <row r="22" spans="1:5" ht="15" customHeight="1" thickBot="1">
      <c r="A22" s="3" t="s">
        <v>155</v>
      </c>
      <c r="C22" s="29">
        <f>SUM(C19:C21)</f>
        <v>105414</v>
      </c>
      <c r="D22" s="31"/>
      <c r="E22" s="29">
        <f>SUM(E19:E21)</f>
        <v>88757</v>
      </c>
    </row>
    <row r="23" spans="1:5" ht="30" customHeight="1" thickBot="1">
      <c r="A23" s="3" t="s">
        <v>156</v>
      </c>
      <c r="C23" s="89">
        <f>C22+C17</f>
        <v>328403</v>
      </c>
      <c r="E23" s="89">
        <f>E22+E17</f>
        <v>203205</v>
      </c>
    </row>
    <row r="24" ht="15" customHeight="1" thickTop="1"/>
    <row r="25" ht="15" customHeight="1">
      <c r="A25" s="3" t="s">
        <v>158</v>
      </c>
    </row>
    <row r="26" spans="2:5" ht="15" customHeight="1">
      <c r="B26" s="106" t="s">
        <v>13</v>
      </c>
      <c r="C26" s="24">
        <v>98047</v>
      </c>
      <c r="D26" s="33"/>
      <c r="E26" s="24">
        <v>98047</v>
      </c>
    </row>
    <row r="27" spans="2:7" ht="15" customHeight="1">
      <c r="B27" s="106" t="s">
        <v>159</v>
      </c>
      <c r="C27" s="24">
        <v>103732</v>
      </c>
      <c r="D27" s="33"/>
      <c r="E27" s="24">
        <v>59753</v>
      </c>
      <c r="F27" s="33"/>
      <c r="G27" s="26"/>
    </row>
    <row r="28" spans="1:6" ht="30" customHeight="1">
      <c r="A28" s="178" t="s">
        <v>160</v>
      </c>
      <c r="B28" s="179"/>
      <c r="C28" s="90">
        <f>SUM(C26:C27)</f>
        <v>201779</v>
      </c>
      <c r="D28" s="33"/>
      <c r="E28" s="90">
        <f>SUM(E26:E27)</f>
        <v>157800</v>
      </c>
      <c r="F28" s="26"/>
    </row>
    <row r="29" spans="1:6" ht="15" customHeight="1">
      <c r="A29" s="3" t="s">
        <v>14</v>
      </c>
      <c r="C29" s="24">
        <v>5622</v>
      </c>
      <c r="D29" s="33"/>
      <c r="E29" s="24">
        <v>0</v>
      </c>
      <c r="F29" s="26"/>
    </row>
    <row r="30" spans="1:6" ht="15" customHeight="1" thickBot="1">
      <c r="A30" s="3" t="s">
        <v>161</v>
      </c>
      <c r="C30" s="29">
        <f>SUM(C28:C29)</f>
        <v>207401</v>
      </c>
      <c r="D30" s="33"/>
      <c r="E30" s="29">
        <f>SUM(E28:E29)</f>
        <v>157800</v>
      </c>
      <c r="F30" s="26"/>
    </row>
    <row r="31" spans="1:6" ht="15" customHeight="1">
      <c r="A31" s="3"/>
      <c r="C31" s="24"/>
      <c r="D31" s="33"/>
      <c r="E31" s="24"/>
      <c r="F31" s="26"/>
    </row>
    <row r="32" spans="1:6" ht="15" customHeight="1">
      <c r="A32" s="3" t="s">
        <v>162</v>
      </c>
      <c r="C32" s="24"/>
      <c r="D32" s="33"/>
      <c r="E32" s="24"/>
      <c r="F32" s="26"/>
    </row>
    <row r="33" spans="1:6" ht="15" customHeight="1">
      <c r="A33" s="3"/>
      <c r="B33" s="2" t="s">
        <v>166</v>
      </c>
      <c r="C33" s="24">
        <v>36454</v>
      </c>
      <c r="D33" s="33"/>
      <c r="E33" s="24">
        <v>0</v>
      </c>
      <c r="F33" s="26"/>
    </row>
    <row r="34" spans="1:6" ht="15" customHeight="1">
      <c r="A34" s="3"/>
      <c r="B34" s="2" t="s">
        <v>73</v>
      </c>
      <c r="C34" s="24">
        <v>31007</v>
      </c>
      <c r="D34" s="33"/>
      <c r="E34" s="24">
        <v>18967</v>
      </c>
      <c r="F34" s="26"/>
    </row>
    <row r="35" spans="1:6" ht="15" customHeight="1" thickBot="1">
      <c r="A35" s="3" t="s">
        <v>163</v>
      </c>
      <c r="C35" s="29">
        <f>SUM(C33:C34)</f>
        <v>67461</v>
      </c>
      <c r="D35" s="33"/>
      <c r="E35" s="29">
        <f>SUM(E33:E34)</f>
        <v>18967</v>
      </c>
      <c r="F35" s="26"/>
    </row>
    <row r="36" spans="1:6" ht="15" customHeight="1">
      <c r="A36" s="3"/>
      <c r="C36" s="24"/>
      <c r="D36" s="33"/>
      <c r="E36" s="24"/>
      <c r="F36" s="26"/>
    </row>
    <row r="37" spans="1:6" ht="15" customHeight="1">
      <c r="A37" s="3" t="s">
        <v>12</v>
      </c>
      <c r="B37" s="3"/>
      <c r="C37" s="23"/>
      <c r="D37" s="31"/>
      <c r="E37" s="23"/>
      <c r="F37" s="26"/>
    </row>
    <row r="38" spans="1:6" ht="15" customHeight="1">
      <c r="A38" s="3"/>
      <c r="B38" s="106" t="s">
        <v>40</v>
      </c>
      <c r="C38" s="23">
        <v>48843</v>
      </c>
      <c r="D38" s="31"/>
      <c r="E38" s="23">
        <v>24480</v>
      </c>
      <c r="F38" s="26"/>
    </row>
    <row r="39" spans="2:6" ht="15" customHeight="1">
      <c r="B39" s="106" t="s">
        <v>72</v>
      </c>
      <c r="C39" s="23">
        <v>74</v>
      </c>
      <c r="D39" s="31"/>
      <c r="E39" s="23">
        <v>0</v>
      </c>
      <c r="F39" s="26"/>
    </row>
    <row r="40" spans="2:6" ht="15" customHeight="1">
      <c r="B40" s="106" t="s">
        <v>2</v>
      </c>
      <c r="C40" s="23">
        <v>4624</v>
      </c>
      <c r="D40" s="31"/>
      <c r="E40" s="23">
        <v>1958</v>
      </c>
      <c r="F40" s="26"/>
    </row>
    <row r="41" spans="3:6" ht="15" customHeight="1">
      <c r="C41" s="90">
        <f>SUM(C38:C40)</f>
        <v>53541</v>
      </c>
      <c r="D41" s="31"/>
      <c r="E41" s="90">
        <f>SUM(E38:E40)</f>
        <v>26438</v>
      </c>
      <c r="F41" s="26"/>
    </row>
    <row r="42" spans="1:6" ht="15" customHeight="1" thickBot="1">
      <c r="A42" s="3" t="s">
        <v>164</v>
      </c>
      <c r="C42" s="29">
        <f>C41+C35</f>
        <v>121002</v>
      </c>
      <c r="D42" s="33"/>
      <c r="E42" s="29">
        <f>E41+E35</f>
        <v>45405</v>
      </c>
      <c r="F42" s="26"/>
    </row>
    <row r="43" spans="1:6" ht="30" customHeight="1" thickBot="1">
      <c r="A43" s="3" t="s">
        <v>165</v>
      </c>
      <c r="C43" s="121">
        <f>C42+C30</f>
        <v>328403</v>
      </c>
      <c r="D43" s="33"/>
      <c r="E43" s="121">
        <f>E42+E30</f>
        <v>203205</v>
      </c>
      <c r="F43" s="26"/>
    </row>
    <row r="44" ht="15" customHeight="1" thickTop="1">
      <c r="C44" s="26"/>
    </row>
    <row r="45" spans="1:12" ht="15" customHeight="1" thickBot="1">
      <c r="A45" s="107" t="s">
        <v>205</v>
      </c>
      <c r="B45" s="102"/>
      <c r="C45" s="108">
        <f>C28/C51</f>
        <v>1.0289911980988709</v>
      </c>
      <c r="D45" s="102"/>
      <c r="E45" s="108">
        <f>E28/E51</f>
        <v>0.80471610554122</v>
      </c>
      <c r="F45" s="122"/>
      <c r="G45" s="122"/>
      <c r="H45" s="122"/>
      <c r="I45" s="122"/>
      <c r="J45" s="122"/>
      <c r="K45" s="122"/>
      <c r="L45" s="122"/>
    </row>
    <row r="46" spans="1:12" ht="15" customHeight="1">
      <c r="A46" s="107"/>
      <c r="B46" s="102"/>
      <c r="C46" s="102"/>
      <c r="D46" s="102"/>
      <c r="E46" s="102"/>
      <c r="F46" s="122"/>
      <c r="G46" s="122"/>
      <c r="H46" s="122"/>
      <c r="I46" s="122"/>
      <c r="J46" s="122"/>
      <c r="K46" s="122"/>
      <c r="L46" s="122"/>
    </row>
    <row r="47" spans="1:10" ht="45" customHeight="1">
      <c r="A47" s="177" t="s">
        <v>167</v>
      </c>
      <c r="B47" s="177"/>
      <c r="C47" s="177"/>
      <c r="D47" s="177"/>
      <c r="E47" s="177"/>
      <c r="F47" s="123"/>
      <c r="G47" s="123"/>
      <c r="H47" s="123"/>
      <c r="I47" s="123"/>
      <c r="J47" s="123"/>
    </row>
    <row r="48" spans="3:5" ht="15" customHeight="1">
      <c r="C48" s="33"/>
      <c r="D48" s="33"/>
      <c r="E48" s="33"/>
    </row>
    <row r="49" spans="3:5" ht="15" customHeight="1">
      <c r="C49" s="66"/>
      <c r="D49" s="33"/>
      <c r="E49" s="66"/>
    </row>
    <row r="50" spans="3:5" ht="15" customHeight="1">
      <c r="C50" s="33"/>
      <c r="D50" s="33"/>
      <c r="E50" s="33"/>
    </row>
    <row r="51" spans="3:5" ht="15" customHeight="1" hidden="1">
      <c r="C51" s="33">
        <v>196094</v>
      </c>
      <c r="D51" s="33"/>
      <c r="E51" s="33">
        <v>196094</v>
      </c>
    </row>
    <row r="52" spans="3:5" ht="15" customHeight="1">
      <c r="C52" s="33"/>
      <c r="D52" s="33"/>
      <c r="E52" s="33"/>
    </row>
    <row r="53" spans="3:5" ht="15" customHeight="1">
      <c r="C53" s="33"/>
      <c r="D53" s="33"/>
      <c r="E53" s="33"/>
    </row>
    <row r="54" spans="3:5" ht="15" customHeight="1">
      <c r="C54" s="33"/>
      <c r="D54" s="33"/>
      <c r="E54" s="33"/>
    </row>
    <row r="55" spans="3:5" ht="15" customHeight="1">
      <c r="C55" s="33"/>
      <c r="D55" s="33"/>
      <c r="E55" s="33"/>
    </row>
    <row r="56" spans="3:5" ht="15" customHeight="1">
      <c r="C56" s="33"/>
      <c r="D56" s="33"/>
      <c r="E56" s="33"/>
    </row>
    <row r="57" spans="3:5" ht="15" customHeight="1">
      <c r="C57" s="33"/>
      <c r="D57" s="33"/>
      <c r="E57" s="33"/>
    </row>
    <row r="58" spans="3:5" ht="15" customHeight="1">
      <c r="C58" s="33"/>
      <c r="D58" s="33"/>
      <c r="E58" s="33"/>
    </row>
    <row r="59" spans="3:5" ht="15" customHeight="1">
      <c r="C59" s="33"/>
      <c r="D59" s="33"/>
      <c r="E59" s="33"/>
    </row>
    <row r="60" spans="3:5" ht="15" customHeight="1">
      <c r="C60" s="33"/>
      <c r="D60" s="33"/>
      <c r="E60" s="33"/>
    </row>
    <row r="61" spans="3:5" ht="15" customHeight="1">
      <c r="C61" s="33"/>
      <c r="D61" s="33"/>
      <c r="E61" s="33"/>
    </row>
    <row r="62" spans="3:5" ht="15" customHeight="1">
      <c r="C62" s="33"/>
      <c r="D62" s="33"/>
      <c r="E62" s="33"/>
    </row>
    <row r="63" spans="3:5" ht="15" customHeight="1">
      <c r="C63" s="33"/>
      <c r="D63" s="33"/>
      <c r="E63" s="33"/>
    </row>
    <row r="64" spans="3:5" ht="15" customHeight="1">
      <c r="C64" s="33"/>
      <c r="D64" s="33"/>
      <c r="E64" s="33"/>
    </row>
    <row r="65" spans="3:5" ht="15" customHeight="1">
      <c r="C65" s="33"/>
      <c r="D65" s="33"/>
      <c r="E65" s="33"/>
    </row>
    <row r="66" spans="3:5" ht="15" customHeight="1">
      <c r="C66" s="33"/>
      <c r="D66" s="33"/>
      <c r="E66" s="33"/>
    </row>
    <row r="67" spans="3:5" ht="15" customHeight="1">
      <c r="C67" s="33"/>
      <c r="D67" s="33"/>
      <c r="E67" s="33"/>
    </row>
    <row r="68" spans="3:5" ht="15" customHeight="1">
      <c r="C68" s="33"/>
      <c r="D68" s="33"/>
      <c r="E68" s="33"/>
    </row>
    <row r="69" spans="3:5" ht="15" customHeight="1">
      <c r="C69" s="33"/>
      <c r="D69" s="33"/>
      <c r="E69" s="33"/>
    </row>
    <row r="70" spans="3:5" ht="15" customHeight="1">
      <c r="C70" s="33"/>
      <c r="D70" s="33"/>
      <c r="E70" s="33"/>
    </row>
    <row r="71" spans="3:5" ht="15" customHeight="1">
      <c r="C71" s="33"/>
      <c r="D71" s="33"/>
      <c r="E71" s="33"/>
    </row>
    <row r="72" spans="3:5" ht="15" customHeight="1">
      <c r="C72" s="33"/>
      <c r="D72" s="33"/>
      <c r="E72" s="33"/>
    </row>
    <row r="73" spans="3:5" ht="15" customHeight="1">
      <c r="C73" s="33"/>
      <c r="D73" s="33"/>
      <c r="E73" s="33"/>
    </row>
    <row r="74" spans="3:5" ht="15" customHeight="1">
      <c r="C74" s="33"/>
      <c r="D74" s="33"/>
      <c r="E74" s="33"/>
    </row>
  </sheetData>
  <mergeCells count="2">
    <mergeCell ref="A47:E47"/>
    <mergeCell ref="A28:B28"/>
  </mergeCells>
  <printOptions horizontalCentered="1"/>
  <pageMargins left="0.5" right="0.5" top="0.75" bottom="0.5" header="0.5" footer="0.25"/>
  <pageSetup horizontalDpi="300" verticalDpi="300" orientation="portrait" paperSize="9" scale="90"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dimension ref="A1:I90"/>
  <sheetViews>
    <sheetView showGridLines="0" view="pageBreakPreview" zoomScaleSheetLayoutView="100" workbookViewId="0" topLeftCell="A1">
      <selection activeCell="A21" sqref="A21"/>
    </sheetView>
  </sheetViews>
  <sheetFormatPr defaultColWidth="9.140625" defaultRowHeight="15" customHeight="1"/>
  <cols>
    <col min="1" max="1" width="24.7109375" style="124" customWidth="1"/>
    <col min="2" max="7" width="13.7109375" style="124" customWidth="1"/>
    <col min="8" max="8" width="9.140625" style="124" customWidth="1"/>
    <col min="9" max="9" width="11.140625" style="124" hidden="1" customWidth="1"/>
    <col min="10" max="16384" width="9.140625" style="124" customWidth="1"/>
  </cols>
  <sheetData>
    <row r="1" spans="1:7" ht="15" customHeight="1">
      <c r="A1" s="135"/>
      <c r="B1" s="125"/>
      <c r="C1" s="125"/>
      <c r="D1" s="125"/>
      <c r="E1" s="125"/>
      <c r="F1" s="125"/>
      <c r="G1" s="125"/>
    </row>
    <row r="2" spans="1:7" ht="15" customHeight="1">
      <c r="A2" s="126" t="s">
        <v>271</v>
      </c>
      <c r="B2" s="135"/>
      <c r="C2" s="135"/>
      <c r="D2" s="135"/>
      <c r="E2" s="135"/>
      <c r="F2" s="135"/>
      <c r="G2" s="135"/>
    </row>
    <row r="3" spans="1:7" ht="15" customHeight="1">
      <c r="A3" s="136"/>
      <c r="B3" s="135"/>
      <c r="C3" s="135"/>
      <c r="D3" s="135"/>
      <c r="E3" s="135"/>
      <c r="F3" s="135"/>
      <c r="G3" s="135"/>
    </row>
    <row r="4" spans="1:7" ht="15" customHeight="1">
      <c r="A4" s="136"/>
      <c r="B4" s="135"/>
      <c r="C4" s="135"/>
      <c r="D4" s="135"/>
      <c r="E4" s="135"/>
      <c r="F4" s="135"/>
      <c r="G4" s="135"/>
    </row>
    <row r="5" spans="1:7" ht="15" customHeight="1">
      <c r="A5" s="136"/>
      <c r="B5" s="184" t="s">
        <v>187</v>
      </c>
      <c r="C5" s="184"/>
      <c r="D5" s="184"/>
      <c r="E5" s="184"/>
      <c r="F5" s="135"/>
      <c r="G5" s="135"/>
    </row>
    <row r="6" spans="1:7" ht="15" customHeight="1">
      <c r="A6" s="136"/>
      <c r="B6" s="184" t="s">
        <v>185</v>
      </c>
      <c r="C6" s="184"/>
      <c r="D6" s="130" t="s">
        <v>60</v>
      </c>
      <c r="E6" s="135"/>
      <c r="F6" s="135"/>
      <c r="G6" s="135"/>
    </row>
    <row r="7" spans="1:7" ht="15" customHeight="1">
      <c r="A7" s="135"/>
      <c r="B7" s="130" t="s">
        <v>61</v>
      </c>
      <c r="C7" s="130" t="s">
        <v>61</v>
      </c>
      <c r="D7" s="130" t="s">
        <v>62</v>
      </c>
      <c r="E7" s="130"/>
      <c r="F7" s="130" t="s">
        <v>110</v>
      </c>
      <c r="G7" s="135"/>
    </row>
    <row r="8" spans="1:7" ht="15" customHeight="1">
      <c r="A8" s="169"/>
      <c r="B8" s="133" t="s">
        <v>63</v>
      </c>
      <c r="C8" s="133" t="s">
        <v>64</v>
      </c>
      <c r="D8" s="133" t="s">
        <v>66</v>
      </c>
      <c r="E8" s="133" t="s">
        <v>186</v>
      </c>
      <c r="F8" s="133" t="s">
        <v>111</v>
      </c>
      <c r="G8" s="133" t="s">
        <v>22</v>
      </c>
    </row>
    <row r="9" spans="1:7" ht="15" customHeight="1">
      <c r="A9" s="135"/>
      <c r="B9" s="130" t="s">
        <v>3</v>
      </c>
      <c r="C9" s="130" t="s">
        <v>3</v>
      </c>
      <c r="D9" s="130" t="s">
        <v>3</v>
      </c>
      <c r="E9" s="130" t="s">
        <v>3</v>
      </c>
      <c r="F9" s="130" t="s">
        <v>3</v>
      </c>
      <c r="G9" s="130" t="s">
        <v>3</v>
      </c>
    </row>
    <row r="10" spans="1:7" ht="15" customHeight="1">
      <c r="A10" s="135"/>
      <c r="B10" s="135"/>
      <c r="C10" s="135"/>
      <c r="D10" s="135"/>
      <c r="E10" s="135"/>
      <c r="F10" s="135"/>
      <c r="G10" s="135"/>
    </row>
    <row r="11" spans="1:7" ht="15" customHeight="1">
      <c r="A11" s="135"/>
      <c r="B11" s="136"/>
      <c r="C11" s="136"/>
      <c r="D11" s="136"/>
      <c r="E11" s="136"/>
      <c r="F11" s="136"/>
      <c r="G11" s="136"/>
    </row>
    <row r="12" spans="1:7" ht="15" customHeight="1">
      <c r="A12" s="135" t="s">
        <v>78</v>
      </c>
      <c r="B12" s="136">
        <v>98047</v>
      </c>
      <c r="C12" s="126">
        <v>2000</v>
      </c>
      <c r="D12" s="136">
        <v>24093</v>
      </c>
      <c r="E12" s="136">
        <f>SUM(B12:D12)</f>
        <v>124140</v>
      </c>
      <c r="F12" s="136">
        <v>0</v>
      </c>
      <c r="G12" s="136">
        <f>SUM(E12:F12)</f>
        <v>124140</v>
      </c>
    </row>
    <row r="13" spans="1:7" ht="15" customHeight="1">
      <c r="A13" s="135" t="s">
        <v>274</v>
      </c>
      <c r="B13" s="136">
        <v>0</v>
      </c>
      <c r="C13" s="136">
        <v>0</v>
      </c>
      <c r="D13" s="136">
        <v>35660</v>
      </c>
      <c r="E13" s="136">
        <f>SUM(B13:D13)</f>
        <v>35660</v>
      </c>
      <c r="F13" s="136">
        <v>0</v>
      </c>
      <c r="G13" s="136">
        <f>SUM(E13:F13)</f>
        <v>35660</v>
      </c>
    </row>
    <row r="14" spans="1:7" ht="15" customHeight="1">
      <c r="A14" s="170" t="s">
        <v>276</v>
      </c>
      <c r="B14" s="136">
        <v>0</v>
      </c>
      <c r="C14" s="136">
        <v>-2000</v>
      </c>
      <c r="D14" s="136">
        <v>0</v>
      </c>
      <c r="E14" s="136">
        <f>SUM(B14:D14)</f>
        <v>-2000</v>
      </c>
      <c r="F14" s="136">
        <v>0</v>
      </c>
      <c r="G14" s="136">
        <f>SUM(E14:F14)</f>
        <v>-2000</v>
      </c>
    </row>
    <row r="15" spans="1:9" ht="15" customHeight="1" thickBot="1">
      <c r="A15" s="135" t="s">
        <v>266</v>
      </c>
      <c r="B15" s="137">
        <f aca="true" t="shared" si="0" ref="B15:G15">SUM(B12:B14)</f>
        <v>98047</v>
      </c>
      <c r="C15" s="137">
        <f t="shared" si="0"/>
        <v>0</v>
      </c>
      <c r="D15" s="137">
        <f t="shared" si="0"/>
        <v>59753</v>
      </c>
      <c r="E15" s="137">
        <f t="shared" si="0"/>
        <v>157800</v>
      </c>
      <c r="F15" s="137">
        <f t="shared" si="0"/>
        <v>0</v>
      </c>
      <c r="G15" s="137">
        <f t="shared" si="0"/>
        <v>157800</v>
      </c>
      <c r="I15" s="124">
        <f>SUM(C15:D15)</f>
        <v>59753</v>
      </c>
    </row>
    <row r="16" spans="1:7" ht="15" customHeight="1" thickTop="1">
      <c r="A16" s="135"/>
      <c r="B16" s="135"/>
      <c r="C16" s="135"/>
      <c r="D16" s="135"/>
      <c r="E16" s="135"/>
      <c r="F16" s="135"/>
      <c r="G16" s="135"/>
    </row>
    <row r="17" spans="1:7" ht="15" customHeight="1">
      <c r="A17" s="135"/>
      <c r="B17" s="135"/>
      <c r="C17" s="135"/>
      <c r="D17" s="135"/>
      <c r="E17" s="135"/>
      <c r="F17" s="135"/>
      <c r="G17" s="135"/>
    </row>
    <row r="18" spans="1:7" ht="15" customHeight="1">
      <c r="A18" s="135"/>
      <c r="B18" s="135"/>
      <c r="C18" s="135"/>
      <c r="D18" s="135"/>
      <c r="E18" s="135"/>
      <c r="F18" s="135"/>
      <c r="G18" s="135"/>
    </row>
    <row r="19" spans="1:7" ht="15" customHeight="1">
      <c r="A19" s="135" t="s">
        <v>168</v>
      </c>
      <c r="B19" s="136">
        <v>98047</v>
      </c>
      <c r="C19" s="136">
        <v>0</v>
      </c>
      <c r="D19" s="136">
        <v>59753</v>
      </c>
      <c r="E19" s="136">
        <f>SUM(B19:D19)</f>
        <v>157800</v>
      </c>
      <c r="F19" s="136">
        <v>0</v>
      </c>
      <c r="G19" s="136">
        <f>SUM(E19:F19)</f>
        <v>157800</v>
      </c>
    </row>
    <row r="20" spans="1:7" ht="15" customHeight="1">
      <c r="A20" s="135" t="s">
        <v>274</v>
      </c>
      <c r="B20" s="136">
        <v>0</v>
      </c>
      <c r="C20" s="136">
        <v>0</v>
      </c>
      <c r="D20" s="136">
        <f>PL!J37</f>
        <v>61872</v>
      </c>
      <c r="E20" s="136">
        <f>SUM(B20:D20)</f>
        <v>61872</v>
      </c>
      <c r="F20" s="136">
        <f>PL!J38</f>
        <v>-684</v>
      </c>
      <c r="G20" s="136">
        <f>SUM(E20:F20)</f>
        <v>61188</v>
      </c>
    </row>
    <row r="21" spans="1:7" ht="33" customHeight="1">
      <c r="A21" s="171" t="s">
        <v>250</v>
      </c>
      <c r="B21" s="136">
        <v>0</v>
      </c>
      <c r="C21" s="136">
        <v>0</v>
      </c>
      <c r="D21" s="136">
        <v>0</v>
      </c>
      <c r="E21" s="136">
        <f>SUM(B21:D21)</f>
        <v>0</v>
      </c>
      <c r="F21" s="126">
        <v>6306</v>
      </c>
      <c r="G21" s="136">
        <f>SUM(E21:F21)</f>
        <v>6306</v>
      </c>
    </row>
    <row r="22" spans="1:7" ht="28.5">
      <c r="A22" s="172" t="s">
        <v>208</v>
      </c>
      <c r="B22" s="136">
        <v>0</v>
      </c>
      <c r="C22" s="136">
        <v>0</v>
      </c>
      <c r="D22" s="136">
        <v>-17893</v>
      </c>
      <c r="E22" s="136">
        <f>SUM(B22:D22)</f>
        <v>-17893</v>
      </c>
      <c r="F22" s="126">
        <v>0</v>
      </c>
      <c r="G22" s="136">
        <f>SUM(E22:F22)</f>
        <v>-17893</v>
      </c>
    </row>
    <row r="23" spans="1:7" ht="15" customHeight="1">
      <c r="A23" s="135"/>
      <c r="B23" s="135"/>
      <c r="C23" s="135"/>
      <c r="D23" s="135"/>
      <c r="E23" s="136"/>
      <c r="F23" s="126"/>
      <c r="G23" s="136"/>
    </row>
    <row r="24" spans="1:9" ht="15" customHeight="1" thickBot="1">
      <c r="A24" s="135" t="s">
        <v>267</v>
      </c>
      <c r="B24" s="137">
        <f aca="true" t="shared" si="1" ref="B24:G24">SUM(B19:B23)</f>
        <v>98047</v>
      </c>
      <c r="C24" s="137">
        <f t="shared" si="1"/>
        <v>0</v>
      </c>
      <c r="D24" s="137">
        <f t="shared" si="1"/>
        <v>103732</v>
      </c>
      <c r="E24" s="137">
        <f t="shared" si="1"/>
        <v>201779</v>
      </c>
      <c r="F24" s="137">
        <f t="shared" si="1"/>
        <v>5622</v>
      </c>
      <c r="G24" s="137">
        <f t="shared" si="1"/>
        <v>207401</v>
      </c>
      <c r="I24" s="124">
        <f>SUM(C24:D24)</f>
        <v>103732</v>
      </c>
    </row>
    <row r="25" spans="1:7" ht="15" customHeight="1" thickTop="1">
      <c r="A25" s="135"/>
      <c r="B25" s="135"/>
      <c r="C25" s="135"/>
      <c r="D25" s="135"/>
      <c r="E25" s="135"/>
      <c r="F25" s="135"/>
      <c r="G25" s="135"/>
    </row>
    <row r="26" spans="1:7" ht="15" customHeight="1">
      <c r="A26" s="135"/>
      <c r="B26" s="135"/>
      <c r="C26" s="135"/>
      <c r="D26" s="135"/>
      <c r="E26" s="135"/>
      <c r="F26" s="135"/>
      <c r="G26" s="135"/>
    </row>
    <row r="27" spans="1:7" ht="45" customHeight="1">
      <c r="A27" s="182" t="s">
        <v>169</v>
      </c>
      <c r="B27" s="182"/>
      <c r="C27" s="182"/>
      <c r="D27" s="183"/>
      <c r="E27" s="183"/>
      <c r="F27" s="183"/>
      <c r="G27" s="183"/>
    </row>
    <row r="28" spans="1:7" ht="15" customHeight="1">
      <c r="A28" s="180"/>
      <c r="B28" s="181"/>
      <c r="C28" s="181"/>
      <c r="D28" s="181"/>
      <c r="E28" s="181"/>
      <c r="F28" s="181"/>
      <c r="G28" s="181"/>
    </row>
    <row r="43" ht="15" customHeight="1">
      <c r="A43" s="127"/>
    </row>
    <row r="44" ht="15" customHeight="1">
      <c r="A44" s="127"/>
    </row>
    <row r="45" ht="15" customHeight="1">
      <c r="A45" s="127"/>
    </row>
    <row r="47" ht="15" customHeight="1">
      <c r="A47" s="127"/>
    </row>
    <row r="49" ht="15" customHeight="1">
      <c r="A49" s="127"/>
    </row>
    <row r="51" spans="1:6" ht="15" customHeight="1">
      <c r="A51" s="127"/>
      <c r="D51" s="129"/>
      <c r="E51" s="129"/>
      <c r="F51" s="129"/>
    </row>
    <row r="52" spans="1:7" ht="15" customHeight="1">
      <c r="A52" s="131"/>
      <c r="B52" s="131"/>
      <c r="C52" s="131"/>
      <c r="D52" s="132"/>
      <c r="E52" s="132"/>
      <c r="F52" s="132"/>
      <c r="G52" s="132"/>
    </row>
    <row r="53" spans="4:7" ht="15" customHeight="1">
      <c r="D53" s="129"/>
      <c r="E53" s="129"/>
      <c r="F53" s="129"/>
      <c r="G53" s="129"/>
    </row>
    <row r="57" spans="3:7" ht="15" customHeight="1">
      <c r="C57" s="135"/>
      <c r="D57" s="135"/>
      <c r="E57" s="135"/>
      <c r="F57" s="135"/>
      <c r="G57" s="135"/>
    </row>
    <row r="58" spans="3:7" ht="15" customHeight="1">
      <c r="C58" s="135"/>
      <c r="D58" s="135"/>
      <c r="E58" s="135"/>
      <c r="F58" s="135"/>
      <c r="G58" s="135"/>
    </row>
    <row r="59" spans="3:7" ht="15" customHeight="1">
      <c r="C59" s="135"/>
      <c r="D59" s="135"/>
      <c r="E59" s="135"/>
      <c r="F59" s="135"/>
      <c r="G59" s="135"/>
    </row>
    <row r="60" spans="3:7" ht="15" customHeight="1">
      <c r="C60" s="135"/>
      <c r="D60" s="135"/>
      <c r="E60" s="135"/>
      <c r="F60" s="135"/>
      <c r="G60" s="135"/>
    </row>
    <row r="61" spans="3:7" ht="15" customHeight="1">
      <c r="C61" s="135"/>
      <c r="D61" s="135"/>
      <c r="E61" s="135"/>
      <c r="F61" s="135"/>
      <c r="G61" s="135"/>
    </row>
    <row r="62" spans="3:7" ht="15" customHeight="1">
      <c r="C62" s="135"/>
      <c r="D62" s="135"/>
      <c r="E62" s="135"/>
      <c r="F62" s="135"/>
      <c r="G62" s="135"/>
    </row>
    <row r="63" spans="3:7" ht="15" customHeight="1">
      <c r="C63" s="135"/>
      <c r="D63" s="135"/>
      <c r="E63" s="135"/>
      <c r="F63" s="135"/>
      <c r="G63" s="135"/>
    </row>
    <row r="64" spans="3:7" ht="15" customHeight="1">
      <c r="C64" s="135"/>
      <c r="D64" s="135"/>
      <c r="E64" s="135"/>
      <c r="F64" s="135"/>
      <c r="G64" s="135"/>
    </row>
    <row r="65" spans="3:7" ht="15" customHeight="1">
      <c r="C65" s="135"/>
      <c r="D65" s="135"/>
      <c r="E65" s="135"/>
      <c r="F65" s="135"/>
      <c r="G65" s="135"/>
    </row>
    <row r="66" spans="3:7" ht="15" customHeight="1">
      <c r="C66" s="135"/>
      <c r="D66" s="135"/>
      <c r="E66" s="135"/>
      <c r="F66" s="135"/>
      <c r="G66" s="135"/>
    </row>
    <row r="67" spans="3:7" ht="15" customHeight="1">
      <c r="C67" s="135"/>
      <c r="D67" s="135"/>
      <c r="E67" s="135"/>
      <c r="F67" s="135"/>
      <c r="G67" s="135"/>
    </row>
    <row r="68" spans="3:7" ht="15" customHeight="1">
      <c r="C68" s="135"/>
      <c r="D68" s="135"/>
      <c r="E68" s="135"/>
      <c r="F68" s="135"/>
      <c r="G68" s="135"/>
    </row>
    <row r="69" spans="3:7" ht="15" customHeight="1">
      <c r="C69" s="135"/>
      <c r="D69" s="135"/>
      <c r="E69" s="135"/>
      <c r="F69" s="135"/>
      <c r="G69" s="135"/>
    </row>
    <row r="70" spans="3:7" ht="15" customHeight="1">
      <c r="C70" s="135"/>
      <c r="D70" s="135"/>
      <c r="E70" s="135"/>
      <c r="F70" s="135"/>
      <c r="G70" s="135"/>
    </row>
    <row r="71" spans="3:7" ht="15" customHeight="1">
      <c r="C71" s="135"/>
      <c r="D71" s="135"/>
      <c r="E71" s="135"/>
      <c r="F71" s="135"/>
      <c r="G71" s="135"/>
    </row>
    <row r="72" spans="3:7" ht="15" customHeight="1">
      <c r="C72" s="135"/>
      <c r="D72" s="135"/>
      <c r="E72" s="135"/>
      <c r="F72" s="135"/>
      <c r="G72" s="135"/>
    </row>
    <row r="73" spans="3:7" ht="15" customHeight="1">
      <c r="C73" s="135"/>
      <c r="D73" s="135"/>
      <c r="E73" s="135"/>
      <c r="F73" s="135"/>
      <c r="G73" s="135"/>
    </row>
    <row r="74" spans="3:7" ht="15" customHeight="1">
      <c r="C74" s="135"/>
      <c r="D74" s="135"/>
      <c r="E74" s="135"/>
      <c r="F74" s="135"/>
      <c r="G74" s="135"/>
    </row>
    <row r="90" ht="15" customHeight="1">
      <c r="A90" s="127">
        <f>A43</f>
        <v>0</v>
      </c>
    </row>
  </sheetData>
  <mergeCells count="4">
    <mergeCell ref="A28:G28"/>
    <mergeCell ref="A27:G27"/>
    <mergeCell ref="B6:C6"/>
    <mergeCell ref="B5:E5"/>
  </mergeCells>
  <printOptions horizontalCentered="1"/>
  <pageMargins left="0.25" right="0.25" top="0.75" bottom="0.25" header="0.5" footer="0.25"/>
  <pageSetup horizontalDpi="180" verticalDpi="180" orientation="portrait" paperSize="9" scale="90" r:id="rId1"/>
  <headerFooter alignWithMargins="0">
    <oddHeader>&amp;C( &amp;P+2 )</oddHeader>
  </headerFooter>
</worksheet>
</file>

<file path=xl/worksheets/sheet4.xml><?xml version="1.0" encoding="utf-8"?>
<worksheet xmlns="http://schemas.openxmlformats.org/spreadsheetml/2006/main" xmlns:r="http://schemas.openxmlformats.org/officeDocument/2006/relationships">
  <dimension ref="A1:I57"/>
  <sheetViews>
    <sheetView showGridLines="0" view="pageBreakPreview" zoomScaleSheetLayoutView="100" workbookViewId="0" topLeftCell="A7">
      <selection activeCell="D29" sqref="D29"/>
    </sheetView>
  </sheetViews>
  <sheetFormatPr defaultColWidth="9.140625" defaultRowHeight="15" customHeight="1"/>
  <cols>
    <col min="1" max="1" width="4.7109375" style="2" customWidth="1"/>
    <col min="2" max="2" width="61.5742187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27" t="s">
        <v>59</v>
      </c>
      <c r="B1" s="124"/>
      <c r="C1" s="124"/>
      <c r="D1" s="124"/>
      <c r="E1" s="124"/>
      <c r="F1" s="124"/>
      <c r="G1" s="124"/>
      <c r="H1" s="124"/>
      <c r="I1" s="124"/>
    </row>
    <row r="2" spans="1:9" ht="15" customHeight="1">
      <c r="A2" s="127" t="s">
        <v>254</v>
      </c>
      <c r="B2" s="124"/>
      <c r="C2" s="124"/>
      <c r="D2" s="124"/>
      <c r="E2" s="124"/>
      <c r="F2" s="124"/>
      <c r="G2" s="124"/>
      <c r="H2" s="124"/>
      <c r="I2" s="124"/>
    </row>
    <row r="3" spans="1:9" ht="15" customHeight="1">
      <c r="A3" s="127"/>
      <c r="B3" s="124"/>
      <c r="C3" s="124"/>
      <c r="D3" s="68" t="s">
        <v>45</v>
      </c>
      <c r="E3" s="124"/>
      <c r="F3" s="68" t="s">
        <v>45</v>
      </c>
      <c r="G3" s="124"/>
      <c r="H3" s="124"/>
      <c r="I3" s="124"/>
    </row>
    <row r="4" spans="1:9" ht="15" customHeight="1">
      <c r="A4" s="127"/>
      <c r="B4" s="124"/>
      <c r="C4" s="124"/>
      <c r="D4" s="68" t="s">
        <v>255</v>
      </c>
      <c r="E4" s="124"/>
      <c r="F4" s="68" t="s">
        <v>255</v>
      </c>
      <c r="G4" s="124"/>
      <c r="H4" s="124"/>
      <c r="I4" s="124"/>
    </row>
    <row r="5" spans="1:6" ht="15" customHeight="1">
      <c r="A5" s="127"/>
      <c r="B5" s="124"/>
      <c r="C5" s="124"/>
      <c r="D5" s="68" t="s">
        <v>46</v>
      </c>
      <c r="E5" s="138"/>
      <c r="F5" s="68" t="s">
        <v>46</v>
      </c>
    </row>
    <row r="6" spans="1:6" ht="15" customHeight="1">
      <c r="A6" s="124"/>
      <c r="B6" s="124"/>
      <c r="C6" s="124"/>
      <c r="D6" s="93" t="s">
        <v>253</v>
      </c>
      <c r="E6" s="132"/>
      <c r="F6" s="93" t="s">
        <v>150</v>
      </c>
    </row>
    <row r="7" spans="1:6" ht="15" customHeight="1">
      <c r="A7" s="124"/>
      <c r="B7" s="124"/>
      <c r="C7" s="124"/>
      <c r="D7" s="6" t="s">
        <v>15</v>
      </c>
      <c r="E7" s="132"/>
      <c r="F7" s="148" t="s">
        <v>212</v>
      </c>
    </row>
    <row r="8" spans="1:6" ht="15" customHeight="1">
      <c r="A8" s="124"/>
      <c r="B8" s="124"/>
      <c r="C8" s="124"/>
      <c r="D8" s="129" t="s">
        <v>3</v>
      </c>
      <c r="E8" s="129"/>
      <c r="F8" s="129" t="s">
        <v>3</v>
      </c>
    </row>
    <row r="9" spans="1:6" ht="15" customHeight="1">
      <c r="A9" s="124"/>
      <c r="B9" s="124"/>
      <c r="C9" s="124"/>
      <c r="D9" s="67"/>
      <c r="E9" s="129"/>
      <c r="F9" s="67"/>
    </row>
    <row r="10" spans="1:6" ht="15" customHeight="1">
      <c r="A10" s="124" t="s">
        <v>194</v>
      </c>
      <c r="B10" s="124"/>
      <c r="C10" s="124"/>
      <c r="D10" s="67">
        <v>82534</v>
      </c>
      <c r="E10" s="129"/>
      <c r="F10" s="67">
        <v>47998</v>
      </c>
    </row>
    <row r="11" spans="1:6" ht="15" customHeight="1">
      <c r="A11" s="124"/>
      <c r="B11" s="124"/>
      <c r="C11" s="124"/>
      <c r="D11" s="3"/>
      <c r="F11" s="3"/>
    </row>
    <row r="12" spans="1:6" ht="15" customHeight="1">
      <c r="A12" s="124" t="s">
        <v>68</v>
      </c>
      <c r="B12" s="124"/>
      <c r="C12" s="124"/>
      <c r="D12" s="24">
        <v>8414</v>
      </c>
      <c r="E12" s="124"/>
      <c r="F12" s="67">
        <v>9646</v>
      </c>
    </row>
    <row r="13" spans="1:6" ht="15" customHeight="1">
      <c r="A13" s="124"/>
      <c r="B13" s="124"/>
      <c r="C13" s="124"/>
      <c r="D13" s="77"/>
      <c r="E13" s="124"/>
      <c r="F13" s="77"/>
    </row>
    <row r="14" spans="1:7" ht="15" customHeight="1">
      <c r="A14" s="124" t="s">
        <v>47</v>
      </c>
      <c r="B14" s="124"/>
      <c r="C14" s="124"/>
      <c r="D14" s="94">
        <f>SUM(D10:D12)</f>
        <v>90948</v>
      </c>
      <c r="E14" s="124"/>
      <c r="F14" s="94">
        <f>SUM(F10:F12)</f>
        <v>57644</v>
      </c>
      <c r="G14" s="124"/>
    </row>
    <row r="15" spans="1:7" ht="15" customHeight="1">
      <c r="A15" s="124"/>
      <c r="B15" s="124"/>
      <c r="C15" s="124"/>
      <c r="D15" s="94"/>
      <c r="E15" s="124"/>
      <c r="F15" s="94"/>
      <c r="G15" s="124"/>
    </row>
    <row r="16" spans="1:6" ht="15" customHeight="1">
      <c r="A16" s="124" t="s">
        <v>25</v>
      </c>
      <c r="B16" s="124"/>
      <c r="C16" s="124"/>
      <c r="D16" s="67"/>
      <c r="E16" s="124"/>
      <c r="F16" s="67"/>
    </row>
    <row r="17" spans="1:6" ht="15" customHeight="1">
      <c r="A17" s="124"/>
      <c r="B17" s="124" t="s">
        <v>65</v>
      </c>
      <c r="C17" s="124"/>
      <c r="D17" s="67">
        <v>-3595</v>
      </c>
      <c r="E17" s="124"/>
      <c r="F17" s="67">
        <v>-9776</v>
      </c>
    </row>
    <row r="18" spans="1:7" ht="15" customHeight="1">
      <c r="A18" s="124"/>
      <c r="B18" s="124" t="s">
        <v>82</v>
      </c>
      <c r="C18" s="124"/>
      <c r="D18" s="67">
        <v>1072</v>
      </c>
      <c r="E18" s="124"/>
      <c r="F18" s="67">
        <v>717</v>
      </c>
      <c r="G18" s="124"/>
    </row>
    <row r="19" spans="1:7" ht="15" customHeight="1">
      <c r="A19" s="124"/>
      <c r="B19" s="124" t="s">
        <v>28</v>
      </c>
      <c r="C19" s="124"/>
      <c r="D19" s="67">
        <v>-17682</v>
      </c>
      <c r="E19" s="124"/>
      <c r="F19" s="67">
        <v>-13635</v>
      </c>
      <c r="G19" s="124"/>
    </row>
    <row r="20" spans="1:7" ht="15" customHeight="1">
      <c r="A20" s="124"/>
      <c r="B20" s="124" t="s">
        <v>256</v>
      </c>
      <c r="C20" s="124"/>
      <c r="D20" s="67">
        <v>0</v>
      </c>
      <c r="E20" s="124"/>
      <c r="F20" s="67">
        <v>1865</v>
      </c>
      <c r="G20" s="124"/>
    </row>
    <row r="21" spans="1:7" ht="15" customHeight="1">
      <c r="A21" s="124"/>
      <c r="B21" s="124" t="s">
        <v>209</v>
      </c>
      <c r="C21" s="124"/>
      <c r="D21" s="67">
        <v>-593</v>
      </c>
      <c r="E21" s="124"/>
      <c r="F21" s="67">
        <v>0</v>
      </c>
      <c r="G21" s="124"/>
    </row>
    <row r="22" spans="1:6" ht="15" customHeight="1">
      <c r="A22" s="124"/>
      <c r="B22" s="124"/>
      <c r="C22" s="124"/>
      <c r="D22" s="77"/>
      <c r="E22" s="124"/>
      <c r="F22" s="77"/>
    </row>
    <row r="23" spans="1:6" ht="15" customHeight="1">
      <c r="A23" s="127" t="s">
        <v>48</v>
      </c>
      <c r="B23" s="124"/>
      <c r="C23" s="124"/>
      <c r="D23" s="77">
        <f>SUM(D14:D21)</f>
        <v>70150</v>
      </c>
      <c r="E23" s="124"/>
      <c r="F23" s="77">
        <f>SUM(F14:F21)</f>
        <v>36815</v>
      </c>
    </row>
    <row r="24" spans="1:6" ht="15" customHeight="1">
      <c r="A24" s="124"/>
      <c r="B24" s="124"/>
      <c r="C24" s="124"/>
      <c r="D24" s="94"/>
      <c r="E24" s="124"/>
      <c r="F24" s="94"/>
    </row>
    <row r="25" spans="1:7" ht="15" customHeight="1">
      <c r="A25" s="127" t="s">
        <v>53</v>
      </c>
      <c r="B25" s="124"/>
      <c r="C25" s="124"/>
      <c r="D25" s="67"/>
      <c r="E25" s="129"/>
      <c r="F25" s="67"/>
      <c r="G25" s="124"/>
    </row>
    <row r="26" spans="1:6" ht="15" customHeight="1">
      <c r="A26" s="127"/>
      <c r="B26" s="139" t="s">
        <v>29</v>
      </c>
      <c r="C26" s="124"/>
      <c r="D26" s="67">
        <v>-9535</v>
      </c>
      <c r="E26" s="129"/>
      <c r="F26" s="67">
        <v>-6310</v>
      </c>
    </row>
    <row r="27" spans="1:6" ht="15" customHeight="1">
      <c r="A27" s="127"/>
      <c r="B27" s="139" t="s">
        <v>83</v>
      </c>
      <c r="C27" s="124"/>
      <c r="D27" s="67">
        <v>-36171</v>
      </c>
      <c r="E27" s="129"/>
      <c r="F27" s="67">
        <v>-3252</v>
      </c>
    </row>
    <row r="28" spans="1:6" ht="14.25" customHeight="1">
      <c r="A28" s="127"/>
      <c r="B28" s="139" t="s">
        <v>74</v>
      </c>
      <c r="C28" s="124"/>
      <c r="D28" s="67">
        <v>605</v>
      </c>
      <c r="E28" s="129"/>
      <c r="F28" s="67">
        <v>0</v>
      </c>
    </row>
    <row r="29" spans="1:6" ht="15" customHeight="1">
      <c r="A29" s="127"/>
      <c r="B29" s="139" t="s">
        <v>251</v>
      </c>
      <c r="C29" s="124"/>
      <c r="D29" s="67">
        <v>-30496</v>
      </c>
      <c r="E29" s="129"/>
      <c r="F29" s="67">
        <v>0</v>
      </c>
    </row>
    <row r="30" spans="1:6" ht="15" customHeight="1">
      <c r="A30" s="127"/>
      <c r="B30" s="139" t="s">
        <v>278</v>
      </c>
      <c r="C30" s="124"/>
      <c r="D30" s="134">
        <v>725</v>
      </c>
      <c r="E30" s="129"/>
      <c r="F30" s="67">
        <v>0</v>
      </c>
    </row>
    <row r="31" spans="1:6" ht="15" customHeight="1">
      <c r="A31" s="127"/>
      <c r="B31" s="139" t="s">
        <v>257</v>
      </c>
      <c r="C31" s="124"/>
      <c r="D31" s="67">
        <v>115</v>
      </c>
      <c r="E31" s="129"/>
      <c r="F31" s="94">
        <v>-112</v>
      </c>
    </row>
    <row r="32" spans="1:6" ht="15" customHeight="1">
      <c r="A32" s="127"/>
      <c r="B32" s="139"/>
      <c r="C32" s="124"/>
      <c r="D32" s="67"/>
      <c r="E32" s="129"/>
      <c r="F32" s="77"/>
    </row>
    <row r="33" spans="1:6" ht="15" customHeight="1">
      <c r="A33" s="127" t="s">
        <v>112</v>
      </c>
      <c r="B33" s="124"/>
      <c r="C33" s="124"/>
      <c r="D33" s="152">
        <f>SUM(D26:D31)</f>
        <v>-74757</v>
      </c>
      <c r="E33" s="129"/>
      <c r="F33" s="77">
        <f>SUM(F26:F31)</f>
        <v>-9674</v>
      </c>
    </row>
    <row r="34" spans="1:6" ht="15" customHeight="1">
      <c r="A34" s="127"/>
      <c r="B34" s="124"/>
      <c r="C34" s="124"/>
      <c r="D34" s="94"/>
      <c r="E34" s="129"/>
      <c r="F34" s="94"/>
    </row>
    <row r="35" spans="1:6" ht="15" customHeight="1">
      <c r="A35" s="127" t="s">
        <v>49</v>
      </c>
      <c r="B35" s="124"/>
      <c r="C35" s="124"/>
      <c r="D35" s="67"/>
      <c r="E35" s="129"/>
      <c r="F35" s="67"/>
    </row>
    <row r="36" spans="2:6" ht="15" customHeight="1">
      <c r="B36" s="124" t="s">
        <v>69</v>
      </c>
      <c r="C36" s="124"/>
      <c r="D36" s="67">
        <v>-17820</v>
      </c>
      <c r="E36" s="124"/>
      <c r="F36" s="67">
        <v>-31049</v>
      </c>
    </row>
    <row r="37" spans="1:6" ht="15" customHeight="1">
      <c r="A37" s="124"/>
      <c r="B37" s="124" t="s">
        <v>210</v>
      </c>
      <c r="C37" s="124"/>
      <c r="D37" s="77">
        <v>21497</v>
      </c>
      <c r="E37" s="124"/>
      <c r="F37" s="77">
        <v>0</v>
      </c>
    </row>
    <row r="38" spans="1:6" ht="15" customHeight="1">
      <c r="A38" s="127" t="s">
        <v>113</v>
      </c>
      <c r="B38" s="124"/>
      <c r="C38" s="124"/>
      <c r="D38" s="77">
        <f>SUM(D36:D37)</f>
        <v>3677</v>
      </c>
      <c r="E38" s="124"/>
      <c r="F38" s="77">
        <f>SUM(F36:F37)</f>
        <v>-31049</v>
      </c>
    </row>
    <row r="39" spans="1:6" ht="15" customHeight="1">
      <c r="A39" s="124"/>
      <c r="B39" s="124"/>
      <c r="C39" s="124"/>
      <c r="D39" s="67"/>
      <c r="E39" s="124"/>
      <c r="F39" s="67"/>
    </row>
    <row r="40" spans="1:9" ht="15" customHeight="1">
      <c r="A40" s="127" t="s">
        <v>200</v>
      </c>
      <c r="B40" s="124"/>
      <c r="C40" s="124"/>
      <c r="D40" s="67">
        <f>+D23+D33+D38</f>
        <v>-930</v>
      </c>
      <c r="E40" s="124"/>
      <c r="F40" s="67">
        <f>+F23+F33+F38</f>
        <v>-3908</v>
      </c>
      <c r="G40" s="124"/>
      <c r="H40" s="124"/>
      <c r="I40" s="124"/>
    </row>
    <row r="41" spans="1:6" ht="15" customHeight="1">
      <c r="A41" s="127" t="s">
        <v>280</v>
      </c>
      <c r="B41" s="124"/>
      <c r="C41" s="124"/>
      <c r="D41" s="67">
        <v>37977</v>
      </c>
      <c r="E41" s="124"/>
      <c r="F41" s="67">
        <v>41885</v>
      </c>
    </row>
    <row r="42" spans="1:6" ht="15" customHeight="1">
      <c r="A42" s="127"/>
      <c r="B42" s="127"/>
      <c r="C42" s="124"/>
      <c r="D42" s="67"/>
      <c r="E42" s="124"/>
      <c r="F42" s="67"/>
    </row>
    <row r="43" spans="1:6" ht="15" customHeight="1" thickBot="1">
      <c r="A43" s="127" t="s">
        <v>281</v>
      </c>
      <c r="B43" s="127"/>
      <c r="C43" s="124"/>
      <c r="D43" s="140">
        <f>SUM(D40:D42)</f>
        <v>37047</v>
      </c>
      <c r="E43" s="124"/>
      <c r="F43" s="140">
        <f>SUM(F40:F42)</f>
        <v>37977</v>
      </c>
    </row>
    <row r="44" spans="1:6" ht="15" customHeight="1">
      <c r="A44" s="124"/>
      <c r="B44" s="124"/>
      <c r="C44" s="124"/>
      <c r="D44" s="153"/>
      <c r="E44" s="124"/>
      <c r="F44" s="67"/>
    </row>
    <row r="45" spans="1:6" ht="15" customHeight="1">
      <c r="A45" s="127" t="s">
        <v>55</v>
      </c>
      <c r="B45" s="124"/>
      <c r="C45" s="124"/>
      <c r="D45" s="153"/>
      <c r="E45" s="124"/>
      <c r="F45" s="67"/>
    </row>
    <row r="46" spans="1:6" ht="15" customHeight="1">
      <c r="A46" s="124"/>
      <c r="B46" s="124" t="s">
        <v>57</v>
      </c>
      <c r="C46" s="124"/>
      <c r="D46" s="67">
        <v>5714</v>
      </c>
      <c r="E46" s="67"/>
      <c r="F46" s="67">
        <v>19204</v>
      </c>
    </row>
    <row r="47" spans="1:6" ht="15" customHeight="1">
      <c r="A47" s="124"/>
      <c r="B47" s="124" t="s">
        <v>67</v>
      </c>
      <c r="C47" s="124"/>
      <c r="D47" s="67">
        <v>32922</v>
      </c>
      <c r="E47" s="67"/>
      <c r="F47" s="67">
        <v>20477</v>
      </c>
    </row>
    <row r="48" spans="1:6" ht="15" customHeight="1">
      <c r="A48" s="124"/>
      <c r="B48" s="124"/>
      <c r="C48" s="124"/>
      <c r="D48" s="95">
        <f>SUM(D46:D47)</f>
        <v>38636</v>
      </c>
      <c r="E48" s="67"/>
      <c r="F48" s="95">
        <f>SUM(F46:F47)</f>
        <v>39681</v>
      </c>
    </row>
    <row r="49" spans="1:6" ht="15" customHeight="1">
      <c r="A49" s="124"/>
      <c r="B49" s="124" t="s">
        <v>84</v>
      </c>
      <c r="C49" s="124"/>
      <c r="D49" s="67"/>
      <c r="E49" s="67"/>
      <c r="F49" s="67"/>
    </row>
    <row r="50" spans="1:7" ht="15" customHeight="1">
      <c r="A50" s="124"/>
      <c r="B50" s="124" t="s">
        <v>85</v>
      </c>
      <c r="C50" s="124"/>
      <c r="D50" s="94">
        <v>-1589</v>
      </c>
      <c r="E50" s="67"/>
      <c r="F50" s="67">
        <v>-1704</v>
      </c>
      <c r="G50" s="124"/>
    </row>
    <row r="51" spans="1:7" ht="15" customHeight="1">
      <c r="A51" s="124"/>
      <c r="B51" s="124"/>
      <c r="C51" s="124"/>
      <c r="D51" s="77"/>
      <c r="E51" s="67"/>
      <c r="F51" s="67"/>
      <c r="G51" s="124"/>
    </row>
    <row r="52" spans="1:7" ht="15" customHeight="1" thickBot="1">
      <c r="A52" s="124"/>
      <c r="B52" s="124"/>
      <c r="C52" s="124"/>
      <c r="D52" s="140">
        <f>SUM(D48:D50)</f>
        <v>37047</v>
      </c>
      <c r="E52" s="67"/>
      <c r="F52" s="140">
        <f>SUM(F48:F50)</f>
        <v>37977</v>
      </c>
      <c r="G52" s="124">
        <f>+D52-D43</f>
        <v>0</v>
      </c>
    </row>
    <row r="53" spans="1:6" ht="15" customHeight="1">
      <c r="A53" s="127"/>
      <c r="C53" s="124"/>
      <c r="D53" s="135"/>
      <c r="E53" s="124"/>
      <c r="F53" s="135"/>
    </row>
    <row r="54" spans="1:7" ht="45" customHeight="1">
      <c r="A54" s="177" t="s">
        <v>170</v>
      </c>
      <c r="B54" s="177"/>
      <c r="C54" s="177"/>
      <c r="D54" s="177"/>
      <c r="E54" s="177"/>
      <c r="F54" s="177"/>
      <c r="G54" s="124"/>
    </row>
    <row r="55" spans="1:7" ht="15" customHeight="1">
      <c r="A55" s="71"/>
      <c r="B55" s="71"/>
      <c r="C55" s="71"/>
      <c r="D55" s="141"/>
      <c r="E55" s="71"/>
      <c r="F55" s="141">
        <f>+F43-F52</f>
        <v>0</v>
      </c>
      <c r="G55" s="124"/>
    </row>
    <row r="56" spans="1:6" ht="15" customHeight="1">
      <c r="A56" s="71"/>
      <c r="B56" s="71"/>
      <c r="C56" s="71"/>
      <c r="D56" s="71"/>
      <c r="E56" s="71"/>
      <c r="F56" s="71"/>
    </row>
    <row r="57" spans="1:6" ht="15" customHeight="1">
      <c r="A57" s="71"/>
      <c r="B57" s="71"/>
      <c r="C57" s="71"/>
      <c r="D57" s="71"/>
      <c r="E57" s="71"/>
      <c r="F57" s="71"/>
    </row>
  </sheetData>
  <mergeCells count="1">
    <mergeCell ref="A54:F54"/>
  </mergeCells>
  <printOptions horizontalCentered="1"/>
  <pageMargins left="0.5" right="0.25" top="0.75" bottom="0.5" header="0.5" footer="0.25"/>
  <pageSetup horizontalDpi="180" verticalDpi="180" orientation="portrait" paperSize="9" scale="90"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70"/>
  <sheetViews>
    <sheetView showGridLines="0" tabSelected="1" view="pageBreakPreview" zoomScaleSheetLayoutView="100" workbookViewId="0" topLeftCell="A241">
      <selection activeCell="C241" sqref="C241"/>
    </sheetView>
  </sheetViews>
  <sheetFormatPr defaultColWidth="9.140625" defaultRowHeight="14.25" customHeight="1"/>
  <cols>
    <col min="1" max="1" width="4.140625" style="2" customWidth="1"/>
    <col min="2" max="2" width="1.57421875" style="2" customWidth="1"/>
    <col min="3" max="3" width="3.421875" style="2" customWidth="1"/>
    <col min="4" max="4" width="16.710937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1.57421875" style="2" customWidth="1"/>
    <col min="13" max="13" width="12.57421875" style="2" customWidth="1"/>
    <col min="14" max="14" width="1.28515625" style="2" customWidth="1"/>
    <col min="15" max="15" width="13.28125" style="2" customWidth="1"/>
    <col min="16" max="16" width="1.57421875" style="2" customWidth="1"/>
    <col min="17" max="17" width="10.140625" style="2" customWidth="1"/>
    <col min="18" max="18" width="9.140625" style="2" customWidth="1"/>
    <col min="19" max="19" width="10.28125" style="2" bestFit="1" customWidth="1"/>
    <col min="20" max="16384" width="9.140625" style="2" customWidth="1"/>
  </cols>
  <sheetData>
    <row r="1" ht="14.25" customHeight="1">
      <c r="A1" s="1" t="s">
        <v>5</v>
      </c>
    </row>
    <row r="3" spans="1:15" ht="14.25" customHeight="1">
      <c r="A3" s="3">
        <v>1</v>
      </c>
      <c r="B3" s="3"/>
      <c r="C3" s="223" t="s">
        <v>88</v>
      </c>
      <c r="D3" s="223"/>
      <c r="E3" s="223"/>
      <c r="F3" s="223"/>
      <c r="G3" s="223"/>
      <c r="H3" s="223"/>
      <c r="I3" s="223"/>
      <c r="J3" s="223"/>
      <c r="K3" s="223"/>
      <c r="L3" s="223"/>
      <c r="M3" s="223"/>
      <c r="N3" s="223"/>
      <c r="O3" s="223"/>
    </row>
    <row r="4" spans="1:4" ht="14.25" customHeight="1">
      <c r="A4" s="3"/>
      <c r="B4" s="3"/>
      <c r="C4" s="3"/>
      <c r="D4" s="3"/>
    </row>
    <row r="5" spans="3:15" ht="60" customHeight="1">
      <c r="C5" s="193" t="s">
        <v>247</v>
      </c>
      <c r="D5" s="193"/>
      <c r="E5" s="193"/>
      <c r="F5" s="193"/>
      <c r="G5" s="193"/>
      <c r="H5" s="193"/>
      <c r="I5" s="193"/>
      <c r="J5" s="193"/>
      <c r="K5" s="193"/>
      <c r="L5" s="193"/>
      <c r="M5" s="193"/>
      <c r="N5" s="193"/>
      <c r="O5" s="193"/>
    </row>
    <row r="6" spans="3:15" ht="14.25" customHeight="1">
      <c r="C6" s="4"/>
      <c r="D6" s="4"/>
      <c r="E6" s="4"/>
      <c r="F6" s="4"/>
      <c r="G6" s="4"/>
      <c r="H6" s="4"/>
      <c r="I6" s="4"/>
      <c r="J6" s="4"/>
      <c r="K6" s="4"/>
      <c r="L6" s="4"/>
      <c r="M6" s="4"/>
      <c r="N6" s="4"/>
      <c r="O6" s="4"/>
    </row>
    <row r="7" spans="3:15" ht="60" customHeight="1">
      <c r="C7" s="193" t="s">
        <v>171</v>
      </c>
      <c r="D7" s="193"/>
      <c r="E7" s="193"/>
      <c r="F7" s="193"/>
      <c r="G7" s="193"/>
      <c r="H7" s="193"/>
      <c r="I7" s="193"/>
      <c r="J7" s="193"/>
      <c r="K7" s="193"/>
      <c r="L7" s="193"/>
      <c r="M7" s="193"/>
      <c r="N7" s="193"/>
      <c r="O7" s="193"/>
    </row>
    <row r="8" spans="3:15" ht="14.25" customHeight="1">
      <c r="C8" s="97"/>
      <c r="D8" s="97"/>
      <c r="E8" s="97"/>
      <c r="F8" s="97"/>
      <c r="G8" s="97"/>
      <c r="H8" s="97"/>
      <c r="I8" s="97"/>
      <c r="J8" s="97"/>
      <c r="K8" s="97"/>
      <c r="L8" s="97"/>
      <c r="M8" s="97"/>
      <c r="N8" s="97"/>
      <c r="O8" s="97"/>
    </row>
    <row r="9" spans="3:15" ht="45" customHeight="1">
      <c r="C9" s="193" t="s">
        <v>86</v>
      </c>
      <c r="D9" s="193"/>
      <c r="E9" s="193"/>
      <c r="F9" s="193"/>
      <c r="G9" s="193"/>
      <c r="H9" s="193"/>
      <c r="I9" s="193"/>
      <c r="J9" s="193"/>
      <c r="K9" s="193"/>
      <c r="L9" s="193"/>
      <c r="M9" s="193"/>
      <c r="N9" s="193"/>
      <c r="O9" s="193"/>
    </row>
    <row r="10" spans="3:15" ht="14.25" customHeight="1">
      <c r="C10" s="97"/>
      <c r="D10" s="97"/>
      <c r="E10" s="97"/>
      <c r="F10" s="97"/>
      <c r="G10" s="97"/>
      <c r="H10" s="97"/>
      <c r="I10" s="97"/>
      <c r="J10" s="97"/>
      <c r="K10" s="97"/>
      <c r="L10" s="97"/>
      <c r="M10" s="97"/>
      <c r="N10" s="97"/>
      <c r="O10" s="97"/>
    </row>
    <row r="11" spans="3:15" ht="75" customHeight="1">
      <c r="C11" s="193" t="s">
        <v>149</v>
      </c>
      <c r="D11" s="193"/>
      <c r="E11" s="193"/>
      <c r="F11" s="193"/>
      <c r="G11" s="193"/>
      <c r="H11" s="193"/>
      <c r="I11" s="193"/>
      <c r="J11" s="193"/>
      <c r="K11" s="193"/>
      <c r="L11" s="193"/>
      <c r="M11" s="193"/>
      <c r="N11" s="193"/>
      <c r="O11" s="193"/>
    </row>
    <row r="12" spans="3:15" ht="14.25" customHeight="1">
      <c r="C12" s="4"/>
      <c r="D12" s="4"/>
      <c r="E12" s="4"/>
      <c r="F12" s="4"/>
      <c r="G12" s="4"/>
      <c r="H12" s="4"/>
      <c r="I12" s="4"/>
      <c r="J12" s="4"/>
      <c r="K12" s="4"/>
      <c r="L12" s="4"/>
      <c r="M12" s="4"/>
      <c r="N12" s="4"/>
      <c r="O12" s="4"/>
    </row>
    <row r="13" spans="3:15" ht="63.75" customHeight="1">
      <c r="C13" s="193" t="s">
        <v>201</v>
      </c>
      <c r="D13" s="193"/>
      <c r="E13" s="193"/>
      <c r="F13" s="193"/>
      <c r="G13" s="193"/>
      <c r="H13" s="193"/>
      <c r="I13" s="193"/>
      <c r="J13" s="193"/>
      <c r="K13" s="193"/>
      <c r="L13" s="193"/>
      <c r="M13" s="193"/>
      <c r="N13" s="193"/>
      <c r="O13" s="193"/>
    </row>
    <row r="14" spans="3:15" ht="14.25" customHeight="1">
      <c r="C14" s="97"/>
      <c r="D14" s="97"/>
      <c r="E14" s="97"/>
      <c r="F14" s="97"/>
      <c r="G14" s="97"/>
      <c r="H14" s="97"/>
      <c r="I14" s="97"/>
      <c r="J14" s="97"/>
      <c r="K14" s="97"/>
      <c r="L14" s="97"/>
      <c r="M14" s="97"/>
      <c r="N14" s="97"/>
      <c r="O14" s="97"/>
    </row>
    <row r="15" spans="1:15" ht="14.25" customHeight="1">
      <c r="A15" s="3">
        <v>2</v>
      </c>
      <c r="C15" s="223" t="s">
        <v>87</v>
      </c>
      <c r="D15" s="223"/>
      <c r="E15" s="223"/>
      <c r="F15" s="223"/>
      <c r="G15" s="223"/>
      <c r="H15" s="223"/>
      <c r="I15" s="223"/>
      <c r="J15" s="223"/>
      <c r="K15" s="223"/>
      <c r="L15" s="223"/>
      <c r="M15" s="223"/>
      <c r="N15" s="223"/>
      <c r="O15" s="223"/>
    </row>
    <row r="16" spans="3:15" ht="14.25" customHeight="1">
      <c r="C16" s="97"/>
      <c r="D16" s="97"/>
      <c r="E16" s="97"/>
      <c r="F16" s="97"/>
      <c r="G16" s="97"/>
      <c r="H16" s="97"/>
      <c r="I16" s="97"/>
      <c r="J16" s="97"/>
      <c r="K16" s="97"/>
      <c r="L16" s="97"/>
      <c r="M16" s="97"/>
      <c r="N16" s="97"/>
      <c r="O16" s="97"/>
    </row>
    <row r="17" spans="3:15" ht="60.75" customHeight="1">
      <c r="C17" s="193" t="s">
        <v>202</v>
      </c>
      <c r="D17" s="193"/>
      <c r="E17" s="193"/>
      <c r="F17" s="193"/>
      <c r="G17" s="193"/>
      <c r="H17" s="193"/>
      <c r="I17" s="193"/>
      <c r="J17" s="193"/>
      <c r="K17" s="193"/>
      <c r="L17" s="193"/>
      <c r="M17" s="193"/>
      <c r="N17" s="193"/>
      <c r="O17" s="193"/>
    </row>
    <row r="18" spans="3:15" ht="14.25" customHeight="1">
      <c r="C18" s="4"/>
      <c r="D18" s="5"/>
      <c r="E18" s="5"/>
      <c r="F18" s="5"/>
      <c r="G18" s="5"/>
      <c r="H18" s="5"/>
      <c r="I18" s="5"/>
      <c r="J18" s="5"/>
      <c r="K18" s="5"/>
      <c r="L18" s="5"/>
      <c r="M18" s="5"/>
      <c r="N18" s="5"/>
      <c r="O18" s="5"/>
    </row>
    <row r="19" spans="3:15" ht="30" customHeight="1">
      <c r="C19" s="193" t="s">
        <v>203</v>
      </c>
      <c r="D19" s="193"/>
      <c r="E19" s="193"/>
      <c r="F19" s="193"/>
      <c r="G19" s="193"/>
      <c r="H19" s="193"/>
      <c r="I19" s="193"/>
      <c r="J19" s="193"/>
      <c r="K19" s="193"/>
      <c r="L19" s="193"/>
      <c r="M19" s="193"/>
      <c r="N19" s="193"/>
      <c r="O19" s="193"/>
    </row>
    <row r="20" spans="3:15" ht="14.25" customHeight="1">
      <c r="C20" s="4"/>
      <c r="D20" s="4"/>
      <c r="E20" s="4"/>
      <c r="F20" s="4"/>
      <c r="G20" s="4"/>
      <c r="H20" s="4"/>
      <c r="I20" s="4"/>
      <c r="J20" s="4"/>
      <c r="K20" s="4"/>
      <c r="L20" s="4"/>
      <c r="M20" s="4"/>
      <c r="N20" s="4"/>
      <c r="O20" s="4"/>
    </row>
    <row r="21" spans="3:15" ht="14.25" customHeight="1">
      <c r="C21" s="11" t="s">
        <v>172</v>
      </c>
      <c r="D21" s="11" t="s">
        <v>173</v>
      </c>
      <c r="E21" s="4"/>
      <c r="F21" s="4"/>
      <c r="G21" s="4"/>
      <c r="H21" s="4"/>
      <c r="I21" s="4"/>
      <c r="J21" s="4"/>
      <c r="K21" s="4"/>
      <c r="L21" s="4"/>
      <c r="M21" s="4"/>
      <c r="N21" s="4"/>
      <c r="O21" s="4"/>
    </row>
    <row r="22" spans="3:15" ht="75" customHeight="1">
      <c r="C22" s="4"/>
      <c r="D22" s="212" t="s">
        <v>174</v>
      </c>
      <c r="E22" s="212"/>
      <c r="F22" s="212"/>
      <c r="G22" s="212"/>
      <c r="H22" s="212"/>
      <c r="I22" s="212"/>
      <c r="J22" s="212"/>
      <c r="K22" s="212"/>
      <c r="L22" s="212"/>
      <c r="M22" s="212"/>
      <c r="N22" s="212"/>
      <c r="O22" s="212"/>
    </row>
    <row r="23" spans="3:15" ht="14.25" customHeight="1">
      <c r="C23" s="4"/>
      <c r="D23" s="5"/>
      <c r="E23" s="5"/>
      <c r="F23" s="5"/>
      <c r="G23" s="5"/>
      <c r="H23" s="5"/>
      <c r="I23" s="5"/>
      <c r="J23" s="5"/>
      <c r="K23" s="5"/>
      <c r="L23" s="5"/>
      <c r="M23" s="5"/>
      <c r="N23" s="5"/>
      <c r="O23" s="5"/>
    </row>
    <row r="24" spans="3:15" ht="75" customHeight="1">
      <c r="C24" s="4"/>
      <c r="D24" s="193" t="s">
        <v>176</v>
      </c>
      <c r="E24" s="193"/>
      <c r="F24" s="193"/>
      <c r="G24" s="193"/>
      <c r="H24" s="193"/>
      <c r="I24" s="193"/>
      <c r="J24" s="193"/>
      <c r="K24" s="193"/>
      <c r="L24" s="193"/>
      <c r="M24" s="193"/>
      <c r="N24" s="193"/>
      <c r="O24" s="193"/>
    </row>
    <row r="25" spans="3:15" ht="14.25" customHeight="1">
      <c r="C25" s="4"/>
      <c r="D25" s="5"/>
      <c r="E25" s="5"/>
      <c r="F25" s="5"/>
      <c r="G25" s="5"/>
      <c r="H25" s="5"/>
      <c r="I25" s="5"/>
      <c r="J25" s="5"/>
      <c r="K25" s="5"/>
      <c r="L25" s="5"/>
      <c r="M25" s="5"/>
      <c r="N25" s="5"/>
      <c r="O25" s="5"/>
    </row>
    <row r="26" spans="3:15" ht="14.25" customHeight="1">
      <c r="C26" s="4"/>
      <c r="D26" s="5"/>
      <c r="E26" s="5"/>
      <c r="F26" s="5"/>
      <c r="G26" s="5"/>
      <c r="H26" s="5"/>
      <c r="I26" s="142" t="s">
        <v>177</v>
      </c>
      <c r="J26" s="142"/>
      <c r="K26" s="142"/>
      <c r="L26" s="142"/>
      <c r="M26" s="142"/>
      <c r="N26" s="5"/>
      <c r="O26" s="5"/>
    </row>
    <row r="27" spans="3:15" ht="14.25" customHeight="1">
      <c r="C27" s="4"/>
      <c r="D27" s="5"/>
      <c r="E27" s="5"/>
      <c r="F27" s="5"/>
      <c r="G27" s="5"/>
      <c r="H27" s="5"/>
      <c r="I27" s="142" t="s">
        <v>178</v>
      </c>
      <c r="J27" s="142"/>
      <c r="K27" s="142" t="s">
        <v>179</v>
      </c>
      <c r="L27" s="142"/>
      <c r="M27" s="142" t="s">
        <v>180</v>
      </c>
      <c r="N27" s="5"/>
      <c r="O27" s="5"/>
    </row>
    <row r="28" spans="3:15" ht="14.25" customHeight="1">
      <c r="C28" s="4"/>
      <c r="D28" s="5"/>
      <c r="E28" s="5"/>
      <c r="F28" s="5"/>
      <c r="G28" s="5"/>
      <c r="H28" s="5"/>
      <c r="I28" s="142" t="s">
        <v>3</v>
      </c>
      <c r="J28" s="142"/>
      <c r="K28" s="142" t="s">
        <v>3</v>
      </c>
      <c r="L28" s="142"/>
      <c r="M28" s="142" t="s">
        <v>3</v>
      </c>
      <c r="N28" s="5"/>
      <c r="O28" s="5"/>
    </row>
    <row r="29" spans="3:15" ht="14.25" customHeight="1">
      <c r="C29" s="4"/>
      <c r="D29" s="205" t="s">
        <v>199</v>
      </c>
      <c r="E29" s="205"/>
      <c r="F29" s="5"/>
      <c r="G29" s="5"/>
      <c r="H29" s="5"/>
      <c r="I29" s="142"/>
      <c r="J29" s="142"/>
      <c r="K29" s="142"/>
      <c r="L29" s="142"/>
      <c r="M29" s="142"/>
      <c r="N29" s="5"/>
      <c r="O29" s="5"/>
    </row>
    <row r="30" spans="3:15" ht="14.25" customHeight="1">
      <c r="C30" s="4"/>
      <c r="D30" s="2" t="s">
        <v>17</v>
      </c>
      <c r="E30" s="5"/>
      <c r="F30" s="5"/>
      <c r="G30" s="5"/>
      <c r="H30" s="5"/>
      <c r="I30" s="143">
        <v>106754</v>
      </c>
      <c r="J30" s="143"/>
      <c r="K30" s="143">
        <v>-36940</v>
      </c>
      <c r="L30" s="143"/>
      <c r="M30" s="33">
        <f>I30+K30</f>
        <v>69814</v>
      </c>
      <c r="N30" s="5"/>
      <c r="O30" s="5"/>
    </row>
    <row r="31" spans="3:15" ht="14.25" customHeight="1">
      <c r="C31" s="4"/>
      <c r="D31" s="2" t="s">
        <v>175</v>
      </c>
      <c r="E31" s="5"/>
      <c r="F31" s="5"/>
      <c r="G31" s="5"/>
      <c r="H31" s="5"/>
      <c r="I31" s="143">
        <v>0</v>
      </c>
      <c r="J31" s="143"/>
      <c r="K31" s="143">
        <v>36940</v>
      </c>
      <c r="L31" s="143"/>
      <c r="M31" s="33">
        <f>I31+K31</f>
        <v>36940</v>
      </c>
      <c r="N31" s="5"/>
      <c r="O31" s="5"/>
    </row>
    <row r="32" spans="3:15" ht="14.25" customHeight="1">
      <c r="C32" s="4"/>
      <c r="E32" s="5"/>
      <c r="F32" s="5"/>
      <c r="G32" s="5"/>
      <c r="H32" s="5"/>
      <c r="I32" s="143"/>
      <c r="J32" s="143"/>
      <c r="K32" s="143"/>
      <c r="L32" s="143"/>
      <c r="M32" s="33"/>
      <c r="N32" s="5"/>
      <c r="O32" s="5"/>
    </row>
    <row r="33" spans="1:17" ht="14.25" customHeight="1">
      <c r="A33" s="3">
        <v>3</v>
      </c>
      <c r="B33" s="3"/>
      <c r="C33" s="3" t="s">
        <v>204</v>
      </c>
      <c r="D33" s="3"/>
      <c r="Q33" s="3"/>
    </row>
    <row r="34" spans="1:13" ht="14.25" customHeight="1">
      <c r="A34" s="3"/>
      <c r="B34" s="3"/>
      <c r="C34" s="4"/>
      <c r="D34" s="4"/>
      <c r="G34" s="214"/>
      <c r="H34" s="214"/>
      <c r="I34" s="214"/>
      <c r="K34" s="214"/>
      <c r="L34" s="214"/>
      <c r="M34" s="214"/>
    </row>
    <row r="35" spans="1:15" ht="30" customHeight="1">
      <c r="A35" s="3"/>
      <c r="B35" s="3"/>
      <c r="C35" s="193" t="s">
        <v>181</v>
      </c>
      <c r="D35" s="193"/>
      <c r="E35" s="193"/>
      <c r="F35" s="193"/>
      <c r="G35" s="193"/>
      <c r="H35" s="193"/>
      <c r="I35" s="193"/>
      <c r="J35" s="193"/>
      <c r="K35" s="193"/>
      <c r="L35" s="193"/>
      <c r="M35" s="193"/>
      <c r="N35" s="193"/>
      <c r="O35" s="193"/>
    </row>
    <row r="36" spans="1:13" ht="14.25" customHeight="1">
      <c r="A36" s="3"/>
      <c r="B36" s="3"/>
      <c r="C36" s="4"/>
      <c r="D36" s="4"/>
      <c r="G36" s="7"/>
      <c r="H36" s="7"/>
      <c r="I36" s="8"/>
      <c r="K36" s="7"/>
      <c r="L36" s="7"/>
      <c r="M36" s="7"/>
    </row>
    <row r="37" spans="1:17" ht="14.25" customHeight="1">
      <c r="A37" s="3">
        <v>4</v>
      </c>
      <c r="B37" s="3"/>
      <c r="C37" s="3" t="s">
        <v>32</v>
      </c>
      <c r="D37" s="3"/>
      <c r="Q37" s="3"/>
    </row>
    <row r="38" spans="1:4" ht="14.25" customHeight="1">
      <c r="A38" s="3"/>
      <c r="B38" s="3"/>
      <c r="C38" s="3"/>
      <c r="D38" s="3"/>
    </row>
    <row r="39" spans="1:15" ht="30" customHeight="1">
      <c r="A39" s="3"/>
      <c r="B39" s="3"/>
      <c r="C39" s="193" t="s">
        <v>106</v>
      </c>
      <c r="D39" s="193"/>
      <c r="E39" s="193"/>
      <c r="F39" s="193"/>
      <c r="G39" s="193"/>
      <c r="H39" s="193"/>
      <c r="I39" s="193"/>
      <c r="J39" s="193"/>
      <c r="K39" s="193"/>
      <c r="L39" s="193"/>
      <c r="M39" s="193"/>
      <c r="N39" s="193"/>
      <c r="O39" s="193"/>
    </row>
    <row r="40" spans="1:15" ht="14.25" customHeight="1">
      <c r="A40" s="3"/>
      <c r="B40" s="3"/>
      <c r="C40" s="9"/>
      <c r="D40" s="9"/>
      <c r="E40" s="9"/>
      <c r="F40" s="9"/>
      <c r="G40" s="9"/>
      <c r="H40" s="9"/>
      <c r="I40" s="9"/>
      <c r="J40" s="9"/>
      <c r="K40" s="9"/>
      <c r="L40" s="9"/>
      <c r="M40" s="9"/>
      <c r="N40" s="9"/>
      <c r="O40" s="9"/>
    </row>
    <row r="41" spans="1:15" ht="60" customHeight="1">
      <c r="A41" s="3"/>
      <c r="B41" s="3"/>
      <c r="C41" s="193" t="s">
        <v>123</v>
      </c>
      <c r="D41" s="193"/>
      <c r="E41" s="193"/>
      <c r="F41" s="193"/>
      <c r="G41" s="193"/>
      <c r="H41" s="193"/>
      <c r="I41" s="193"/>
      <c r="J41" s="193"/>
      <c r="K41" s="193"/>
      <c r="L41" s="193"/>
      <c r="M41" s="193"/>
      <c r="N41" s="193"/>
      <c r="O41" s="193"/>
    </row>
    <row r="42" spans="1:15" ht="14.25" customHeight="1">
      <c r="A42" s="3"/>
      <c r="B42" s="3"/>
      <c r="C42" s="9"/>
      <c r="D42" s="9"/>
      <c r="E42" s="9"/>
      <c r="F42" s="9"/>
      <c r="G42" s="9"/>
      <c r="H42" s="9"/>
      <c r="I42" s="9"/>
      <c r="J42" s="9"/>
      <c r="K42" s="9"/>
      <c r="L42" s="9"/>
      <c r="M42" s="9"/>
      <c r="N42" s="9"/>
      <c r="O42" s="9"/>
    </row>
    <row r="43" spans="1:15" ht="30" customHeight="1">
      <c r="A43" s="3"/>
      <c r="B43" s="3"/>
      <c r="C43" s="193" t="s">
        <v>127</v>
      </c>
      <c r="D43" s="215"/>
      <c r="E43" s="215"/>
      <c r="F43" s="215"/>
      <c r="G43" s="215"/>
      <c r="H43" s="215"/>
      <c r="I43" s="215"/>
      <c r="J43" s="215"/>
      <c r="K43" s="215"/>
      <c r="L43" s="215"/>
      <c r="M43" s="215"/>
      <c r="N43" s="215"/>
      <c r="O43" s="215"/>
    </row>
    <row r="44" spans="1:15" ht="14.25" customHeight="1">
      <c r="A44" s="3"/>
      <c r="B44" s="3"/>
      <c r="C44" s="4"/>
      <c r="D44" s="128"/>
      <c r="E44" s="128"/>
      <c r="F44" s="128"/>
      <c r="G44" s="128"/>
      <c r="H44" s="128"/>
      <c r="I44" s="128"/>
      <c r="J44" s="128"/>
      <c r="K44" s="128"/>
      <c r="L44" s="128"/>
      <c r="M44" s="128"/>
      <c r="N44" s="128"/>
      <c r="O44" s="128"/>
    </row>
    <row r="45" spans="1:15" ht="14.25" customHeight="1">
      <c r="A45" s="3">
        <v>5</v>
      </c>
      <c r="C45" s="178" t="s">
        <v>89</v>
      </c>
      <c r="D45" s="178"/>
      <c r="E45" s="178"/>
      <c r="F45" s="178"/>
      <c r="G45" s="178"/>
      <c r="H45" s="178"/>
      <c r="I45" s="178"/>
      <c r="J45" s="178"/>
      <c r="K45" s="178"/>
      <c r="L45" s="178"/>
      <c r="M45" s="178"/>
      <c r="N45" s="178"/>
      <c r="O45" s="178"/>
    </row>
    <row r="46" spans="3:13" ht="14.25" customHeight="1">
      <c r="C46" s="4"/>
      <c r="D46" s="4"/>
      <c r="E46" s="4"/>
      <c r="F46" s="4"/>
      <c r="G46" s="4"/>
      <c r="H46" s="4"/>
      <c r="I46" s="4"/>
      <c r="J46" s="4"/>
      <c r="K46" s="4"/>
      <c r="L46" s="4"/>
      <c r="M46" s="4"/>
    </row>
    <row r="47" spans="3:32" ht="30" customHeight="1">
      <c r="C47" s="193" t="s">
        <v>129</v>
      </c>
      <c r="D47" s="193"/>
      <c r="E47" s="193"/>
      <c r="F47" s="193"/>
      <c r="G47" s="193"/>
      <c r="H47" s="193"/>
      <c r="I47" s="193"/>
      <c r="J47" s="193"/>
      <c r="K47" s="193"/>
      <c r="L47" s="193"/>
      <c r="M47" s="193"/>
      <c r="N47" s="193"/>
      <c r="O47" s="193"/>
      <c r="Q47" s="193"/>
      <c r="R47" s="188"/>
      <c r="S47" s="188"/>
      <c r="T47" s="188"/>
      <c r="U47" s="188"/>
      <c r="V47" s="188"/>
      <c r="W47" s="188"/>
      <c r="X47" s="188"/>
      <c r="Y47" s="188"/>
      <c r="Z47" s="188"/>
      <c r="AA47" s="188"/>
      <c r="AB47" s="188"/>
      <c r="AC47" s="188"/>
      <c r="AD47" s="188"/>
      <c r="AE47" s="188"/>
      <c r="AF47" s="188"/>
    </row>
    <row r="48" spans="3:17" ht="14.25" customHeight="1">
      <c r="C48" s="10"/>
      <c r="D48" s="71"/>
      <c r="E48" s="71"/>
      <c r="F48" s="71"/>
      <c r="G48" s="71"/>
      <c r="H48" s="71"/>
      <c r="I48" s="71"/>
      <c r="J48" s="71"/>
      <c r="K48" s="71"/>
      <c r="L48" s="71"/>
      <c r="M48" s="71"/>
      <c r="N48" s="71"/>
      <c r="O48" s="71"/>
      <c r="P48" s="71"/>
      <c r="Q48" s="71"/>
    </row>
    <row r="49" spans="1:17" ht="28.5" customHeight="1">
      <c r="A49" s="76">
        <v>6</v>
      </c>
      <c r="C49" s="177" t="s">
        <v>54</v>
      </c>
      <c r="D49" s="178"/>
      <c r="E49" s="178"/>
      <c r="F49" s="178"/>
      <c r="G49" s="178"/>
      <c r="H49" s="178"/>
      <c r="I49" s="178"/>
      <c r="J49" s="178"/>
      <c r="K49" s="178"/>
      <c r="L49" s="178"/>
      <c r="M49" s="178"/>
      <c r="N49" s="188"/>
      <c r="O49" s="188"/>
      <c r="P49" s="71"/>
      <c r="Q49" s="71"/>
    </row>
    <row r="50" spans="1:17" ht="14.25" customHeight="1">
      <c r="A50" s="3"/>
      <c r="C50" s="11"/>
      <c r="D50" s="120"/>
      <c r="E50" s="120"/>
      <c r="F50" s="120"/>
      <c r="G50" s="120"/>
      <c r="H50" s="120"/>
      <c r="I50" s="120"/>
      <c r="J50" s="120"/>
      <c r="K50" s="120"/>
      <c r="L50" s="120"/>
      <c r="M50" s="120"/>
      <c r="N50" s="71"/>
      <c r="O50" s="71"/>
      <c r="P50" s="71"/>
      <c r="Q50" s="71"/>
    </row>
    <row r="51" spans="3:17" ht="14.25" customHeight="1">
      <c r="C51" s="193" t="s">
        <v>79</v>
      </c>
      <c r="D51" s="193"/>
      <c r="E51" s="193"/>
      <c r="F51" s="193"/>
      <c r="G51" s="193"/>
      <c r="H51" s="193"/>
      <c r="I51" s="193"/>
      <c r="J51" s="193"/>
      <c r="K51" s="193"/>
      <c r="L51" s="193"/>
      <c r="M51" s="193"/>
      <c r="N51" s="193"/>
      <c r="O51" s="193"/>
      <c r="P51" s="71"/>
      <c r="Q51" s="71"/>
    </row>
    <row r="52" spans="3:17" ht="14.25" customHeight="1">
      <c r="C52" s="4"/>
      <c r="D52" s="4"/>
      <c r="E52" s="4"/>
      <c r="F52" s="4"/>
      <c r="G52" s="4"/>
      <c r="H52" s="4"/>
      <c r="I52" s="4"/>
      <c r="J52" s="4"/>
      <c r="K52" s="4"/>
      <c r="L52" s="4"/>
      <c r="M52" s="4"/>
      <c r="N52" s="4"/>
      <c r="O52" s="4"/>
      <c r="P52" s="71"/>
      <c r="Q52" s="71"/>
    </row>
    <row r="53" spans="1:32" ht="14.25" customHeight="1">
      <c r="A53" s="3">
        <v>7</v>
      </c>
      <c r="B53" s="3"/>
      <c r="C53" s="3" t="s">
        <v>51</v>
      </c>
      <c r="D53" s="3"/>
      <c r="Q53" s="193"/>
      <c r="R53" s="186"/>
      <c r="S53" s="186"/>
      <c r="T53" s="186"/>
      <c r="U53" s="186"/>
      <c r="V53" s="186"/>
      <c r="W53" s="186"/>
      <c r="X53" s="186"/>
      <c r="Y53" s="186"/>
      <c r="Z53" s="186"/>
      <c r="AA53" s="186"/>
      <c r="AB53" s="186"/>
      <c r="AC53" s="186"/>
      <c r="AD53" s="186"/>
      <c r="AE53" s="186"/>
      <c r="AF53" s="186"/>
    </row>
    <row r="54" spans="1:4" ht="14.25" customHeight="1">
      <c r="A54" s="3"/>
      <c r="B54" s="3"/>
      <c r="C54" s="3"/>
      <c r="D54" s="3"/>
    </row>
    <row r="55" spans="3:32" ht="32.25" customHeight="1">
      <c r="C55" s="193" t="s">
        <v>206</v>
      </c>
      <c r="D55" s="186"/>
      <c r="E55" s="186"/>
      <c r="F55" s="186"/>
      <c r="G55" s="186"/>
      <c r="H55" s="186"/>
      <c r="I55" s="186"/>
      <c r="J55" s="186"/>
      <c r="K55" s="186"/>
      <c r="L55" s="186"/>
      <c r="M55" s="186"/>
      <c r="N55" s="186"/>
      <c r="O55" s="186"/>
      <c r="Q55" s="12"/>
      <c r="R55" s="12"/>
      <c r="S55" s="12"/>
      <c r="T55" s="12"/>
      <c r="U55" s="13"/>
      <c r="V55" s="13"/>
      <c r="Y55" s="214"/>
      <c r="Z55" s="214"/>
      <c r="AA55" s="214"/>
      <c r="AC55" s="222"/>
      <c r="AD55" s="222"/>
      <c r="AE55" s="222"/>
      <c r="AF55" s="188"/>
    </row>
    <row r="56" spans="3:32" ht="14.25" customHeight="1">
      <c r="C56" s="4"/>
      <c r="D56" s="14"/>
      <c r="E56" s="14"/>
      <c r="F56" s="14"/>
      <c r="G56" s="14"/>
      <c r="H56" s="14"/>
      <c r="I56" s="14"/>
      <c r="J56" s="14"/>
      <c r="K56" s="14"/>
      <c r="L56" s="14"/>
      <c r="M56" s="14"/>
      <c r="N56" s="14"/>
      <c r="O56" s="14"/>
      <c r="Q56" s="12"/>
      <c r="R56" s="12"/>
      <c r="S56" s="12"/>
      <c r="T56" s="12"/>
      <c r="U56" s="13"/>
      <c r="V56" s="13"/>
      <c r="Y56" s="6"/>
      <c r="Z56" s="6"/>
      <c r="AA56" s="6"/>
      <c r="AC56" s="28"/>
      <c r="AD56" s="28"/>
      <c r="AE56" s="28"/>
      <c r="AF56" s="71"/>
    </row>
    <row r="57" spans="1:34" ht="14.25" customHeight="1">
      <c r="A57" s="3">
        <v>8</v>
      </c>
      <c r="C57" s="177" t="s">
        <v>56</v>
      </c>
      <c r="D57" s="186"/>
      <c r="E57" s="186"/>
      <c r="F57" s="14"/>
      <c r="G57" s="14"/>
      <c r="H57" s="14"/>
      <c r="I57" s="14"/>
      <c r="J57" s="14"/>
      <c r="K57" s="14"/>
      <c r="L57" s="14"/>
      <c r="M57" s="14"/>
      <c r="N57" s="14"/>
      <c r="O57" s="14"/>
      <c r="Q57" s="193"/>
      <c r="R57" s="193"/>
      <c r="S57" s="193"/>
      <c r="T57" s="193"/>
      <c r="U57" s="193"/>
      <c r="V57" s="193"/>
      <c r="W57" s="193"/>
      <c r="X57" s="193"/>
      <c r="Y57" s="193"/>
      <c r="Z57" s="193"/>
      <c r="AA57" s="193"/>
      <c r="AB57" s="193"/>
      <c r="AC57" s="193"/>
      <c r="AD57" s="193"/>
      <c r="AE57" s="193"/>
      <c r="AF57" s="193"/>
      <c r="AG57" s="193"/>
      <c r="AH57" s="193"/>
    </row>
    <row r="58" spans="1:32" ht="14.25" customHeight="1">
      <c r="A58" s="3"/>
      <c r="C58" s="11"/>
      <c r="D58" s="14"/>
      <c r="E58" s="14"/>
      <c r="F58" s="14"/>
      <c r="G58" s="14"/>
      <c r="H58" s="14"/>
      <c r="I58" s="14"/>
      <c r="J58" s="14"/>
      <c r="K58" s="14"/>
      <c r="L58" s="14"/>
      <c r="M58" s="14"/>
      <c r="N58" s="14"/>
      <c r="O58" s="14"/>
      <c r="Q58" s="12"/>
      <c r="R58" s="12"/>
      <c r="S58" s="12"/>
      <c r="T58" s="12"/>
      <c r="U58" s="13"/>
      <c r="V58" s="13"/>
      <c r="Y58" s="6"/>
      <c r="Z58" s="6"/>
      <c r="AA58" s="6"/>
      <c r="AC58" s="28"/>
      <c r="AD58" s="28"/>
      <c r="AE58" s="28"/>
      <c r="AF58" s="71"/>
    </row>
    <row r="59" spans="1:32" ht="14.25">
      <c r="A59" s="3"/>
      <c r="C59" s="193" t="s">
        <v>258</v>
      </c>
      <c r="D59" s="193"/>
      <c r="E59" s="193"/>
      <c r="F59" s="193"/>
      <c r="G59" s="193"/>
      <c r="H59" s="193"/>
      <c r="I59" s="193"/>
      <c r="J59" s="193"/>
      <c r="K59" s="193"/>
      <c r="L59" s="193"/>
      <c r="M59" s="193"/>
      <c r="N59" s="193"/>
      <c r="O59" s="193"/>
      <c r="Q59" s="12"/>
      <c r="R59" s="12"/>
      <c r="S59" s="12"/>
      <c r="T59" s="12"/>
      <c r="U59" s="13"/>
      <c r="V59" s="13"/>
      <c r="Y59" s="6"/>
      <c r="Z59" s="6"/>
      <c r="AA59" s="6"/>
      <c r="AC59" s="28"/>
      <c r="AD59" s="28"/>
      <c r="AE59" s="28"/>
      <c r="AF59" s="71"/>
    </row>
    <row r="60" spans="3:15" ht="14.25" customHeight="1">
      <c r="C60" s="4"/>
      <c r="D60" s="4"/>
      <c r="E60" s="4"/>
      <c r="F60" s="4"/>
      <c r="G60" s="4"/>
      <c r="H60" s="4"/>
      <c r="I60" s="4"/>
      <c r="J60" s="4"/>
      <c r="K60" s="4"/>
      <c r="L60" s="4"/>
      <c r="M60" s="4"/>
      <c r="N60" s="4"/>
      <c r="O60" s="4"/>
    </row>
    <row r="61" spans="1:13" ht="14.25" customHeight="1">
      <c r="A61" s="3">
        <v>9</v>
      </c>
      <c r="B61" s="3"/>
      <c r="C61" s="15" t="s">
        <v>8</v>
      </c>
      <c r="D61" s="15"/>
      <c r="E61" s="16"/>
      <c r="F61" s="16"/>
      <c r="G61" s="16"/>
      <c r="H61" s="16"/>
      <c r="I61" s="16"/>
      <c r="J61" s="16"/>
      <c r="K61" s="16"/>
      <c r="L61" s="16"/>
      <c r="M61" s="16"/>
    </row>
    <row r="62" spans="1:13" ht="14.25" customHeight="1">
      <c r="A62" s="3"/>
      <c r="B62" s="3"/>
      <c r="C62" s="15"/>
      <c r="D62" s="15"/>
      <c r="E62" s="16"/>
      <c r="F62" s="16"/>
      <c r="G62" s="16"/>
      <c r="H62" s="16"/>
      <c r="I62" s="16"/>
      <c r="J62" s="16"/>
      <c r="K62" s="16"/>
      <c r="L62" s="16"/>
      <c r="M62" s="16"/>
    </row>
    <row r="63" spans="1:15" ht="30" customHeight="1">
      <c r="A63" s="3"/>
      <c r="B63" s="3"/>
      <c r="C63" s="221" t="s">
        <v>130</v>
      </c>
      <c r="D63" s="221"/>
      <c r="E63" s="221"/>
      <c r="F63" s="221"/>
      <c r="G63" s="221"/>
      <c r="H63" s="221"/>
      <c r="I63" s="221"/>
      <c r="J63" s="221"/>
      <c r="K63" s="221"/>
      <c r="L63" s="221"/>
      <c r="M63" s="221"/>
      <c r="N63" s="221"/>
      <c r="O63" s="221"/>
    </row>
    <row r="64" spans="1:15" ht="14.25" customHeight="1">
      <c r="A64" s="3"/>
      <c r="B64" s="3"/>
      <c r="D64" s="22"/>
      <c r="E64" s="22"/>
      <c r="F64" s="22"/>
      <c r="H64" s="22"/>
      <c r="K64" s="22"/>
      <c r="L64" s="22"/>
      <c r="M64" s="31"/>
      <c r="O64" s="31"/>
    </row>
    <row r="65" spans="1:15" ht="14.25" customHeight="1">
      <c r="A65" s="3">
        <v>10</v>
      </c>
      <c r="B65" s="3"/>
      <c r="C65" s="177" t="s">
        <v>140</v>
      </c>
      <c r="D65" s="178"/>
      <c r="E65" s="178"/>
      <c r="F65" s="178"/>
      <c r="G65" s="178"/>
      <c r="H65" s="178"/>
      <c r="I65" s="178"/>
      <c r="J65" s="178"/>
      <c r="K65" s="178"/>
      <c r="L65" s="178"/>
      <c r="M65" s="178"/>
      <c r="O65" s="31"/>
    </row>
    <row r="66" spans="1:29" ht="14.25" customHeight="1">
      <c r="A66" s="3"/>
      <c r="B66" s="3"/>
      <c r="C66" s="177"/>
      <c r="D66" s="178"/>
      <c r="E66" s="178"/>
      <c r="F66" s="178"/>
      <c r="G66" s="178"/>
      <c r="H66" s="178"/>
      <c r="I66" s="178"/>
      <c r="J66" s="178"/>
      <c r="K66" s="178"/>
      <c r="L66" s="178"/>
      <c r="M66" s="178"/>
      <c r="Q66" s="177"/>
      <c r="R66" s="178"/>
      <c r="S66" s="178"/>
      <c r="T66" s="178"/>
      <c r="U66" s="178"/>
      <c r="V66" s="178"/>
      <c r="W66" s="178"/>
      <c r="X66" s="178"/>
      <c r="Y66" s="178"/>
      <c r="Z66" s="178"/>
      <c r="AA66" s="178"/>
      <c r="AB66" s="178"/>
      <c r="AC66" s="178"/>
    </row>
    <row r="67" spans="1:29" ht="45" customHeight="1">
      <c r="A67" s="3"/>
      <c r="B67" s="3"/>
      <c r="C67" s="193" t="s">
        <v>282</v>
      </c>
      <c r="D67" s="193"/>
      <c r="E67" s="193"/>
      <c r="F67" s="193"/>
      <c r="G67" s="193"/>
      <c r="H67" s="193"/>
      <c r="I67" s="193"/>
      <c r="J67" s="193"/>
      <c r="K67" s="193"/>
      <c r="L67" s="193"/>
      <c r="M67" s="193"/>
      <c r="N67" s="193"/>
      <c r="O67" s="193"/>
      <c r="P67" s="71"/>
      <c r="Q67" s="11"/>
      <c r="R67" s="120"/>
      <c r="S67" s="120"/>
      <c r="T67" s="120"/>
      <c r="U67" s="120"/>
      <c r="V67" s="120"/>
      <c r="W67" s="120"/>
      <c r="X67" s="120"/>
      <c r="Y67" s="120"/>
      <c r="Z67" s="120"/>
      <c r="AA67" s="120"/>
      <c r="AB67" s="120"/>
      <c r="AC67" s="120"/>
    </row>
    <row r="68" spans="1:29" ht="14.25" customHeight="1">
      <c r="A68" s="3"/>
      <c r="B68" s="3"/>
      <c r="C68" s="11"/>
      <c r="D68" s="120"/>
      <c r="E68" s="120"/>
      <c r="F68" s="120"/>
      <c r="G68" s="120"/>
      <c r="H68" s="120"/>
      <c r="I68" s="120"/>
      <c r="J68" s="120"/>
      <c r="K68" s="120"/>
      <c r="L68" s="120"/>
      <c r="M68" s="120"/>
      <c r="Q68" s="11"/>
      <c r="R68" s="120"/>
      <c r="S68" s="120"/>
      <c r="T68" s="120"/>
      <c r="U68" s="120"/>
      <c r="V68" s="120"/>
      <c r="W68" s="120"/>
      <c r="X68" s="120"/>
      <c r="Y68" s="120"/>
      <c r="Z68" s="120"/>
      <c r="AA68" s="120"/>
      <c r="AB68" s="120"/>
      <c r="AC68" s="120"/>
    </row>
    <row r="69" spans="1:17" ht="14.25" customHeight="1">
      <c r="A69" s="21">
        <v>11</v>
      </c>
      <c r="B69" s="3"/>
      <c r="C69" s="3" t="s">
        <v>196</v>
      </c>
      <c r="D69" s="3"/>
      <c r="Q69" s="3"/>
    </row>
    <row r="70" spans="1:4" ht="14.25" customHeight="1">
      <c r="A70" s="3"/>
      <c r="B70" s="3"/>
      <c r="C70" s="3"/>
      <c r="D70" s="3"/>
    </row>
    <row r="71" spans="1:15" ht="37.5" customHeight="1">
      <c r="A71" s="3"/>
      <c r="B71" s="3"/>
      <c r="C71" s="193" t="s">
        <v>213</v>
      </c>
      <c r="D71" s="193"/>
      <c r="E71" s="193"/>
      <c r="F71" s="193"/>
      <c r="G71" s="193"/>
      <c r="H71" s="193"/>
      <c r="I71" s="193"/>
      <c r="J71" s="193"/>
      <c r="K71" s="193"/>
      <c r="L71" s="193"/>
      <c r="M71" s="193"/>
      <c r="N71" s="193"/>
      <c r="O71" s="193"/>
    </row>
    <row r="72" spans="1:4" ht="14.25" customHeight="1">
      <c r="A72" s="3"/>
      <c r="B72" s="3"/>
      <c r="C72" s="3"/>
      <c r="D72" s="48"/>
    </row>
    <row r="73" spans="1:35" ht="14.25" customHeight="1">
      <c r="A73" s="3">
        <v>12</v>
      </c>
      <c r="C73" s="177" t="s">
        <v>50</v>
      </c>
      <c r="D73" s="193"/>
      <c r="E73" s="193"/>
      <c r="F73" s="193"/>
      <c r="G73" s="193"/>
      <c r="H73" s="193"/>
      <c r="I73" s="193"/>
      <c r="J73" s="193"/>
      <c r="K73" s="193"/>
      <c r="L73" s="193"/>
      <c r="M73" s="193"/>
      <c r="N73" s="193"/>
      <c r="O73" s="193"/>
      <c r="R73" s="193"/>
      <c r="S73" s="221"/>
      <c r="T73" s="221"/>
      <c r="U73" s="221"/>
      <c r="V73" s="221"/>
      <c r="W73" s="221"/>
      <c r="X73" s="221"/>
      <c r="Y73" s="221"/>
      <c r="Z73" s="221"/>
      <c r="AA73" s="221"/>
      <c r="AB73" s="221"/>
      <c r="AC73" s="221"/>
      <c r="AD73" s="221"/>
      <c r="AE73" s="221"/>
      <c r="AF73" s="221"/>
      <c r="AG73" s="221"/>
      <c r="AH73" s="4"/>
      <c r="AI73" s="4"/>
    </row>
    <row r="74" spans="1:35" ht="14.25" customHeight="1">
      <c r="A74" s="3"/>
      <c r="C74" s="11"/>
      <c r="D74" s="4"/>
      <c r="E74" s="4"/>
      <c r="F74" s="4"/>
      <c r="G74" s="4"/>
      <c r="H74" s="4"/>
      <c r="I74" s="4"/>
      <c r="J74" s="4"/>
      <c r="K74" s="4"/>
      <c r="L74" s="4"/>
      <c r="M74" s="4"/>
      <c r="N74" s="4"/>
      <c r="O74" s="4"/>
      <c r="R74" s="4"/>
      <c r="S74" s="97"/>
      <c r="T74" s="97"/>
      <c r="U74" s="97"/>
      <c r="V74" s="97"/>
      <c r="W74" s="97"/>
      <c r="X74" s="97"/>
      <c r="Y74" s="97"/>
      <c r="Z74" s="97"/>
      <c r="AA74" s="97"/>
      <c r="AB74" s="97"/>
      <c r="AC74" s="97"/>
      <c r="AD74" s="97"/>
      <c r="AE74" s="97"/>
      <c r="AF74" s="97"/>
      <c r="AG74" s="97"/>
      <c r="AH74" s="4"/>
      <c r="AI74" s="4"/>
    </row>
    <row r="75" spans="3:15" ht="21.75" customHeight="1">
      <c r="C75" s="185" t="s">
        <v>219</v>
      </c>
      <c r="D75" s="185"/>
      <c r="E75" s="185"/>
      <c r="F75" s="185"/>
      <c r="G75" s="185"/>
      <c r="H75" s="185"/>
      <c r="I75" s="185"/>
      <c r="J75" s="185"/>
      <c r="K75" s="185"/>
      <c r="L75" s="185"/>
      <c r="M75" s="185"/>
      <c r="N75" s="185"/>
      <c r="O75" s="185"/>
    </row>
    <row r="76" spans="3:15" ht="92.25" customHeight="1">
      <c r="C76" s="193" t="s">
        <v>283</v>
      </c>
      <c r="D76" s="193"/>
      <c r="E76" s="193"/>
      <c r="F76" s="193"/>
      <c r="G76" s="193"/>
      <c r="H76" s="193"/>
      <c r="I76" s="193"/>
      <c r="J76" s="193"/>
      <c r="K76" s="193"/>
      <c r="L76" s="193"/>
      <c r="M76" s="193"/>
      <c r="N76" s="193"/>
      <c r="O76" s="193"/>
    </row>
    <row r="77" spans="3:15" ht="14.25" customHeight="1">
      <c r="C77" s="4"/>
      <c r="D77" s="4"/>
      <c r="E77" s="4"/>
      <c r="F77" s="4"/>
      <c r="G77" s="4"/>
      <c r="H77" s="4"/>
      <c r="I77" s="4"/>
      <c r="J77" s="4"/>
      <c r="K77" s="4"/>
      <c r="L77" s="4"/>
      <c r="M77" s="144"/>
      <c r="N77" s="4"/>
      <c r="O77" s="145"/>
    </row>
    <row r="78" spans="3:15" ht="14.25" customHeight="1">
      <c r="C78" s="185" t="s">
        <v>248</v>
      </c>
      <c r="D78" s="185"/>
      <c r="E78" s="185"/>
      <c r="F78" s="185"/>
      <c r="G78" s="185"/>
      <c r="H78" s="185"/>
      <c r="I78" s="185"/>
      <c r="J78" s="185"/>
      <c r="K78" s="185"/>
      <c r="L78" s="185"/>
      <c r="M78" s="185"/>
      <c r="N78" s="185"/>
      <c r="O78" s="185"/>
    </row>
    <row r="79" spans="3:15" ht="14.25" customHeight="1">
      <c r="C79" s="13"/>
      <c r="D79" s="13"/>
      <c r="E79" s="13"/>
      <c r="F79" s="13"/>
      <c r="G79" s="13"/>
      <c r="H79" s="13"/>
      <c r="I79" s="13"/>
      <c r="J79" s="13"/>
      <c r="K79" s="13"/>
      <c r="L79" s="13"/>
      <c r="M79" s="13"/>
      <c r="N79" s="13"/>
      <c r="O79" s="13"/>
    </row>
    <row r="80" spans="3:15" ht="66" customHeight="1">
      <c r="C80" s="193" t="s">
        <v>277</v>
      </c>
      <c r="D80" s="204"/>
      <c r="E80" s="204"/>
      <c r="F80" s="204"/>
      <c r="G80" s="204"/>
      <c r="H80" s="204"/>
      <c r="I80" s="204"/>
      <c r="J80" s="204"/>
      <c r="K80" s="204"/>
      <c r="L80" s="204"/>
      <c r="M80" s="204"/>
      <c r="N80" s="204"/>
      <c r="O80" s="204"/>
    </row>
    <row r="81" spans="3:15" ht="14.25" customHeight="1">
      <c r="C81" s="4"/>
      <c r="D81" s="4"/>
      <c r="E81" s="4"/>
      <c r="F81" s="4"/>
      <c r="G81" s="4"/>
      <c r="H81" s="4"/>
      <c r="I81" s="4"/>
      <c r="J81" s="4"/>
      <c r="K81" s="4"/>
      <c r="L81" s="4"/>
      <c r="M81" s="144"/>
      <c r="N81" s="4"/>
      <c r="O81" s="145"/>
    </row>
    <row r="82" spans="3:15" ht="14.25" customHeight="1">
      <c r="C82" s="193" t="s">
        <v>220</v>
      </c>
      <c r="D82" s="193"/>
      <c r="E82" s="193"/>
      <c r="F82" s="193"/>
      <c r="G82" s="193"/>
      <c r="H82" s="193"/>
      <c r="I82" s="193"/>
      <c r="J82" s="193"/>
      <c r="K82" s="193"/>
      <c r="L82" s="193"/>
      <c r="M82" s="193"/>
      <c r="N82" s="193"/>
      <c r="O82" s="193"/>
    </row>
    <row r="83" spans="3:15" ht="14.25" customHeight="1">
      <c r="C83" s="4"/>
      <c r="D83" s="4"/>
      <c r="E83" s="4"/>
      <c r="F83" s="4"/>
      <c r="G83" s="4"/>
      <c r="H83" s="4"/>
      <c r="I83" s="4"/>
      <c r="J83" s="4"/>
      <c r="K83" s="4"/>
      <c r="L83" s="4"/>
      <c r="M83" s="144"/>
      <c r="N83" s="4"/>
      <c r="O83" s="72" t="s">
        <v>221</v>
      </c>
    </row>
    <row r="84" spans="3:15" ht="14.25" customHeight="1">
      <c r="C84" s="4"/>
      <c r="D84" s="4"/>
      <c r="E84" s="4"/>
      <c r="F84" s="4"/>
      <c r="G84" s="4"/>
      <c r="H84" s="4"/>
      <c r="I84" s="4"/>
      <c r="J84" s="4"/>
      <c r="K84" s="4"/>
      <c r="L84" s="4"/>
      <c r="M84" s="144"/>
      <c r="N84" s="4"/>
      <c r="O84" s="72" t="s">
        <v>222</v>
      </c>
    </row>
    <row r="85" spans="3:15" ht="14.25" customHeight="1">
      <c r="C85" s="4"/>
      <c r="D85" s="4"/>
      <c r="E85" s="4"/>
      <c r="F85" s="4"/>
      <c r="G85" s="4"/>
      <c r="H85" s="4"/>
      <c r="I85" s="4"/>
      <c r="J85" s="4"/>
      <c r="K85" s="4"/>
      <c r="L85" s="4"/>
      <c r="M85" s="144" t="s">
        <v>223</v>
      </c>
      <c r="N85" s="4"/>
      <c r="O85" s="72" t="s">
        <v>224</v>
      </c>
    </row>
    <row r="86" spans="3:15" ht="14.25" customHeight="1">
      <c r="C86" s="4"/>
      <c r="D86" s="4"/>
      <c r="E86" s="4"/>
      <c r="F86" s="4"/>
      <c r="G86" s="4"/>
      <c r="H86" s="4"/>
      <c r="I86" s="4"/>
      <c r="J86" s="4"/>
      <c r="K86" s="4"/>
      <c r="L86" s="4"/>
      <c r="M86" s="144" t="s">
        <v>3</v>
      </c>
      <c r="N86" s="4"/>
      <c r="O86" s="144" t="s">
        <v>3</v>
      </c>
    </row>
    <row r="87" spans="3:15" ht="14.25" customHeight="1">
      <c r="C87" s="4"/>
      <c r="D87" s="4"/>
      <c r="E87" s="4"/>
      <c r="F87" s="4"/>
      <c r="G87" s="4"/>
      <c r="H87" s="4"/>
      <c r="I87" s="4"/>
      <c r="J87" s="4"/>
      <c r="K87" s="4"/>
      <c r="L87" s="4"/>
      <c r="M87" s="144"/>
      <c r="N87" s="4"/>
      <c r="O87" s="145"/>
    </row>
    <row r="88" spans="3:15" ht="14.25" customHeight="1">
      <c r="C88" s="204" t="s">
        <v>238</v>
      </c>
      <c r="D88" s="204"/>
      <c r="E88" s="204"/>
      <c r="F88" s="204"/>
      <c r="G88" s="204"/>
      <c r="H88" s="204"/>
      <c r="I88" s="4"/>
      <c r="J88" s="4"/>
      <c r="K88" s="4"/>
      <c r="L88" s="4"/>
      <c r="M88" s="79">
        <v>4</v>
      </c>
      <c r="N88" s="4"/>
      <c r="O88" s="145">
        <v>4</v>
      </c>
    </row>
    <row r="89" spans="3:15" ht="14.25" customHeight="1">
      <c r="C89" s="2" t="s">
        <v>225</v>
      </c>
      <c r="I89" s="4"/>
      <c r="J89" s="4"/>
      <c r="K89" s="4"/>
      <c r="L89" s="4"/>
      <c r="M89" s="79">
        <v>57145</v>
      </c>
      <c r="N89" s="4"/>
      <c r="O89" s="145">
        <v>12974</v>
      </c>
    </row>
    <row r="90" spans="3:15" ht="14.25" customHeight="1">
      <c r="C90" s="204" t="s">
        <v>226</v>
      </c>
      <c r="D90" s="204"/>
      <c r="E90" s="204"/>
      <c r="F90" s="204"/>
      <c r="G90" s="204"/>
      <c r="H90" s="204"/>
      <c r="I90" s="4"/>
      <c r="J90" s="4"/>
      <c r="K90" s="4"/>
      <c r="L90" s="4"/>
      <c r="M90" s="79">
        <v>15194</v>
      </c>
      <c r="N90" s="4"/>
      <c r="O90" s="145">
        <v>3224</v>
      </c>
    </row>
    <row r="91" spans="3:15" ht="14.25" customHeight="1">
      <c r="C91" s="204" t="s">
        <v>18</v>
      </c>
      <c r="D91" s="204"/>
      <c r="E91" s="204"/>
      <c r="F91" s="204"/>
      <c r="G91" s="204"/>
      <c r="H91" s="204"/>
      <c r="I91" s="4"/>
      <c r="J91" s="4"/>
      <c r="K91" s="4"/>
      <c r="L91" s="4"/>
      <c r="M91" s="79">
        <v>793</v>
      </c>
      <c r="N91" s="4"/>
      <c r="O91" s="145">
        <v>793</v>
      </c>
    </row>
    <row r="92" spans="3:15" ht="14.25" customHeight="1">
      <c r="C92" s="204" t="s">
        <v>227</v>
      </c>
      <c r="D92" s="204"/>
      <c r="E92" s="204"/>
      <c r="F92" s="204"/>
      <c r="G92" s="204"/>
      <c r="H92" s="204"/>
      <c r="I92" s="204"/>
      <c r="J92" s="204"/>
      <c r="K92" s="4"/>
      <c r="L92" s="4"/>
      <c r="M92" s="79">
        <v>2607</v>
      </c>
      <c r="N92" s="4"/>
      <c r="O92" s="145">
        <v>2607</v>
      </c>
    </row>
    <row r="93" spans="3:15" ht="14.25" customHeight="1">
      <c r="C93" s="204" t="s">
        <v>228</v>
      </c>
      <c r="D93" s="204"/>
      <c r="E93" s="204"/>
      <c r="F93" s="204"/>
      <c r="G93" s="204"/>
      <c r="H93" s="204"/>
      <c r="I93" s="204"/>
      <c r="J93" s="204"/>
      <c r="K93" s="4"/>
      <c r="L93" s="4"/>
      <c r="M93" s="79">
        <v>23</v>
      </c>
      <c r="N93" s="4"/>
      <c r="O93" s="145">
        <v>23</v>
      </c>
    </row>
    <row r="94" spans="3:15" ht="14.25" customHeight="1">
      <c r="C94" s="204" t="s">
        <v>229</v>
      </c>
      <c r="D94" s="204"/>
      <c r="E94" s="204"/>
      <c r="F94" s="204"/>
      <c r="G94" s="204"/>
      <c r="H94" s="204"/>
      <c r="I94" s="204"/>
      <c r="J94" s="204"/>
      <c r="K94" s="4"/>
      <c r="L94" s="4"/>
      <c r="M94" s="79">
        <v>-11545</v>
      </c>
      <c r="N94" s="4"/>
      <c r="O94" s="79">
        <v>-11545</v>
      </c>
    </row>
    <row r="95" spans="3:15" ht="14.25" customHeight="1">
      <c r="C95" s="204" t="s">
        <v>193</v>
      </c>
      <c r="D95" s="204"/>
      <c r="E95" s="204"/>
      <c r="F95" s="204"/>
      <c r="G95" s="204"/>
      <c r="H95" s="204"/>
      <c r="I95" s="204"/>
      <c r="J95" s="204"/>
      <c r="K95" s="4"/>
      <c r="L95" s="4"/>
      <c r="M95" s="79">
        <v>-14243</v>
      </c>
      <c r="N95" s="4"/>
      <c r="O95" s="79">
        <v>-14243</v>
      </c>
    </row>
    <row r="96" spans="3:15" ht="14.25" customHeight="1">
      <c r="C96" s="204" t="s">
        <v>73</v>
      </c>
      <c r="D96" s="204"/>
      <c r="E96" s="204"/>
      <c r="F96" s="204"/>
      <c r="G96" s="204"/>
      <c r="H96" s="204"/>
      <c r="I96" s="204"/>
      <c r="J96" s="204"/>
      <c r="K96" s="4"/>
      <c r="L96" s="4"/>
      <c r="M96" s="79">
        <v>-13183</v>
      </c>
      <c r="N96" s="4"/>
      <c r="O96" s="145">
        <v>0</v>
      </c>
    </row>
    <row r="97" spans="3:15" ht="14.25" customHeight="1" thickBot="1">
      <c r="C97" s="185" t="s">
        <v>230</v>
      </c>
      <c r="D97" s="185"/>
      <c r="E97" s="185"/>
      <c r="F97" s="185"/>
      <c r="G97" s="185"/>
      <c r="H97" s="185"/>
      <c r="I97" s="185"/>
      <c r="J97" s="185"/>
      <c r="K97" s="4"/>
      <c r="L97" s="4"/>
      <c r="M97" s="149">
        <f>SUM(M88:M96)</f>
        <v>36795</v>
      </c>
      <c r="N97" s="149">
        <f>SUM(N88:N96)</f>
        <v>0</v>
      </c>
      <c r="O97" s="150">
        <f>SUM(O88:O96)</f>
        <v>-6163</v>
      </c>
    </row>
    <row r="98" spans="3:15" ht="14.25" customHeight="1">
      <c r="C98" s="204" t="s">
        <v>231</v>
      </c>
      <c r="D98" s="204"/>
      <c r="E98" s="204"/>
      <c r="F98" s="204"/>
      <c r="G98" s="204"/>
      <c r="H98" s="204"/>
      <c r="I98" s="204"/>
      <c r="J98" s="204"/>
      <c r="K98" s="4"/>
      <c r="L98" s="4"/>
      <c r="M98" s="79">
        <v>-6276</v>
      </c>
      <c r="N98" s="4"/>
      <c r="O98" s="145"/>
    </row>
    <row r="99" spans="3:15" ht="14.25" customHeight="1">
      <c r="C99" s="185" t="s">
        <v>232</v>
      </c>
      <c r="D99" s="185"/>
      <c r="E99" s="185"/>
      <c r="F99" s="185"/>
      <c r="G99" s="185"/>
      <c r="H99" s="185"/>
      <c r="I99" s="185"/>
      <c r="J99" s="185"/>
      <c r="K99" s="4"/>
      <c r="L99" s="4"/>
      <c r="M99" s="149">
        <f>SUM(M97:M98)</f>
        <v>30519</v>
      </c>
      <c r="N99" s="4"/>
      <c r="O99" s="145"/>
    </row>
    <row r="100" spans="3:15" ht="14.25" customHeight="1">
      <c r="C100" s="204" t="s">
        <v>233</v>
      </c>
      <c r="D100" s="204"/>
      <c r="E100" s="204"/>
      <c r="F100" s="204"/>
      <c r="G100" s="204"/>
      <c r="H100" s="204"/>
      <c r="I100" s="204"/>
      <c r="J100" s="204"/>
      <c r="K100" s="4"/>
      <c r="L100" s="4"/>
      <c r="M100" s="79">
        <v>0</v>
      </c>
      <c r="N100" s="4"/>
      <c r="O100" s="145"/>
    </row>
    <row r="101" spans="3:15" ht="14.25" customHeight="1" thickBot="1">
      <c r="C101" s="185" t="s">
        <v>234</v>
      </c>
      <c r="D101" s="185"/>
      <c r="E101" s="185"/>
      <c r="F101" s="185"/>
      <c r="G101" s="185"/>
      <c r="H101" s="185"/>
      <c r="I101" s="185"/>
      <c r="J101" s="185"/>
      <c r="K101" s="4"/>
      <c r="L101" s="4"/>
      <c r="M101" s="150">
        <f>SUM(M99:M100)</f>
        <v>30519</v>
      </c>
      <c r="N101" s="4"/>
      <c r="O101" s="145"/>
    </row>
    <row r="102" spans="3:15" ht="14.25" customHeight="1">
      <c r="C102" s="4"/>
      <c r="D102" s="4"/>
      <c r="E102" s="4"/>
      <c r="F102" s="4"/>
      <c r="G102" s="4"/>
      <c r="H102" s="4"/>
      <c r="I102" s="4"/>
      <c r="J102" s="4"/>
      <c r="K102" s="4"/>
      <c r="L102" s="4"/>
      <c r="M102" s="144"/>
      <c r="N102" s="4"/>
      <c r="O102" s="145"/>
    </row>
    <row r="103" spans="3:15" ht="14.25" customHeight="1">
      <c r="C103" s="204" t="s">
        <v>235</v>
      </c>
      <c r="D103" s="204"/>
      <c r="E103" s="204"/>
      <c r="F103" s="204"/>
      <c r="G103" s="204"/>
      <c r="H103" s="204"/>
      <c r="I103" s="204"/>
      <c r="J103" s="204"/>
      <c r="K103" s="4"/>
      <c r="L103" s="4"/>
      <c r="M103" s="144"/>
      <c r="N103" s="4"/>
      <c r="O103" s="145"/>
    </row>
    <row r="104" spans="3:15" ht="43.5" customHeight="1">
      <c r="C104" s="4"/>
      <c r="D104" s="4"/>
      <c r="E104" s="4"/>
      <c r="F104" s="4"/>
      <c r="G104" s="4"/>
      <c r="H104" s="4"/>
      <c r="I104" s="4"/>
      <c r="J104" s="4"/>
      <c r="K104" s="4"/>
      <c r="L104" s="4"/>
      <c r="M104" s="144"/>
      <c r="N104" s="4"/>
      <c r="O104" s="85" t="s">
        <v>279</v>
      </c>
    </row>
    <row r="105" spans="3:15" ht="14.25" customHeight="1">
      <c r="C105" s="204"/>
      <c r="D105" s="204"/>
      <c r="E105" s="204"/>
      <c r="F105" s="204"/>
      <c r="G105" s="204"/>
      <c r="H105" s="204"/>
      <c r="I105" s="204"/>
      <c r="J105" s="204"/>
      <c r="K105" s="4"/>
      <c r="L105" s="4"/>
      <c r="M105" s="144"/>
      <c r="N105" s="4"/>
      <c r="O105" s="6" t="s">
        <v>3</v>
      </c>
    </row>
    <row r="106" spans="3:15" ht="14.25" customHeight="1">
      <c r="C106" s="9"/>
      <c r="D106" s="9"/>
      <c r="E106" s="9"/>
      <c r="F106" s="9"/>
      <c r="G106" s="9"/>
      <c r="H106" s="9"/>
      <c r="I106" s="9"/>
      <c r="J106" s="9"/>
      <c r="K106" s="4"/>
      <c r="L106" s="4"/>
      <c r="M106" s="144"/>
      <c r="N106" s="4"/>
      <c r="O106" s="6"/>
    </row>
    <row r="107" spans="3:15" ht="14.25" customHeight="1">
      <c r="C107" s="204" t="s">
        <v>236</v>
      </c>
      <c r="D107" s="204"/>
      <c r="E107" s="204"/>
      <c r="F107" s="204"/>
      <c r="G107" s="204"/>
      <c r="H107" s="204"/>
      <c r="I107" s="204"/>
      <c r="J107" s="204"/>
      <c r="K107" s="4"/>
      <c r="L107" s="4"/>
      <c r="M107" s="144"/>
      <c r="N107" s="4"/>
      <c r="O107" s="145">
        <v>30519</v>
      </c>
    </row>
    <row r="108" spans="3:15" ht="14.25" customHeight="1">
      <c r="C108" s="204" t="s">
        <v>252</v>
      </c>
      <c r="D108" s="204"/>
      <c r="E108" s="204"/>
      <c r="F108" s="204"/>
      <c r="G108" s="204"/>
      <c r="H108" s="204"/>
      <c r="I108" s="204"/>
      <c r="J108" s="204"/>
      <c r="K108" s="4"/>
      <c r="L108" s="4"/>
      <c r="M108" s="144"/>
      <c r="N108" s="4"/>
      <c r="O108" s="145">
        <v>-23</v>
      </c>
    </row>
    <row r="109" spans="3:15" ht="14.25" customHeight="1" thickBot="1">
      <c r="C109" s="204" t="s">
        <v>237</v>
      </c>
      <c r="D109" s="204"/>
      <c r="E109" s="204"/>
      <c r="F109" s="204"/>
      <c r="G109" s="204"/>
      <c r="H109" s="204"/>
      <c r="I109" s="204"/>
      <c r="J109" s="204"/>
      <c r="K109" s="4"/>
      <c r="L109" s="4"/>
      <c r="M109" s="144"/>
      <c r="N109" s="4"/>
      <c r="O109" s="151">
        <f>SUM(O107:O108)</f>
        <v>30496</v>
      </c>
    </row>
    <row r="110" spans="3:15" ht="14.25" customHeight="1">
      <c r="C110" s="4"/>
      <c r="D110" s="4"/>
      <c r="E110" s="4"/>
      <c r="F110" s="4"/>
      <c r="G110" s="4"/>
      <c r="H110" s="4"/>
      <c r="I110" s="4"/>
      <c r="J110" s="4"/>
      <c r="K110" s="4"/>
      <c r="L110" s="4"/>
      <c r="M110" s="144"/>
      <c r="N110" s="4"/>
      <c r="O110" s="145"/>
    </row>
    <row r="111" spans="1:17" ht="14.25" customHeight="1">
      <c r="A111" s="3">
        <v>13</v>
      </c>
      <c r="B111" s="3"/>
      <c r="C111" s="3" t="s">
        <v>6</v>
      </c>
      <c r="D111" s="3"/>
      <c r="Q111" s="3"/>
    </row>
    <row r="113" spans="3:30" ht="14.25">
      <c r="C113" s="193" t="s">
        <v>284</v>
      </c>
      <c r="D113" s="186"/>
      <c r="E113" s="186"/>
      <c r="F113" s="186"/>
      <c r="G113" s="186"/>
      <c r="H113" s="186"/>
      <c r="I113" s="186"/>
      <c r="J113" s="186"/>
      <c r="K113" s="186"/>
      <c r="L113" s="186"/>
      <c r="M113" s="186"/>
      <c r="N113" s="186"/>
      <c r="O113" s="186"/>
      <c r="R113" s="186"/>
      <c r="S113" s="186"/>
      <c r="T113" s="186"/>
      <c r="U113" s="186"/>
      <c r="V113" s="186"/>
      <c r="W113" s="186"/>
      <c r="X113" s="186"/>
      <c r="Y113" s="186"/>
      <c r="Z113" s="186"/>
      <c r="AA113" s="186"/>
      <c r="AB113" s="186"/>
      <c r="AC113" s="186"/>
      <c r="AD113" s="186"/>
    </row>
    <row r="114" spans="3:23" ht="14.25" customHeight="1">
      <c r="C114" s="4"/>
      <c r="D114" s="14"/>
      <c r="E114" s="14"/>
      <c r="F114" s="14"/>
      <c r="G114" s="14"/>
      <c r="H114" s="14"/>
      <c r="I114" s="14"/>
      <c r="J114" s="14"/>
      <c r="K114" s="14"/>
      <c r="L114" s="14"/>
      <c r="M114" s="14"/>
      <c r="N114" s="14"/>
      <c r="O114" s="14"/>
      <c r="Q114" s="193"/>
      <c r="R114" s="193"/>
      <c r="S114" s="193"/>
      <c r="T114" s="193"/>
      <c r="U114" s="193"/>
      <c r="V114" s="193"/>
      <c r="W114" s="193"/>
    </row>
    <row r="115" spans="1:23" ht="14.25" customHeight="1">
      <c r="A115" s="3">
        <v>14</v>
      </c>
      <c r="C115" s="3" t="s">
        <v>91</v>
      </c>
      <c r="D115" s="14"/>
      <c r="E115" s="14"/>
      <c r="F115" s="14"/>
      <c r="G115" s="14"/>
      <c r="H115" s="14"/>
      <c r="I115" s="14"/>
      <c r="J115" s="14"/>
      <c r="K115" s="14"/>
      <c r="L115" s="14"/>
      <c r="M115" s="14"/>
      <c r="N115" s="14"/>
      <c r="O115" s="14"/>
      <c r="Q115" s="4"/>
      <c r="R115" s="4"/>
      <c r="S115" s="4"/>
      <c r="T115" s="4"/>
      <c r="U115" s="4"/>
      <c r="V115" s="4"/>
      <c r="W115" s="4"/>
    </row>
    <row r="116" spans="3:23" ht="14.25" customHeight="1">
      <c r="C116" s="4"/>
      <c r="D116" s="14"/>
      <c r="E116" s="14"/>
      <c r="F116" s="14"/>
      <c r="G116" s="14"/>
      <c r="H116" s="14"/>
      <c r="I116" s="14"/>
      <c r="J116" s="14"/>
      <c r="K116" s="14"/>
      <c r="L116" s="14"/>
      <c r="M116" s="14"/>
      <c r="N116" s="14"/>
      <c r="O116" s="14"/>
      <c r="Q116" s="4"/>
      <c r="R116" s="4"/>
      <c r="S116" s="4"/>
      <c r="T116" s="4"/>
      <c r="U116" s="4"/>
      <c r="V116" s="4"/>
      <c r="W116" s="4"/>
    </row>
    <row r="117" spans="3:23" ht="45" customHeight="1">
      <c r="C117" s="4"/>
      <c r="D117" s="14"/>
      <c r="E117" s="14"/>
      <c r="F117" s="14"/>
      <c r="G117" s="14"/>
      <c r="H117" s="14"/>
      <c r="J117" s="20"/>
      <c r="L117" s="14"/>
      <c r="M117" s="68"/>
      <c r="N117" s="14"/>
      <c r="O117" s="68" t="s">
        <v>259</v>
      </c>
      <c r="Q117" s="4"/>
      <c r="R117" s="4"/>
      <c r="S117" s="4"/>
      <c r="T117" s="4"/>
      <c r="U117" s="4"/>
      <c r="V117" s="4"/>
      <c r="W117" s="4"/>
    </row>
    <row r="118" spans="3:23" ht="14.25" customHeight="1">
      <c r="C118" s="4"/>
      <c r="D118" s="14"/>
      <c r="E118" s="14"/>
      <c r="F118" s="14"/>
      <c r="G118" s="14"/>
      <c r="H118" s="14"/>
      <c r="J118" s="6"/>
      <c r="L118" s="14"/>
      <c r="M118" s="17"/>
      <c r="N118" s="14"/>
      <c r="O118" s="6" t="s">
        <v>3</v>
      </c>
      <c r="Q118" s="4"/>
      <c r="R118" s="4"/>
      <c r="S118" s="4"/>
      <c r="T118" s="4"/>
      <c r="U118" s="4"/>
      <c r="V118" s="4"/>
      <c r="W118" s="4"/>
    </row>
    <row r="119" spans="3:23" ht="14.25" customHeight="1">
      <c r="C119" s="4"/>
      <c r="D119" s="14"/>
      <c r="E119" s="14"/>
      <c r="F119" s="14"/>
      <c r="G119" s="14"/>
      <c r="H119" s="14"/>
      <c r="J119" s="4"/>
      <c r="L119" s="14"/>
      <c r="M119" s="37"/>
      <c r="N119" s="14"/>
      <c r="O119" s="17"/>
      <c r="Q119" s="4"/>
      <c r="R119" s="4"/>
      <c r="S119" s="4"/>
      <c r="T119" s="4"/>
      <c r="U119" s="4"/>
      <c r="V119" s="4"/>
      <c r="W119" s="4"/>
    </row>
    <row r="120" spans="3:23" ht="14.25" customHeight="1">
      <c r="C120" s="188" t="s">
        <v>142</v>
      </c>
      <c r="D120" s="188"/>
      <c r="E120" s="188"/>
      <c r="F120" s="71"/>
      <c r="G120" s="14"/>
      <c r="H120" s="14"/>
      <c r="J120" s="79"/>
      <c r="L120" s="14"/>
      <c r="M120" s="78"/>
      <c r="N120" s="14"/>
      <c r="O120" s="78">
        <v>30926</v>
      </c>
      <c r="Q120" s="4"/>
      <c r="R120" s="4"/>
      <c r="S120" s="4"/>
      <c r="T120" s="4"/>
      <c r="U120" s="4"/>
      <c r="V120" s="4"/>
      <c r="W120" s="4"/>
    </row>
    <row r="121" spans="3:23" ht="14.25" customHeight="1">
      <c r="C121" s="188" t="s">
        <v>141</v>
      </c>
      <c r="D121" s="188"/>
      <c r="E121" s="188"/>
      <c r="F121" s="71"/>
      <c r="G121" s="14"/>
      <c r="H121" s="14"/>
      <c r="J121" s="79"/>
      <c r="L121" s="14"/>
      <c r="M121" s="78"/>
      <c r="N121" s="14"/>
      <c r="O121" s="78">
        <v>59620</v>
      </c>
      <c r="Q121" s="4"/>
      <c r="R121" s="4"/>
      <c r="S121" s="4"/>
      <c r="T121" s="4"/>
      <c r="U121" s="4"/>
      <c r="V121" s="4"/>
      <c r="W121" s="4"/>
    </row>
    <row r="122" spans="3:23" ht="14.25" customHeight="1">
      <c r="C122" s="4"/>
      <c r="D122" s="14"/>
      <c r="E122" s="14"/>
      <c r="F122" s="14"/>
      <c r="G122" s="14"/>
      <c r="H122" s="14"/>
      <c r="J122" s="79"/>
      <c r="L122" s="14"/>
      <c r="M122" s="38"/>
      <c r="N122" s="14"/>
      <c r="O122" s="72"/>
      <c r="Q122" s="4"/>
      <c r="R122" s="4"/>
      <c r="S122" s="4"/>
      <c r="T122" s="4"/>
      <c r="U122" s="4"/>
      <c r="V122" s="4"/>
      <c r="W122" s="4"/>
    </row>
    <row r="123" spans="4:24" ht="14.25" customHeight="1" thickBot="1">
      <c r="D123" s="3"/>
      <c r="J123" s="80"/>
      <c r="M123" s="70"/>
      <c r="O123" s="158">
        <f>SUM(O120:O122)</f>
        <v>90546</v>
      </c>
      <c r="Q123" s="3"/>
      <c r="R123" s="193"/>
      <c r="S123" s="193"/>
      <c r="T123" s="193"/>
      <c r="U123" s="193"/>
      <c r="V123" s="193"/>
      <c r="W123" s="193"/>
      <c r="X123" s="193"/>
    </row>
    <row r="124" spans="1:24" ht="14.25" customHeight="1">
      <c r="A124" s="3"/>
      <c r="C124" s="3"/>
      <c r="D124" s="3"/>
      <c r="I124" s="42"/>
      <c r="J124" s="41"/>
      <c r="K124" s="44"/>
      <c r="M124" s="22"/>
      <c r="R124" s="193"/>
      <c r="S124" s="193"/>
      <c r="T124" s="193"/>
      <c r="U124" s="193"/>
      <c r="V124" s="193"/>
      <c r="W124" s="193"/>
      <c r="X124" s="193"/>
    </row>
    <row r="125" spans="1:26" ht="14.25" customHeight="1">
      <c r="A125" s="3">
        <v>15</v>
      </c>
      <c r="C125" s="213" t="s">
        <v>90</v>
      </c>
      <c r="D125" s="213"/>
      <c r="E125" s="213"/>
      <c r="F125" s="213"/>
      <c r="G125" s="213"/>
      <c r="H125" s="213"/>
      <c r="I125" s="213"/>
      <c r="J125" s="213"/>
      <c r="K125" s="213"/>
      <c r="L125" s="213"/>
      <c r="M125" s="213"/>
      <c r="N125" s="213"/>
      <c r="O125" s="213"/>
      <c r="Q125" s="193"/>
      <c r="R125" s="193"/>
      <c r="S125" s="193"/>
      <c r="T125" s="193"/>
      <c r="U125" s="193"/>
      <c r="V125" s="193"/>
      <c r="W125" s="193"/>
      <c r="X125" s="14"/>
      <c r="Y125" s="14"/>
      <c r="Z125" s="14"/>
    </row>
    <row r="126" spans="3:26" ht="14.25" customHeight="1">
      <c r="C126" s="14"/>
      <c r="D126" s="14"/>
      <c r="E126" s="14"/>
      <c r="F126" s="14"/>
      <c r="G126" s="14"/>
      <c r="H126" s="14"/>
      <c r="I126" s="14"/>
      <c r="J126" s="14"/>
      <c r="K126" s="14"/>
      <c r="L126" s="14"/>
      <c r="M126" s="14"/>
      <c r="N126" s="14"/>
      <c r="O126" s="14"/>
      <c r="Q126" s="4"/>
      <c r="R126" s="4"/>
      <c r="S126" s="4"/>
      <c r="T126" s="4"/>
      <c r="U126" s="4"/>
      <c r="V126" s="4"/>
      <c r="W126" s="4"/>
      <c r="X126" s="14"/>
      <c r="Y126" s="14"/>
      <c r="Z126" s="14"/>
    </row>
    <row r="127" spans="3:26" ht="60" customHeight="1">
      <c r="C127" s="14"/>
      <c r="D127" s="14"/>
      <c r="E127" s="14"/>
      <c r="F127" s="14"/>
      <c r="G127" s="14"/>
      <c r="H127" s="14"/>
      <c r="J127" s="20"/>
      <c r="L127" s="14"/>
      <c r="N127" s="14"/>
      <c r="O127" s="85" t="s">
        <v>279</v>
      </c>
      <c r="Q127" s="4"/>
      <c r="R127" s="4"/>
      <c r="S127" s="4"/>
      <c r="T127" s="4"/>
      <c r="U127" s="4"/>
      <c r="V127" s="4"/>
      <c r="W127" s="4"/>
      <c r="X127" s="14"/>
      <c r="Y127" s="14"/>
      <c r="Z127" s="14"/>
    </row>
    <row r="128" spans="3:26" ht="14.25" customHeight="1">
      <c r="C128" s="3" t="s">
        <v>144</v>
      </c>
      <c r="G128" s="3" t="s">
        <v>143</v>
      </c>
      <c r="K128" s="187" t="s">
        <v>92</v>
      </c>
      <c r="L128" s="187"/>
      <c r="M128" s="187"/>
      <c r="N128" s="12"/>
      <c r="O128" s="6" t="s">
        <v>3</v>
      </c>
      <c r="Q128" s="4"/>
      <c r="T128" s="12"/>
      <c r="U128" s="3" t="s">
        <v>115</v>
      </c>
      <c r="V128" s="12"/>
      <c r="X128" s="6"/>
      <c r="Z128" s="12"/>
    </row>
    <row r="129" spans="14:26" ht="14.25" customHeight="1">
      <c r="N129" s="12"/>
      <c r="O129" s="12"/>
      <c r="Q129" s="4"/>
      <c r="R129" s="9"/>
      <c r="S129" s="9"/>
      <c r="T129" s="12"/>
      <c r="U129" s="12"/>
      <c r="V129" s="12"/>
      <c r="X129" s="12"/>
      <c r="Z129" s="12"/>
    </row>
    <row r="130" spans="3:26" ht="14.25" customHeight="1">
      <c r="C130" s="12" t="s">
        <v>116</v>
      </c>
      <c r="D130" s="12"/>
      <c r="E130" s="12"/>
      <c r="F130" s="12"/>
      <c r="G130" s="12" t="s">
        <v>145</v>
      </c>
      <c r="H130" s="12"/>
      <c r="I130" s="12"/>
      <c r="J130" s="12"/>
      <c r="K130" s="204" t="s">
        <v>126</v>
      </c>
      <c r="L130" s="204"/>
      <c r="M130" s="204"/>
      <c r="N130" s="12"/>
      <c r="O130" s="154">
        <v>2083</v>
      </c>
      <c r="Q130" s="4"/>
      <c r="V130" s="12"/>
      <c r="X130" s="146"/>
      <c r="Z130" s="12"/>
    </row>
    <row r="131" spans="3:26" ht="14.25" customHeight="1">
      <c r="C131" s="12" t="s">
        <v>116</v>
      </c>
      <c r="D131" s="12"/>
      <c r="E131" s="12"/>
      <c r="F131" s="12"/>
      <c r="G131" s="12" t="s">
        <v>145</v>
      </c>
      <c r="H131" s="12"/>
      <c r="I131" s="12"/>
      <c r="J131" s="12"/>
      <c r="K131" s="204" t="s">
        <v>131</v>
      </c>
      <c r="L131" s="204"/>
      <c r="M131" s="204"/>
      <c r="N131" s="12"/>
      <c r="O131" s="154">
        <v>1213</v>
      </c>
      <c r="Q131" s="4"/>
      <c r="V131" s="12"/>
      <c r="X131" s="146"/>
      <c r="Z131" s="12"/>
    </row>
    <row r="132" spans="3:26" ht="30" customHeight="1">
      <c r="C132" s="12" t="s">
        <v>118</v>
      </c>
      <c r="D132" s="12"/>
      <c r="E132" s="12"/>
      <c r="F132" s="12"/>
      <c r="G132" s="12" t="s">
        <v>146</v>
      </c>
      <c r="H132" s="12"/>
      <c r="I132" s="12"/>
      <c r="J132" s="12"/>
      <c r="K132" s="204" t="s">
        <v>93</v>
      </c>
      <c r="L132" s="204"/>
      <c r="M132" s="204"/>
      <c r="N132" s="12"/>
      <c r="O132" s="154">
        <v>552</v>
      </c>
      <c r="Q132" s="4"/>
      <c r="V132" s="12"/>
      <c r="X132" s="146"/>
      <c r="Z132" s="12"/>
    </row>
    <row r="133" spans="3:26" ht="30" customHeight="1">
      <c r="C133" s="12" t="s">
        <v>119</v>
      </c>
      <c r="D133" s="12"/>
      <c r="E133" s="12"/>
      <c r="F133" s="12"/>
      <c r="G133" s="12" t="s">
        <v>146</v>
      </c>
      <c r="H133" s="12"/>
      <c r="I133" s="12"/>
      <c r="J133" s="12"/>
      <c r="K133" s="204" t="s">
        <v>93</v>
      </c>
      <c r="L133" s="204"/>
      <c r="M133" s="204"/>
      <c r="N133" s="12"/>
      <c r="O133" s="154">
        <v>239</v>
      </c>
      <c r="Q133" s="4"/>
      <c r="V133" s="12"/>
      <c r="X133" s="146"/>
      <c r="Z133" s="12"/>
    </row>
    <row r="134" spans="3:26" ht="30" customHeight="1">
      <c r="C134" s="12" t="s">
        <v>120</v>
      </c>
      <c r="D134" s="12"/>
      <c r="E134" s="12"/>
      <c r="F134" s="12"/>
      <c r="G134" s="12" t="s">
        <v>146</v>
      </c>
      <c r="H134" s="12"/>
      <c r="I134" s="12"/>
      <c r="J134" s="12"/>
      <c r="K134" s="204" t="s">
        <v>93</v>
      </c>
      <c r="L134" s="204"/>
      <c r="M134" s="204"/>
      <c r="N134" s="12"/>
      <c r="O134" s="154">
        <v>78</v>
      </c>
      <c r="Q134" s="4"/>
      <c r="V134" s="12"/>
      <c r="X134" s="146"/>
      <c r="Z134" s="12"/>
    </row>
    <row r="135" spans="3:26" ht="30" customHeight="1">
      <c r="C135" s="12" t="s">
        <v>138</v>
      </c>
      <c r="D135" s="12"/>
      <c r="E135" s="12"/>
      <c r="F135" s="12"/>
      <c r="G135" s="12" t="s">
        <v>146</v>
      </c>
      <c r="H135" s="12"/>
      <c r="I135" s="12"/>
      <c r="J135" s="12"/>
      <c r="K135" s="204" t="s">
        <v>93</v>
      </c>
      <c r="L135" s="204"/>
      <c r="M135" s="204"/>
      <c r="N135" s="12"/>
      <c r="O135" s="154">
        <v>127</v>
      </c>
      <c r="Q135" s="4"/>
      <c r="V135" s="12"/>
      <c r="X135" s="146"/>
      <c r="Z135" s="12"/>
    </row>
    <row r="136" spans="3:26" ht="30" customHeight="1">
      <c r="C136" s="12" t="s">
        <v>139</v>
      </c>
      <c r="D136" s="12"/>
      <c r="E136" s="12"/>
      <c r="F136" s="12"/>
      <c r="G136" s="12" t="s">
        <v>146</v>
      </c>
      <c r="H136" s="12"/>
      <c r="I136" s="12"/>
      <c r="J136" s="12"/>
      <c r="K136" s="204" t="s">
        <v>93</v>
      </c>
      <c r="L136" s="204"/>
      <c r="M136" s="204"/>
      <c r="N136" s="12"/>
      <c r="O136" s="154">
        <v>154</v>
      </c>
      <c r="Q136" s="4"/>
      <c r="V136" s="12"/>
      <c r="X136" s="146"/>
      <c r="Z136" s="12"/>
    </row>
    <row r="137" spans="3:26" ht="30" customHeight="1">
      <c r="C137" s="12" t="s">
        <v>121</v>
      </c>
      <c r="D137" s="12"/>
      <c r="E137" s="12"/>
      <c r="F137" s="12"/>
      <c r="G137" s="12" t="s">
        <v>146</v>
      </c>
      <c r="H137" s="12"/>
      <c r="I137" s="12"/>
      <c r="J137" s="12"/>
      <c r="K137" s="204" t="s">
        <v>93</v>
      </c>
      <c r="L137" s="204"/>
      <c r="M137" s="204"/>
      <c r="N137" s="12"/>
      <c r="O137" s="154">
        <v>2319</v>
      </c>
      <c r="Q137" s="4"/>
      <c r="V137" s="12"/>
      <c r="X137" s="146"/>
      <c r="Z137" s="12"/>
    </row>
    <row r="138" spans="3:26" ht="30" customHeight="1">
      <c r="C138" s="12" t="s">
        <v>124</v>
      </c>
      <c r="D138" s="12"/>
      <c r="E138" s="12"/>
      <c r="F138" s="12"/>
      <c r="G138" s="12" t="s">
        <v>146</v>
      </c>
      <c r="H138" s="12"/>
      <c r="I138" s="12"/>
      <c r="J138" s="12"/>
      <c r="K138" s="204" t="s">
        <v>93</v>
      </c>
      <c r="L138" s="204"/>
      <c r="M138" s="204"/>
      <c r="N138" s="12"/>
      <c r="O138" s="154">
        <v>15177</v>
      </c>
      <c r="Q138" s="4"/>
      <c r="V138" s="12"/>
      <c r="X138" s="146"/>
      <c r="Z138" s="12"/>
    </row>
    <row r="139" spans="3:26" ht="30" customHeight="1">
      <c r="C139" s="12" t="s">
        <v>122</v>
      </c>
      <c r="D139" s="12"/>
      <c r="E139" s="12"/>
      <c r="F139" s="12"/>
      <c r="G139" s="12" t="s">
        <v>146</v>
      </c>
      <c r="H139" s="12"/>
      <c r="I139" s="12"/>
      <c r="J139" s="12"/>
      <c r="K139" s="204" t="s">
        <v>93</v>
      </c>
      <c r="L139" s="204"/>
      <c r="M139" s="204"/>
      <c r="N139" s="12"/>
      <c r="O139" s="154">
        <v>65</v>
      </c>
      <c r="Q139" s="4"/>
      <c r="V139" s="12"/>
      <c r="X139" s="146"/>
      <c r="Z139" s="12"/>
    </row>
    <row r="140" spans="3:26" ht="14.25" customHeight="1">
      <c r="C140" s="12" t="s">
        <v>117</v>
      </c>
      <c r="D140" s="12"/>
      <c r="E140" s="12"/>
      <c r="F140" s="12"/>
      <c r="G140" s="12" t="s">
        <v>146</v>
      </c>
      <c r="H140" s="12"/>
      <c r="I140" s="12"/>
      <c r="J140" s="12"/>
      <c r="K140" s="204" t="s">
        <v>94</v>
      </c>
      <c r="L140" s="204"/>
      <c r="M140" s="204"/>
      <c r="N140" s="12"/>
      <c r="O140" s="154">
        <v>7045</v>
      </c>
      <c r="Q140" s="4"/>
      <c r="V140" s="12"/>
      <c r="X140" s="146"/>
      <c r="Z140" s="12"/>
    </row>
    <row r="141" spans="3:26" ht="30" customHeight="1">
      <c r="C141" s="224" t="s">
        <v>188</v>
      </c>
      <c r="D141" s="224"/>
      <c r="E141" s="224"/>
      <c r="F141" s="12"/>
      <c r="G141" s="12" t="s">
        <v>146</v>
      </c>
      <c r="H141" s="12"/>
      <c r="I141" s="12"/>
      <c r="J141" s="12"/>
      <c r="K141" s="204" t="s">
        <v>94</v>
      </c>
      <c r="L141" s="204"/>
      <c r="M141" s="204"/>
      <c r="N141" s="12"/>
      <c r="O141" s="154">
        <v>2988</v>
      </c>
      <c r="Q141" s="4"/>
      <c r="V141" s="12"/>
      <c r="X141" s="146"/>
      <c r="Z141" s="12"/>
    </row>
    <row r="142" spans="3:26" ht="14.25" customHeight="1">
      <c r="C142" s="12" t="s">
        <v>189</v>
      </c>
      <c r="D142" s="12"/>
      <c r="E142" s="12"/>
      <c r="F142" s="12"/>
      <c r="G142" s="12" t="s">
        <v>146</v>
      </c>
      <c r="H142" s="12"/>
      <c r="I142" s="12"/>
      <c r="J142" s="12"/>
      <c r="K142" s="204" t="s">
        <v>190</v>
      </c>
      <c r="L142" s="204"/>
      <c r="M142" s="204"/>
      <c r="N142" s="12"/>
      <c r="O142" s="154">
        <v>4485</v>
      </c>
      <c r="Q142" s="4"/>
      <c r="V142" s="12"/>
      <c r="X142" s="146"/>
      <c r="Z142" s="12"/>
    </row>
    <row r="143" spans="3:26" ht="14.25" customHeight="1">
      <c r="C143" s="12" t="s">
        <v>125</v>
      </c>
      <c r="D143" s="12"/>
      <c r="E143" s="12"/>
      <c r="F143" s="12"/>
      <c r="G143" s="12" t="s">
        <v>146</v>
      </c>
      <c r="H143" s="12"/>
      <c r="I143" s="12"/>
      <c r="J143" s="12"/>
      <c r="K143" s="204" t="s">
        <v>107</v>
      </c>
      <c r="L143" s="204"/>
      <c r="M143" s="204"/>
      <c r="N143" s="12"/>
      <c r="O143" s="154">
        <v>2283</v>
      </c>
      <c r="Q143" s="4"/>
      <c r="V143" s="12"/>
      <c r="X143" s="146"/>
      <c r="Z143" s="12"/>
    </row>
    <row r="144" spans="3:26" ht="14.25" customHeight="1">
      <c r="C144" s="14"/>
      <c r="D144" s="14"/>
      <c r="E144" s="14"/>
      <c r="F144" s="14"/>
      <c r="G144" s="14"/>
      <c r="H144" s="14"/>
      <c r="I144" s="14"/>
      <c r="J144" s="14"/>
      <c r="K144" s="14"/>
      <c r="L144" s="14"/>
      <c r="M144" s="14"/>
      <c r="N144" s="14"/>
      <c r="O144" s="14"/>
      <c r="Q144" s="4"/>
      <c r="R144" s="4"/>
      <c r="S144" s="4"/>
      <c r="T144" s="4"/>
      <c r="U144" s="4"/>
      <c r="V144" s="4"/>
      <c r="W144" s="4"/>
      <c r="X144" s="14"/>
      <c r="Y144" s="14"/>
      <c r="Z144" s="14"/>
    </row>
    <row r="145" spans="1:26" ht="14.25" customHeight="1">
      <c r="A145" s="3">
        <v>16</v>
      </c>
      <c r="C145" s="3" t="s">
        <v>198</v>
      </c>
      <c r="D145" s="4"/>
      <c r="E145" s="4"/>
      <c r="F145" s="4"/>
      <c r="G145" s="4"/>
      <c r="H145" s="4"/>
      <c r="I145" s="4"/>
      <c r="J145" s="4"/>
      <c r="K145" s="4"/>
      <c r="L145" s="4"/>
      <c r="M145" s="4"/>
      <c r="N145" s="4"/>
      <c r="O145" s="4"/>
      <c r="Q145" s="4"/>
      <c r="R145" s="4"/>
      <c r="S145" s="4"/>
      <c r="T145" s="4"/>
      <c r="U145" s="4"/>
      <c r="V145" s="4"/>
      <c r="W145" s="4"/>
      <c r="X145" s="14"/>
      <c r="Y145" s="14"/>
      <c r="Z145" s="14"/>
    </row>
    <row r="146" spans="1:26" ht="14.25" customHeight="1">
      <c r="A146" s="3"/>
      <c r="C146" s="3"/>
      <c r="D146" s="4"/>
      <c r="E146" s="4"/>
      <c r="F146" s="4"/>
      <c r="G146" s="4"/>
      <c r="H146" s="4"/>
      <c r="I146" s="4"/>
      <c r="J146" s="4"/>
      <c r="K146" s="4"/>
      <c r="L146" s="4"/>
      <c r="M146" s="4"/>
      <c r="N146" s="4"/>
      <c r="O146" s="4"/>
      <c r="Q146" s="4"/>
      <c r="R146" s="4"/>
      <c r="S146" s="4"/>
      <c r="T146" s="4"/>
      <c r="U146" s="4"/>
      <c r="V146" s="4"/>
      <c r="W146" s="4"/>
      <c r="X146" s="14"/>
      <c r="Y146" s="14"/>
      <c r="Z146" s="14"/>
    </row>
    <row r="147" spans="1:26" ht="61.5" customHeight="1">
      <c r="A147" s="3"/>
      <c r="C147" s="193" t="s">
        <v>268</v>
      </c>
      <c r="D147" s="186"/>
      <c r="E147" s="186"/>
      <c r="F147" s="186"/>
      <c r="G147" s="186"/>
      <c r="H147" s="186"/>
      <c r="I147" s="186"/>
      <c r="J147" s="186"/>
      <c r="K147" s="186"/>
      <c r="L147" s="186"/>
      <c r="M147" s="186"/>
      <c r="N147" s="186"/>
      <c r="O147" s="186"/>
      <c r="Q147" s="4"/>
      <c r="R147" s="4"/>
      <c r="S147" s="4"/>
      <c r="T147" s="4"/>
      <c r="U147" s="4"/>
      <c r="V147" s="4"/>
      <c r="W147" s="4"/>
      <c r="X147" s="14"/>
      <c r="Y147" s="14"/>
      <c r="Z147" s="14"/>
    </row>
    <row r="148" spans="1:26" ht="14.25" customHeight="1">
      <c r="A148" s="3"/>
      <c r="C148" s="4"/>
      <c r="D148" s="14"/>
      <c r="E148" s="14"/>
      <c r="F148" s="14"/>
      <c r="G148" s="14"/>
      <c r="H148" s="14"/>
      <c r="I148" s="14"/>
      <c r="J148" s="14"/>
      <c r="K148" s="14"/>
      <c r="L148" s="14"/>
      <c r="M148" s="14"/>
      <c r="N148" s="14"/>
      <c r="O148" s="14"/>
      <c r="Q148" s="4"/>
      <c r="R148" s="4"/>
      <c r="S148" s="4"/>
      <c r="T148" s="4"/>
      <c r="U148" s="4"/>
      <c r="V148" s="4"/>
      <c r="W148" s="4"/>
      <c r="X148" s="14"/>
      <c r="Y148" s="14"/>
      <c r="Z148" s="14"/>
    </row>
    <row r="149" spans="1:26" ht="49.5" customHeight="1">
      <c r="A149" s="3"/>
      <c r="C149" s="193" t="s">
        <v>285</v>
      </c>
      <c r="D149" s="186"/>
      <c r="E149" s="186"/>
      <c r="F149" s="186"/>
      <c r="G149" s="186"/>
      <c r="H149" s="186"/>
      <c r="I149" s="186"/>
      <c r="J149" s="186"/>
      <c r="K149" s="186"/>
      <c r="L149" s="186"/>
      <c r="M149" s="186"/>
      <c r="N149" s="186"/>
      <c r="O149" s="186"/>
      <c r="Q149" s="4"/>
      <c r="R149" s="4"/>
      <c r="S149" s="4"/>
      <c r="T149" s="4"/>
      <c r="U149" s="4"/>
      <c r="V149" s="4"/>
      <c r="W149" s="4"/>
      <c r="X149" s="14"/>
      <c r="Y149" s="14"/>
      <c r="Z149" s="14"/>
    </row>
    <row r="150" spans="1:26" ht="14.25" customHeight="1">
      <c r="A150" s="3"/>
      <c r="C150" s="4"/>
      <c r="D150" s="14"/>
      <c r="E150" s="14"/>
      <c r="F150" s="14"/>
      <c r="G150" s="14"/>
      <c r="H150" s="14"/>
      <c r="I150" s="14"/>
      <c r="J150" s="14"/>
      <c r="K150" s="14"/>
      <c r="L150" s="14"/>
      <c r="M150" s="14"/>
      <c r="N150" s="14"/>
      <c r="O150" s="14"/>
      <c r="Q150" s="4"/>
      <c r="R150" s="4"/>
      <c r="S150" s="4"/>
      <c r="T150" s="4"/>
      <c r="U150" s="4"/>
      <c r="V150" s="4"/>
      <c r="W150" s="4"/>
      <c r="X150" s="14"/>
      <c r="Y150" s="14"/>
      <c r="Z150" s="14"/>
    </row>
    <row r="151" spans="1:26" ht="14.25" customHeight="1">
      <c r="A151" s="3">
        <v>17</v>
      </c>
      <c r="C151" s="3" t="s">
        <v>132</v>
      </c>
      <c r="D151" s="14"/>
      <c r="E151" s="14"/>
      <c r="F151" s="14"/>
      <c r="G151" s="14"/>
      <c r="H151" s="14"/>
      <c r="I151" s="14"/>
      <c r="J151" s="14"/>
      <c r="K151" s="14"/>
      <c r="L151" s="14"/>
      <c r="M151" s="14"/>
      <c r="N151" s="14"/>
      <c r="O151" s="14"/>
      <c r="Q151" s="4"/>
      <c r="R151" s="4"/>
      <c r="S151" s="4"/>
      <c r="T151" s="4"/>
      <c r="U151" s="4"/>
      <c r="V151" s="4"/>
      <c r="W151" s="4"/>
      <c r="X151" s="14"/>
      <c r="Y151" s="14"/>
      <c r="Z151" s="14"/>
    </row>
    <row r="152" spans="1:26" ht="14.25" customHeight="1">
      <c r="A152" s="3"/>
      <c r="D152" s="12"/>
      <c r="E152" s="13"/>
      <c r="F152" s="13"/>
      <c r="I152" s="201" t="s">
        <v>272</v>
      </c>
      <c r="J152" s="201"/>
      <c r="K152" s="201"/>
      <c r="M152" s="201" t="s">
        <v>273</v>
      </c>
      <c r="N152" s="201"/>
      <c r="O152" s="201"/>
      <c r="Q152" s="4"/>
      <c r="R152" s="4"/>
      <c r="S152" s="4"/>
      <c r="T152" s="4"/>
      <c r="U152" s="4"/>
      <c r="V152" s="4"/>
      <c r="W152" s="4"/>
      <c r="X152" s="14"/>
      <c r="Y152" s="14"/>
      <c r="Z152" s="14"/>
    </row>
    <row r="153" spans="1:26" ht="14.25" customHeight="1">
      <c r="A153" s="3"/>
      <c r="C153" s="12"/>
      <c r="D153" s="12"/>
      <c r="E153" s="13"/>
      <c r="F153" s="13"/>
      <c r="G153" s="7"/>
      <c r="H153" s="7"/>
      <c r="I153" s="58" t="s">
        <v>253</v>
      </c>
      <c r="J153" s="58"/>
      <c r="K153" s="58" t="s">
        <v>150</v>
      </c>
      <c r="L153" s="7"/>
      <c r="M153" s="58" t="s">
        <v>253</v>
      </c>
      <c r="N153" s="58"/>
      <c r="O153" s="58" t="s">
        <v>150</v>
      </c>
      <c r="Q153" s="4"/>
      <c r="R153" s="4"/>
      <c r="S153" s="4"/>
      <c r="T153" s="4"/>
      <c r="U153" s="4"/>
      <c r="V153" s="4"/>
      <c r="W153" s="4"/>
      <c r="X153" s="14"/>
      <c r="Y153" s="14"/>
      <c r="Z153" s="14"/>
    </row>
    <row r="154" spans="1:26" ht="14.25" customHeight="1">
      <c r="A154" s="3"/>
      <c r="C154" s="12"/>
      <c r="D154" s="12"/>
      <c r="E154" s="13"/>
      <c r="F154" s="13"/>
      <c r="G154" s="7"/>
      <c r="H154" s="7"/>
      <c r="I154" s="6"/>
      <c r="J154" s="20"/>
      <c r="K154" s="6" t="s">
        <v>212</v>
      </c>
      <c r="L154" s="7"/>
      <c r="M154" s="6"/>
      <c r="O154" s="6" t="s">
        <v>212</v>
      </c>
      <c r="Q154" s="4"/>
      <c r="R154" s="4"/>
      <c r="S154" s="4"/>
      <c r="T154" s="4"/>
      <c r="U154" s="4"/>
      <c r="V154" s="4"/>
      <c r="W154" s="4"/>
      <c r="X154" s="14"/>
      <c r="Y154" s="14"/>
      <c r="Z154" s="14"/>
    </row>
    <row r="155" spans="1:26" ht="14.25" customHeight="1">
      <c r="A155" s="3"/>
      <c r="C155" s="12"/>
      <c r="D155" s="12"/>
      <c r="E155" s="13"/>
      <c r="F155" s="13"/>
      <c r="G155" s="7"/>
      <c r="H155" s="7"/>
      <c r="I155" s="7" t="s">
        <v>3</v>
      </c>
      <c r="J155" s="6"/>
      <c r="K155" s="7" t="s">
        <v>3</v>
      </c>
      <c r="L155" s="7"/>
      <c r="M155" s="7" t="s">
        <v>3</v>
      </c>
      <c r="O155" s="7" t="s">
        <v>3</v>
      </c>
      <c r="Q155" s="4"/>
      <c r="R155" s="4"/>
      <c r="S155" s="4"/>
      <c r="T155" s="4"/>
      <c r="U155" s="4"/>
      <c r="V155" s="4"/>
      <c r="W155" s="4"/>
      <c r="X155" s="14"/>
      <c r="Y155" s="14"/>
      <c r="Z155" s="14"/>
    </row>
    <row r="156" spans="1:26" ht="14.25" customHeight="1">
      <c r="A156" s="3"/>
      <c r="C156" s="12"/>
      <c r="D156" s="12"/>
      <c r="E156" s="13"/>
      <c r="F156" s="13"/>
      <c r="G156" s="7"/>
      <c r="H156" s="7"/>
      <c r="I156" s="7"/>
      <c r="J156" s="6"/>
      <c r="K156" s="7"/>
      <c r="L156" s="7"/>
      <c r="M156" s="7"/>
      <c r="O156" s="7"/>
      <c r="Q156" s="4"/>
      <c r="R156" s="4"/>
      <c r="S156" s="4"/>
      <c r="T156" s="4"/>
      <c r="U156" s="4"/>
      <c r="V156" s="4"/>
      <c r="W156" s="4"/>
      <c r="X156" s="14"/>
      <c r="Y156" s="14"/>
      <c r="Z156" s="14"/>
    </row>
    <row r="157" spans="1:26" ht="35.25" customHeight="1">
      <c r="A157" s="3"/>
      <c r="C157" s="185" t="s">
        <v>216</v>
      </c>
      <c r="D157" s="185"/>
      <c r="E157" s="185"/>
      <c r="F157" s="185"/>
      <c r="G157" s="185"/>
      <c r="H157" s="7"/>
      <c r="I157" s="6"/>
      <c r="J157" s="20"/>
      <c r="K157" s="6"/>
      <c r="L157" s="7"/>
      <c r="M157" s="6"/>
      <c r="O157" s="6"/>
      <c r="Q157" s="4"/>
      <c r="R157" s="4"/>
      <c r="S157" s="4"/>
      <c r="T157" s="4"/>
      <c r="U157" s="4"/>
      <c r="V157" s="4"/>
      <c r="W157" s="4"/>
      <c r="X157" s="14"/>
      <c r="Y157" s="14"/>
      <c r="Z157" s="14"/>
    </row>
    <row r="158" spans="1:26" ht="14.25" customHeight="1">
      <c r="A158" s="3"/>
      <c r="C158" s="12" t="s">
        <v>133</v>
      </c>
      <c r="D158" s="12"/>
      <c r="E158" s="13"/>
      <c r="F158" s="13"/>
      <c r="G158" s="7"/>
      <c r="H158" s="7"/>
      <c r="I158" s="86">
        <v>4009</v>
      </c>
      <c r="J158" s="155"/>
      <c r="K158" s="86">
        <v>18163</v>
      </c>
      <c r="L158" s="47"/>
      <c r="M158" s="86">
        <v>82534</v>
      </c>
      <c r="N158" s="33"/>
      <c r="O158" s="86">
        <v>47949</v>
      </c>
      <c r="Q158" s="4"/>
      <c r="R158" s="4"/>
      <c r="S158" s="4"/>
      <c r="T158" s="4"/>
      <c r="U158" s="4"/>
      <c r="V158" s="4"/>
      <c r="W158" s="4"/>
      <c r="X158" s="14"/>
      <c r="Y158" s="14"/>
      <c r="Z158" s="14"/>
    </row>
    <row r="159" spans="1:26" ht="14.25" customHeight="1">
      <c r="A159" s="3"/>
      <c r="C159" s="12" t="s">
        <v>214</v>
      </c>
      <c r="D159" s="12"/>
      <c r="E159" s="13"/>
      <c r="F159" s="13"/>
      <c r="G159" s="7"/>
      <c r="H159" s="7"/>
      <c r="I159" s="86">
        <v>-1082</v>
      </c>
      <c r="J159" s="155"/>
      <c r="K159" s="86">
        <v>-5086</v>
      </c>
      <c r="L159" s="47"/>
      <c r="M159" s="86">
        <v>-22284</v>
      </c>
      <c r="N159" s="33"/>
      <c r="O159" s="86">
        <v>-13426</v>
      </c>
      <c r="Q159" s="4"/>
      <c r="R159" s="4"/>
      <c r="S159" s="4"/>
      <c r="T159" s="4"/>
      <c r="U159" s="4"/>
      <c r="V159" s="4"/>
      <c r="W159" s="4"/>
      <c r="X159" s="14"/>
      <c r="Y159" s="14"/>
      <c r="Z159" s="14"/>
    </row>
    <row r="160" spans="1:26" ht="14.25" customHeight="1">
      <c r="A160" s="3"/>
      <c r="C160" s="12"/>
      <c r="D160" s="12"/>
      <c r="E160" s="13"/>
      <c r="F160" s="13"/>
      <c r="G160" s="7"/>
      <c r="H160" s="7"/>
      <c r="I160" s="86"/>
      <c r="J160" s="155"/>
      <c r="K160" s="86"/>
      <c r="L160" s="47"/>
      <c r="M160" s="86"/>
      <c r="N160" s="33"/>
      <c r="O160" s="86"/>
      <c r="Q160" s="4"/>
      <c r="R160" s="4"/>
      <c r="S160" s="4"/>
      <c r="T160" s="4"/>
      <c r="U160" s="4"/>
      <c r="V160" s="4"/>
      <c r="W160" s="4"/>
      <c r="X160" s="14"/>
      <c r="Y160" s="14"/>
      <c r="Z160" s="14"/>
    </row>
    <row r="161" spans="1:26" ht="14.25" customHeight="1">
      <c r="A161" s="3"/>
      <c r="C161" s="76" t="s">
        <v>215</v>
      </c>
      <c r="D161" s="12"/>
      <c r="E161" s="13"/>
      <c r="F161" s="13"/>
      <c r="G161" s="7"/>
      <c r="H161" s="7"/>
      <c r="I161" s="86">
        <f>SUM(I158:I160)</f>
        <v>2927</v>
      </c>
      <c r="J161" s="86"/>
      <c r="K161" s="86">
        <f>SUM(K158:K160)</f>
        <v>13077</v>
      </c>
      <c r="L161" s="47"/>
      <c r="M161" s="86">
        <f>SUM(M158:M160)</f>
        <v>60250</v>
      </c>
      <c r="N161" s="33"/>
      <c r="O161" s="86">
        <f>SUM(O158:O160)</f>
        <v>34523</v>
      </c>
      <c r="Q161" s="4"/>
      <c r="R161" s="4"/>
      <c r="S161" s="4"/>
      <c r="T161" s="4"/>
      <c r="U161" s="4"/>
      <c r="V161" s="4"/>
      <c r="W161" s="4"/>
      <c r="X161" s="14"/>
      <c r="Y161" s="14"/>
      <c r="Z161" s="14"/>
    </row>
    <row r="162" spans="1:26" ht="14.25" customHeight="1">
      <c r="A162" s="3"/>
      <c r="C162" s="12"/>
      <c r="D162" s="12"/>
      <c r="E162" s="13"/>
      <c r="F162" s="13"/>
      <c r="G162" s="7"/>
      <c r="H162" s="7"/>
      <c r="I162" s="86"/>
      <c r="J162" s="155"/>
      <c r="K162" s="86"/>
      <c r="L162" s="47"/>
      <c r="M162" s="86"/>
      <c r="N162" s="33"/>
      <c r="O162" s="86"/>
      <c r="Q162" s="4"/>
      <c r="R162" s="4"/>
      <c r="S162" s="4"/>
      <c r="T162" s="4"/>
      <c r="U162" s="4"/>
      <c r="V162" s="4"/>
      <c r="W162" s="4"/>
      <c r="X162" s="14"/>
      <c r="Y162" s="14"/>
      <c r="Z162" s="14"/>
    </row>
    <row r="163" spans="1:26" ht="14.25" customHeight="1">
      <c r="A163" s="3"/>
      <c r="C163" s="12" t="s">
        <v>134</v>
      </c>
      <c r="D163" s="12"/>
      <c r="E163" s="13"/>
      <c r="F163" s="13"/>
      <c r="G163" s="7"/>
      <c r="H163" s="7"/>
      <c r="I163" s="86"/>
      <c r="J163" s="155"/>
      <c r="K163" s="86"/>
      <c r="L163" s="47"/>
      <c r="M163" s="86"/>
      <c r="N163" s="33"/>
      <c r="O163" s="86"/>
      <c r="Q163" s="4"/>
      <c r="R163" s="4"/>
      <c r="S163" s="4"/>
      <c r="T163" s="4"/>
      <c r="U163" s="4"/>
      <c r="V163" s="4"/>
      <c r="W163" s="4"/>
      <c r="X163" s="14"/>
      <c r="Y163" s="14"/>
      <c r="Z163" s="14"/>
    </row>
    <row r="164" spans="1:26" ht="14.25" customHeight="1">
      <c r="A164" s="3"/>
      <c r="C164" s="12" t="s">
        <v>135</v>
      </c>
      <c r="D164" s="12"/>
      <c r="E164" s="13"/>
      <c r="F164" s="13"/>
      <c r="G164" s="7"/>
      <c r="H164" s="7"/>
      <c r="I164" s="86">
        <v>60016</v>
      </c>
      <c r="J164" s="155"/>
      <c r="K164" s="86">
        <v>47155</v>
      </c>
      <c r="L164" s="47"/>
      <c r="M164" s="86">
        <v>180047</v>
      </c>
      <c r="N164" s="33"/>
      <c r="O164" s="86">
        <v>141464</v>
      </c>
      <c r="Q164" s="4"/>
      <c r="R164" s="4"/>
      <c r="S164" s="4"/>
      <c r="T164" s="4"/>
      <c r="U164" s="4"/>
      <c r="V164" s="4"/>
      <c r="W164" s="4"/>
      <c r="X164" s="14"/>
      <c r="Y164" s="14"/>
      <c r="Z164" s="14"/>
    </row>
    <row r="165" spans="1:26" ht="14.25" customHeight="1">
      <c r="A165" s="3"/>
      <c r="C165" s="12" t="s">
        <v>249</v>
      </c>
      <c r="D165" s="12"/>
      <c r="E165" s="13"/>
      <c r="F165" s="13"/>
      <c r="G165" s="7"/>
      <c r="H165" s="7"/>
      <c r="I165" s="156">
        <v>0.0687</v>
      </c>
      <c r="J165" s="155"/>
      <c r="K165" s="156">
        <v>0.0583</v>
      </c>
      <c r="L165" s="47"/>
      <c r="M165" s="156">
        <v>0.1402</v>
      </c>
      <c r="N165" s="33"/>
      <c r="O165" s="156">
        <v>0.1017</v>
      </c>
      <c r="Q165" s="4"/>
      <c r="R165" s="4"/>
      <c r="S165" s="4"/>
      <c r="T165" s="4"/>
      <c r="U165" s="4"/>
      <c r="V165" s="4"/>
      <c r="W165" s="4"/>
      <c r="X165" s="14"/>
      <c r="Y165" s="14"/>
      <c r="Z165" s="14"/>
    </row>
    <row r="166" spans="1:26" ht="14.25" customHeight="1">
      <c r="A166" s="3"/>
      <c r="C166" s="3" t="s">
        <v>136</v>
      </c>
      <c r="D166" s="12"/>
      <c r="E166" s="13"/>
      <c r="F166" s="13"/>
      <c r="G166" s="7"/>
      <c r="H166" s="7"/>
      <c r="I166" s="86">
        <f>ROUND(I164*I165,0)</f>
        <v>4123</v>
      </c>
      <c r="J166" s="86">
        <f>ROUND(J164*J165,0)</f>
        <v>0</v>
      </c>
      <c r="K166" s="86">
        <f>ROUND(K164*K165,0)</f>
        <v>2749</v>
      </c>
      <c r="L166" s="7"/>
      <c r="M166" s="86">
        <f>ROUND(M164*M165,0)</f>
        <v>25243</v>
      </c>
      <c r="O166" s="86">
        <f>ROUND(O164*O165,0)</f>
        <v>14387</v>
      </c>
      <c r="P166" s="86">
        <f>ROUND(P164*P165,0)</f>
        <v>0</v>
      </c>
      <c r="Q166" s="4"/>
      <c r="R166" s="4"/>
      <c r="S166" s="4"/>
      <c r="T166" s="4"/>
      <c r="U166" s="4"/>
      <c r="V166" s="4"/>
      <c r="W166" s="4"/>
      <c r="X166" s="14"/>
      <c r="Y166" s="14"/>
      <c r="Z166" s="14"/>
    </row>
    <row r="167" spans="1:26" ht="14.25" customHeight="1">
      <c r="A167" s="3"/>
      <c r="C167" s="3" t="s">
        <v>137</v>
      </c>
      <c r="D167" s="4"/>
      <c r="E167" s="4"/>
      <c r="F167" s="4"/>
      <c r="G167" s="4"/>
      <c r="H167" s="4"/>
      <c r="I167" s="157">
        <f>I161-I166</f>
        <v>-1196</v>
      </c>
      <c r="J167" s="4"/>
      <c r="K167" s="157">
        <f>K161-K166</f>
        <v>10328</v>
      </c>
      <c r="L167" s="4"/>
      <c r="M167" s="157">
        <f>M161-M166</f>
        <v>35007</v>
      </c>
      <c r="N167" s="4"/>
      <c r="O167" s="157">
        <f>O161-O166</f>
        <v>20136</v>
      </c>
      <c r="Q167" s="4"/>
      <c r="R167" s="4"/>
      <c r="S167" s="4"/>
      <c r="T167" s="4"/>
      <c r="U167" s="4"/>
      <c r="V167" s="4"/>
      <c r="W167" s="4"/>
      <c r="X167" s="14"/>
      <c r="Y167" s="14"/>
      <c r="Z167" s="14"/>
    </row>
    <row r="168" spans="1:26" ht="14.25" customHeight="1">
      <c r="A168" s="3"/>
      <c r="C168" s="3"/>
      <c r="D168" s="4"/>
      <c r="E168" s="4"/>
      <c r="F168" s="4"/>
      <c r="G168" s="4"/>
      <c r="H168" s="4"/>
      <c r="I168" s="157"/>
      <c r="J168" s="4"/>
      <c r="K168" s="157"/>
      <c r="L168" s="4"/>
      <c r="M168" s="157"/>
      <c r="N168" s="4"/>
      <c r="O168" s="157"/>
      <c r="Q168" s="4"/>
      <c r="R168" s="4"/>
      <c r="S168" s="4"/>
      <c r="T168" s="4"/>
      <c r="U168" s="4"/>
      <c r="V168" s="4"/>
      <c r="W168" s="4"/>
      <c r="X168" s="14"/>
      <c r="Y168" s="14"/>
      <c r="Z168" s="14"/>
    </row>
    <row r="169" spans="1:26" ht="57" customHeight="1">
      <c r="A169" s="3"/>
      <c r="C169" s="193" t="s">
        <v>286</v>
      </c>
      <c r="D169" s="186"/>
      <c r="E169" s="186"/>
      <c r="F169" s="186"/>
      <c r="G169" s="186"/>
      <c r="H169" s="186"/>
      <c r="I169" s="186"/>
      <c r="J169" s="186"/>
      <c r="K169" s="186"/>
      <c r="L169" s="186"/>
      <c r="M169" s="186"/>
      <c r="N169" s="186"/>
      <c r="O169" s="186"/>
      <c r="Q169" s="4"/>
      <c r="R169" s="4"/>
      <c r="S169" s="4"/>
      <c r="T169" s="4"/>
      <c r="U169" s="4"/>
      <c r="V169" s="4"/>
      <c r="W169" s="4"/>
      <c r="X169" s="14"/>
      <c r="Y169" s="14"/>
      <c r="Z169" s="14"/>
    </row>
    <row r="170" spans="1:26" ht="14.25" customHeight="1">
      <c r="A170" s="3"/>
      <c r="C170" s="3"/>
      <c r="D170" s="4"/>
      <c r="E170" s="4"/>
      <c r="F170" s="4"/>
      <c r="G170" s="4"/>
      <c r="H170" s="4"/>
      <c r="I170" s="157"/>
      <c r="J170" s="4"/>
      <c r="K170" s="157"/>
      <c r="L170" s="4"/>
      <c r="M170" s="157"/>
      <c r="N170" s="4"/>
      <c r="O170" s="157"/>
      <c r="Q170" s="4"/>
      <c r="R170" s="4"/>
      <c r="S170" s="4"/>
      <c r="T170" s="4"/>
      <c r="U170" s="4"/>
      <c r="V170" s="4"/>
      <c r="W170" s="4"/>
      <c r="X170" s="14"/>
      <c r="Y170" s="14"/>
      <c r="Z170" s="14"/>
    </row>
    <row r="171" spans="1:26" ht="14.25" customHeight="1">
      <c r="A171" s="3"/>
      <c r="C171" s="3"/>
      <c r="D171" s="4"/>
      <c r="E171" s="4"/>
      <c r="F171" s="4"/>
      <c r="G171" s="4"/>
      <c r="H171" s="4"/>
      <c r="I171" s="157"/>
      <c r="J171" s="4"/>
      <c r="K171" s="157"/>
      <c r="L171" s="4"/>
      <c r="M171" s="157"/>
      <c r="N171" s="4"/>
      <c r="O171" s="157"/>
      <c r="Q171" s="4"/>
      <c r="R171" s="4"/>
      <c r="S171" s="4"/>
      <c r="T171" s="4"/>
      <c r="U171" s="4"/>
      <c r="V171" s="4"/>
      <c r="W171" s="4"/>
      <c r="X171" s="14"/>
      <c r="Y171" s="14"/>
      <c r="Z171" s="14"/>
    </row>
    <row r="172" spans="1:26" ht="14.25" customHeight="1">
      <c r="A172" s="3"/>
      <c r="C172" s="3"/>
      <c r="D172" s="4"/>
      <c r="E172" s="4"/>
      <c r="F172" s="4"/>
      <c r="G172" s="4"/>
      <c r="H172" s="4"/>
      <c r="I172" s="4"/>
      <c r="J172" s="4"/>
      <c r="K172" s="4"/>
      <c r="L172" s="4"/>
      <c r="M172" s="4"/>
      <c r="N172" s="4"/>
      <c r="O172" s="4"/>
      <c r="Q172" s="4"/>
      <c r="R172" s="4"/>
      <c r="S172" s="4"/>
      <c r="T172" s="4"/>
      <c r="U172" s="4"/>
      <c r="V172" s="4"/>
      <c r="W172" s="4"/>
      <c r="X172" s="14"/>
      <c r="Y172" s="14"/>
      <c r="Z172" s="14"/>
    </row>
    <row r="173" spans="1:32" ht="14.25" customHeight="1">
      <c r="A173" s="3">
        <v>18</v>
      </c>
      <c r="B173" s="3"/>
      <c r="C173" s="177" t="s">
        <v>31</v>
      </c>
      <c r="D173" s="177"/>
      <c r="E173" s="177"/>
      <c r="F173" s="177"/>
      <c r="G173" s="177"/>
      <c r="H173" s="177"/>
      <c r="I173" s="177"/>
      <c r="J173" s="177"/>
      <c r="K173" s="177"/>
      <c r="L173" s="177"/>
      <c r="M173" s="177"/>
      <c r="N173" s="216"/>
      <c r="O173" s="216"/>
      <c r="Q173" s="177"/>
      <c r="R173" s="177"/>
      <c r="S173" s="177"/>
      <c r="T173" s="177"/>
      <c r="U173" s="177"/>
      <c r="V173" s="177"/>
      <c r="W173" s="177"/>
      <c r="X173" s="177"/>
      <c r="Y173" s="177"/>
      <c r="Z173" s="177"/>
      <c r="AA173" s="177"/>
      <c r="AB173" s="177"/>
      <c r="AC173" s="177"/>
      <c r="AD173" s="216"/>
      <c r="AE173" s="216"/>
      <c r="AF173" s="216"/>
    </row>
    <row r="174" spans="13:23" ht="14.25" customHeight="1">
      <c r="M174" s="33"/>
      <c r="Q174" s="193"/>
      <c r="R174" s="193"/>
      <c r="S174" s="193"/>
      <c r="T174" s="193"/>
      <c r="U174" s="193"/>
      <c r="V174" s="193"/>
      <c r="W174" s="193"/>
    </row>
    <row r="175" spans="3:23" ht="30" customHeight="1">
      <c r="C175" s="193" t="s">
        <v>182</v>
      </c>
      <c r="D175" s="215"/>
      <c r="E175" s="215"/>
      <c r="F175" s="215"/>
      <c r="G175" s="215"/>
      <c r="H175" s="215"/>
      <c r="I175" s="215"/>
      <c r="J175" s="215"/>
      <c r="K175" s="215"/>
      <c r="L175" s="215"/>
      <c r="M175" s="215"/>
      <c r="N175" s="215"/>
      <c r="O175" s="215"/>
      <c r="Q175" s="4"/>
      <c r="R175" s="4"/>
      <c r="S175" s="4"/>
      <c r="T175" s="4"/>
      <c r="U175" s="4"/>
      <c r="V175" s="4"/>
      <c r="W175" s="4"/>
    </row>
    <row r="176" spans="9:23" ht="14.25" customHeight="1">
      <c r="I176" s="6"/>
      <c r="J176" s="20"/>
      <c r="K176" s="6"/>
      <c r="M176" s="33"/>
      <c r="Q176" s="4"/>
      <c r="R176" s="4"/>
      <c r="S176" s="4"/>
      <c r="T176" s="4"/>
      <c r="U176" s="4"/>
      <c r="V176" s="4"/>
      <c r="W176" s="4"/>
    </row>
    <row r="177" spans="9:23" ht="14.25" customHeight="1">
      <c r="I177" s="6">
        <v>2007</v>
      </c>
      <c r="J177" s="20"/>
      <c r="K177" s="6">
        <v>2007</v>
      </c>
      <c r="M177" s="33"/>
      <c r="Q177" s="4"/>
      <c r="R177" s="4"/>
      <c r="S177" s="4"/>
      <c r="T177" s="4"/>
      <c r="U177" s="4"/>
      <c r="V177" s="4"/>
      <c r="W177" s="4"/>
    </row>
    <row r="178" spans="9:23" ht="14.25" customHeight="1">
      <c r="I178" s="6" t="s">
        <v>260</v>
      </c>
      <c r="J178" s="20"/>
      <c r="K178" s="6" t="s">
        <v>239</v>
      </c>
      <c r="M178" s="189" t="s">
        <v>183</v>
      </c>
      <c r="N178" s="189"/>
      <c r="O178" s="189"/>
      <c r="Q178" s="4"/>
      <c r="R178" s="4"/>
      <c r="S178" s="4"/>
      <c r="T178" s="4"/>
      <c r="U178" s="4"/>
      <c r="V178" s="4"/>
      <c r="W178" s="4"/>
    </row>
    <row r="179" spans="9:23" ht="14.25" customHeight="1">
      <c r="I179" s="7" t="s">
        <v>3</v>
      </c>
      <c r="J179" s="6"/>
      <c r="K179" s="7" t="s">
        <v>3</v>
      </c>
      <c r="L179" s="7"/>
      <c r="M179" s="7" t="s">
        <v>3</v>
      </c>
      <c r="O179" s="6" t="s">
        <v>184</v>
      </c>
      <c r="Q179" s="4"/>
      <c r="R179" s="4"/>
      <c r="S179" s="4"/>
      <c r="T179" s="4"/>
      <c r="U179" s="4"/>
      <c r="V179" s="4"/>
      <c r="W179" s="4"/>
    </row>
    <row r="180" spans="4:23" ht="14.25" customHeight="1">
      <c r="D180" s="2" t="s">
        <v>16</v>
      </c>
      <c r="I180" s="47">
        <v>62804</v>
      </c>
      <c r="J180" s="86"/>
      <c r="K180" s="47">
        <v>48845</v>
      </c>
      <c r="L180" s="7"/>
      <c r="M180" s="24">
        <f>I180-K180</f>
        <v>13959</v>
      </c>
      <c r="N180" s="3"/>
      <c r="O180" s="159">
        <f>M180/K180*100</f>
        <v>28.57815538949739</v>
      </c>
      <c r="Q180" s="4"/>
      <c r="R180" s="4"/>
      <c r="S180" s="4"/>
      <c r="T180" s="4"/>
      <c r="U180" s="4"/>
      <c r="V180" s="4"/>
      <c r="W180" s="4"/>
    </row>
    <row r="181" spans="4:23" ht="14.25" customHeight="1">
      <c r="D181" s="2" t="s">
        <v>19</v>
      </c>
      <c r="I181" s="47">
        <v>33771</v>
      </c>
      <c r="J181" s="86"/>
      <c r="K181" s="47">
        <v>21353</v>
      </c>
      <c r="L181" s="7"/>
      <c r="M181" s="24">
        <f>I181-K181</f>
        <v>12418</v>
      </c>
      <c r="N181" s="3"/>
      <c r="O181" s="159">
        <f>M181/K181*100</f>
        <v>58.15576265630122</v>
      </c>
      <c r="Q181" s="4"/>
      <c r="R181" s="4"/>
      <c r="S181" s="4"/>
      <c r="T181" s="4"/>
      <c r="U181" s="4"/>
      <c r="V181" s="4"/>
      <c r="W181" s="4"/>
    </row>
    <row r="182" spans="13:23" ht="14.25" customHeight="1">
      <c r="M182" s="33"/>
      <c r="Q182" s="4"/>
      <c r="R182" s="4"/>
      <c r="S182" s="4"/>
      <c r="T182" s="4"/>
      <c r="U182" s="4"/>
      <c r="V182" s="4"/>
      <c r="W182" s="4"/>
    </row>
    <row r="183" spans="3:26" ht="60" customHeight="1">
      <c r="C183" s="193" t="s">
        <v>291</v>
      </c>
      <c r="D183" s="186"/>
      <c r="E183" s="186"/>
      <c r="F183" s="186"/>
      <c r="G183" s="186"/>
      <c r="H183" s="186"/>
      <c r="I183" s="186"/>
      <c r="J183" s="186"/>
      <c r="K183" s="186"/>
      <c r="L183" s="186"/>
      <c r="M183" s="186"/>
      <c r="N183" s="186"/>
      <c r="O183" s="186"/>
      <c r="Q183" s="14"/>
      <c r="R183" s="193"/>
      <c r="S183" s="193"/>
      <c r="T183" s="193"/>
      <c r="U183" s="193"/>
      <c r="V183" s="193"/>
      <c r="W183" s="193"/>
      <c r="X183" s="193"/>
      <c r="Y183" s="14"/>
      <c r="Z183" s="14"/>
    </row>
    <row r="184" spans="3:26" ht="14.25" customHeight="1">
      <c r="C184" s="4"/>
      <c r="D184" s="4"/>
      <c r="E184" s="4"/>
      <c r="F184" s="4"/>
      <c r="G184" s="4"/>
      <c r="H184" s="4"/>
      <c r="I184" s="4"/>
      <c r="J184" s="4"/>
      <c r="K184" s="4"/>
      <c r="L184" s="4"/>
      <c r="M184" s="4"/>
      <c r="N184" s="4"/>
      <c r="O184" s="4"/>
      <c r="Q184" s="14"/>
      <c r="R184" s="186"/>
      <c r="S184" s="216"/>
      <c r="T184" s="216"/>
      <c r="U184" s="216"/>
      <c r="V184" s="216"/>
      <c r="W184" s="216"/>
      <c r="X184" s="216"/>
      <c r="Y184" s="14"/>
      <c r="Z184" s="14"/>
    </row>
    <row r="185" spans="1:17" ht="14.25" customHeight="1">
      <c r="A185" s="76">
        <v>19</v>
      </c>
      <c r="B185" s="3"/>
      <c r="C185" s="3" t="s">
        <v>9</v>
      </c>
      <c r="D185" s="3"/>
      <c r="M185" s="33"/>
      <c r="Q185" s="3"/>
    </row>
    <row r="186" spans="1:17" ht="14.25" customHeight="1">
      <c r="A186" s="76"/>
      <c r="B186" s="3"/>
      <c r="C186" s="3" t="s">
        <v>241</v>
      </c>
      <c r="D186" s="3"/>
      <c r="M186" s="33"/>
      <c r="Q186" s="3"/>
    </row>
    <row r="187" spans="13:24" ht="14.25" customHeight="1">
      <c r="M187" s="33"/>
      <c r="R187" s="193"/>
      <c r="S187" s="193"/>
      <c r="T187" s="193"/>
      <c r="U187" s="193"/>
      <c r="V187" s="193"/>
      <c r="W187" s="193"/>
      <c r="X187" s="193"/>
    </row>
    <row r="188" spans="3:24" ht="82.5" customHeight="1">
      <c r="C188" s="193" t="s">
        <v>287</v>
      </c>
      <c r="D188" s="193"/>
      <c r="E188" s="193"/>
      <c r="F188" s="193"/>
      <c r="G188" s="193"/>
      <c r="H188" s="193"/>
      <c r="I188" s="193"/>
      <c r="J188" s="193"/>
      <c r="K188" s="193"/>
      <c r="L188" s="193"/>
      <c r="M188" s="193"/>
      <c r="N188" s="193"/>
      <c r="O188" s="193"/>
      <c r="R188" s="4"/>
      <c r="S188" s="4"/>
      <c r="T188" s="4"/>
      <c r="U188" s="4"/>
      <c r="V188" s="4"/>
      <c r="W188" s="4"/>
      <c r="X188" s="4"/>
    </row>
    <row r="189" spans="3:24" ht="14.25" customHeight="1">
      <c r="C189" s="3" t="s">
        <v>242</v>
      </c>
      <c r="M189" s="33"/>
      <c r="R189" s="4"/>
      <c r="S189" s="4"/>
      <c r="T189" s="4"/>
      <c r="U189" s="4"/>
      <c r="V189" s="4"/>
      <c r="W189" s="4"/>
      <c r="X189" s="4"/>
    </row>
    <row r="190" spans="3:24" ht="14.25" customHeight="1">
      <c r="C190" s="3"/>
      <c r="M190" s="33"/>
      <c r="R190" s="4"/>
      <c r="S190" s="4"/>
      <c r="T190" s="4"/>
      <c r="U190" s="4"/>
      <c r="V190" s="4"/>
      <c r="W190" s="4"/>
      <c r="X190" s="4"/>
    </row>
    <row r="191" spans="3:24" ht="105" customHeight="1">
      <c r="C191" s="193" t="s">
        <v>275</v>
      </c>
      <c r="D191" s="193"/>
      <c r="E191" s="193"/>
      <c r="F191" s="193"/>
      <c r="G191" s="193"/>
      <c r="H191" s="193"/>
      <c r="I191" s="193"/>
      <c r="J191" s="193"/>
      <c r="K191" s="193"/>
      <c r="L191" s="193"/>
      <c r="M191" s="193"/>
      <c r="N191" s="193"/>
      <c r="O191" s="193"/>
      <c r="R191" s="4"/>
      <c r="S191" s="4"/>
      <c r="T191" s="4"/>
      <c r="U191" s="4"/>
      <c r="V191" s="4"/>
      <c r="W191" s="4"/>
      <c r="X191" s="4"/>
    </row>
    <row r="192" spans="13:24" ht="14.25" customHeight="1">
      <c r="M192" s="33"/>
      <c r="R192" s="4"/>
      <c r="S192" s="4"/>
      <c r="T192" s="4"/>
      <c r="U192" s="4"/>
      <c r="V192" s="4"/>
      <c r="W192" s="4"/>
      <c r="X192" s="4"/>
    </row>
    <row r="193" spans="1:24" ht="14.25" customHeight="1">
      <c r="A193" s="76">
        <v>20</v>
      </c>
      <c r="B193" s="3"/>
      <c r="C193" s="3" t="s">
        <v>52</v>
      </c>
      <c r="D193" s="3"/>
      <c r="M193" s="33"/>
      <c r="Q193" s="3"/>
      <c r="R193" s="193"/>
      <c r="S193" s="193"/>
      <c r="T193" s="193"/>
      <c r="U193" s="193"/>
      <c r="V193" s="193"/>
      <c r="W193" s="193"/>
      <c r="X193" s="193"/>
    </row>
    <row r="195" spans="3:15" ht="14.25" customHeight="1">
      <c r="C195" s="193" t="s">
        <v>197</v>
      </c>
      <c r="D195" s="193"/>
      <c r="E195" s="193"/>
      <c r="F195" s="193"/>
      <c r="G195" s="193"/>
      <c r="H195" s="193"/>
      <c r="I195" s="193"/>
      <c r="J195" s="193"/>
      <c r="K195" s="193"/>
      <c r="L195" s="193"/>
      <c r="M195" s="193"/>
      <c r="N195" s="193"/>
      <c r="O195" s="193"/>
    </row>
    <row r="196" spans="3:15" ht="14.25" customHeight="1">
      <c r="C196" s="4"/>
      <c r="D196" s="4"/>
      <c r="E196" s="4"/>
      <c r="F196" s="4"/>
      <c r="G196" s="4"/>
      <c r="H196" s="4"/>
      <c r="I196" s="4"/>
      <c r="J196" s="4"/>
      <c r="K196" s="4"/>
      <c r="L196" s="4"/>
      <c r="M196" s="4"/>
      <c r="N196" s="4"/>
      <c r="O196" s="4"/>
    </row>
    <row r="197" spans="1:17" ht="14.25" customHeight="1">
      <c r="A197" s="76">
        <v>21</v>
      </c>
      <c r="B197" s="3"/>
      <c r="C197" s="3" t="s">
        <v>2</v>
      </c>
      <c r="D197" s="3"/>
      <c r="M197" s="33"/>
      <c r="Q197" s="3"/>
    </row>
    <row r="198" spans="1:13" ht="14.25" customHeight="1">
      <c r="A198" s="3"/>
      <c r="B198" s="3"/>
      <c r="C198" s="3"/>
      <c r="D198" s="3"/>
      <c r="M198" s="33"/>
    </row>
    <row r="199" spans="1:13" ht="14.25" customHeight="1">
      <c r="A199" s="3"/>
      <c r="B199" s="3"/>
      <c r="C199" s="12" t="s">
        <v>42</v>
      </c>
      <c r="D199" s="3"/>
      <c r="M199" s="33"/>
    </row>
    <row r="200" spans="1:32" ht="14.25" customHeight="1">
      <c r="A200" s="3"/>
      <c r="B200" s="3"/>
      <c r="D200" s="12"/>
      <c r="E200" s="13"/>
      <c r="F200" s="13"/>
      <c r="I200" s="201" t="s">
        <v>272</v>
      </c>
      <c r="J200" s="201"/>
      <c r="K200" s="201"/>
      <c r="M200" s="201" t="s">
        <v>273</v>
      </c>
      <c r="N200" s="201"/>
      <c r="O200" s="201"/>
      <c r="Q200" s="34"/>
      <c r="R200" s="34"/>
      <c r="S200" s="34"/>
      <c r="T200" s="34"/>
      <c r="U200" s="35"/>
      <c r="V200" s="35"/>
      <c r="W200" s="22"/>
      <c r="X200" s="22"/>
      <c r="Y200" s="220"/>
      <c r="Z200" s="220"/>
      <c r="AA200" s="220"/>
      <c r="AB200" s="22"/>
      <c r="AC200" s="218"/>
      <c r="AD200" s="218"/>
      <c r="AE200" s="218"/>
      <c r="AF200" s="219"/>
    </row>
    <row r="201" spans="1:32" ht="14.25" customHeight="1">
      <c r="A201" s="3"/>
      <c r="B201" s="3"/>
      <c r="C201" s="12"/>
      <c r="D201" s="12"/>
      <c r="E201" s="13"/>
      <c r="F201" s="13"/>
      <c r="G201" s="7"/>
      <c r="H201" s="7"/>
      <c r="I201" s="58" t="s">
        <v>253</v>
      </c>
      <c r="J201" s="58"/>
      <c r="K201" s="58" t="s">
        <v>150</v>
      </c>
      <c r="L201" s="7"/>
      <c r="M201" s="58" t="s">
        <v>253</v>
      </c>
      <c r="N201" s="58"/>
      <c r="O201" s="58" t="s">
        <v>150</v>
      </c>
      <c r="Q201" s="34"/>
      <c r="R201" s="34"/>
      <c r="S201" s="34"/>
      <c r="T201" s="34"/>
      <c r="U201" s="35"/>
      <c r="V201" s="35"/>
      <c r="W201" s="19"/>
      <c r="X201" s="19"/>
      <c r="Y201" s="19"/>
      <c r="Z201" s="30"/>
      <c r="AA201" s="19"/>
      <c r="AB201" s="19"/>
      <c r="AC201" s="19"/>
      <c r="AD201" s="17"/>
      <c r="AE201" s="22"/>
      <c r="AF201" s="19"/>
    </row>
    <row r="202" spans="3:32" ht="14.25" customHeight="1">
      <c r="C202" s="12"/>
      <c r="D202" s="12"/>
      <c r="E202" s="6"/>
      <c r="F202" s="6"/>
      <c r="G202" s="7"/>
      <c r="H202" s="7"/>
      <c r="I202" s="7" t="s">
        <v>3</v>
      </c>
      <c r="J202" s="6"/>
      <c r="K202" s="7" t="s">
        <v>3</v>
      </c>
      <c r="L202" s="7"/>
      <c r="M202" s="7" t="s">
        <v>3</v>
      </c>
      <c r="O202" s="7" t="s">
        <v>3</v>
      </c>
      <c r="Q202" s="34"/>
      <c r="R202" s="34"/>
      <c r="S202" s="34"/>
      <c r="T202" s="34"/>
      <c r="U202" s="17"/>
      <c r="V202" s="17"/>
      <c r="W202" s="19"/>
      <c r="X202" s="19"/>
      <c r="Y202" s="19"/>
      <c r="Z202" s="17"/>
      <c r="AA202" s="19"/>
      <c r="AB202" s="19"/>
      <c r="AC202" s="19"/>
      <c r="AD202" s="17"/>
      <c r="AE202" s="22"/>
      <c r="AF202" s="19"/>
    </row>
    <row r="203" spans="3:32" ht="14.25" customHeight="1">
      <c r="C203" s="12"/>
      <c r="D203" s="12"/>
      <c r="E203" s="4"/>
      <c r="F203" s="4"/>
      <c r="G203" s="4"/>
      <c r="H203" s="4"/>
      <c r="I203" s="11"/>
      <c r="J203" s="4"/>
      <c r="K203" s="17"/>
      <c r="L203" s="4"/>
      <c r="M203" s="4"/>
      <c r="O203" s="17"/>
      <c r="Q203" s="34"/>
      <c r="R203" s="34"/>
      <c r="S203" s="34"/>
      <c r="T203" s="34"/>
      <c r="U203" s="36"/>
      <c r="V203" s="36"/>
      <c r="W203" s="36"/>
      <c r="X203" s="36"/>
      <c r="Y203" s="37"/>
      <c r="Z203" s="36"/>
      <c r="AA203" s="17"/>
      <c r="AB203" s="36"/>
      <c r="AC203" s="36"/>
      <c r="AD203" s="17"/>
      <c r="AE203" s="22"/>
      <c r="AF203" s="17"/>
    </row>
    <row r="204" spans="3:32" ht="14.25" customHeight="1">
      <c r="C204" s="204" t="s">
        <v>43</v>
      </c>
      <c r="D204" s="204"/>
      <c r="E204" s="36"/>
      <c r="F204" s="36"/>
      <c r="G204" s="38"/>
      <c r="H204" s="38"/>
      <c r="I204" s="38">
        <v>12703</v>
      </c>
      <c r="J204" s="36"/>
      <c r="K204" s="38">
        <v>4792</v>
      </c>
      <c r="L204" s="38"/>
      <c r="M204" s="38">
        <v>23809</v>
      </c>
      <c r="N204" s="39"/>
      <c r="O204" s="38">
        <v>13939</v>
      </c>
      <c r="Q204" s="160"/>
      <c r="R204" s="38"/>
      <c r="S204" s="38"/>
      <c r="T204" s="161"/>
      <c r="U204" s="160"/>
      <c r="V204" s="38"/>
      <c r="W204" s="38"/>
      <c r="X204" s="38"/>
      <c r="Y204" s="38"/>
      <c r="Z204" s="36"/>
      <c r="AA204" s="39"/>
      <c r="AB204" s="38"/>
      <c r="AC204" s="38"/>
      <c r="AD204" s="19"/>
      <c r="AE204" s="39"/>
      <c r="AF204" s="39"/>
    </row>
    <row r="205" spans="3:32" ht="14.25" customHeight="1">
      <c r="C205" s="204" t="s">
        <v>261</v>
      </c>
      <c r="D205" s="204"/>
      <c r="E205" s="204"/>
      <c r="F205" s="204"/>
      <c r="G205" s="38"/>
      <c r="H205" s="38"/>
      <c r="I205" s="38">
        <v>-1321</v>
      </c>
      <c r="J205" s="36"/>
      <c r="K205" s="38">
        <v>-449</v>
      </c>
      <c r="L205" s="38"/>
      <c r="M205" s="38">
        <v>-1321</v>
      </c>
      <c r="N205" s="39"/>
      <c r="O205" s="38">
        <v>-449</v>
      </c>
      <c r="Q205" s="163"/>
      <c r="R205" s="38"/>
      <c r="S205" s="38"/>
      <c r="T205" s="161"/>
      <c r="U205" s="163"/>
      <c r="V205" s="38"/>
      <c r="W205" s="38"/>
      <c r="X205" s="38"/>
      <c r="Y205" s="38"/>
      <c r="Z205" s="36"/>
      <c r="AA205" s="39"/>
      <c r="AB205" s="38"/>
      <c r="AC205" s="38"/>
      <c r="AD205" s="19"/>
      <c r="AE205" s="39"/>
      <c r="AF205" s="39"/>
    </row>
    <row r="206" spans="3:32" ht="14.25" customHeight="1">
      <c r="C206" s="204" t="s">
        <v>44</v>
      </c>
      <c r="D206" s="204"/>
      <c r="E206" s="36"/>
      <c r="F206" s="36"/>
      <c r="G206" s="38"/>
      <c r="H206" s="38"/>
      <c r="I206" s="38">
        <v>-516</v>
      </c>
      <c r="J206" s="36"/>
      <c r="K206" s="38">
        <v>-195</v>
      </c>
      <c r="L206" s="38"/>
      <c r="M206" s="38">
        <v>-1142</v>
      </c>
      <c r="N206" s="39"/>
      <c r="O206" s="38">
        <v>-1152</v>
      </c>
      <c r="Q206" s="160"/>
      <c r="R206" s="38"/>
      <c r="S206" s="38"/>
      <c r="T206" s="161"/>
      <c r="U206" s="160"/>
      <c r="V206" s="38"/>
      <c r="W206" s="38"/>
      <c r="X206" s="38"/>
      <c r="Y206" s="38"/>
      <c r="Z206" s="36"/>
      <c r="AA206" s="39"/>
      <c r="AB206" s="38"/>
      <c r="AC206" s="38"/>
      <c r="AD206" s="19"/>
      <c r="AE206" s="39"/>
      <c r="AF206" s="39"/>
    </row>
    <row r="207" spans="3:32" ht="14.25" customHeight="1">
      <c r="C207" s="204"/>
      <c r="D207" s="204"/>
      <c r="E207" s="204"/>
      <c r="F207" s="36"/>
      <c r="G207" s="38"/>
      <c r="H207" s="38"/>
      <c r="I207" s="38"/>
      <c r="J207" s="36"/>
      <c r="K207" s="38"/>
      <c r="L207" s="38"/>
      <c r="M207" s="38"/>
      <c r="N207" s="39"/>
      <c r="O207" s="38"/>
      <c r="Q207" s="160"/>
      <c r="R207" s="160"/>
      <c r="S207" s="160"/>
      <c r="T207" s="160"/>
      <c r="U207" s="160"/>
      <c r="V207" s="36"/>
      <c r="W207" s="38"/>
      <c r="X207" s="38"/>
      <c r="Y207" s="38"/>
      <c r="Z207" s="36"/>
      <c r="AA207" s="39"/>
      <c r="AB207" s="38"/>
      <c r="AC207" s="38"/>
      <c r="AD207" s="19"/>
      <c r="AE207" s="39"/>
      <c r="AF207" s="39"/>
    </row>
    <row r="208" spans="3:32" ht="14.25" customHeight="1" thickBot="1">
      <c r="C208" s="40"/>
      <c r="D208" s="40"/>
      <c r="E208" s="41"/>
      <c r="F208" s="41"/>
      <c r="G208" s="42"/>
      <c r="H208" s="42"/>
      <c r="I208" s="43">
        <f>SUM(I204:I207)</f>
        <v>10866</v>
      </c>
      <c r="J208" s="41"/>
      <c r="K208" s="43">
        <f>SUM(K204:K207)</f>
        <v>4148</v>
      </c>
      <c r="L208" s="42"/>
      <c r="M208" s="43">
        <f>SUM(M204:M207)</f>
        <v>21346</v>
      </c>
      <c r="N208" s="40"/>
      <c r="O208" s="43">
        <f>SUM(O204:O207)</f>
        <v>12338</v>
      </c>
      <c r="Q208" s="41"/>
      <c r="R208" s="41"/>
      <c r="S208" s="41"/>
      <c r="T208" s="41"/>
      <c r="U208" s="41"/>
      <c r="V208" s="41"/>
      <c r="W208" s="42"/>
      <c r="X208" s="42"/>
      <c r="Y208" s="42"/>
      <c r="Z208" s="41"/>
      <c r="AA208" s="44"/>
      <c r="AB208" s="42"/>
      <c r="AC208" s="42"/>
      <c r="AD208" s="45"/>
      <c r="AE208" s="41"/>
      <c r="AF208" s="44"/>
    </row>
    <row r="209" spans="3:32" ht="14.25" customHeight="1">
      <c r="C209" s="40"/>
      <c r="D209" s="40"/>
      <c r="E209" s="41"/>
      <c r="F209" s="41"/>
      <c r="G209" s="42"/>
      <c r="H209" s="42"/>
      <c r="I209" s="83"/>
      <c r="J209" s="41"/>
      <c r="K209" s="83"/>
      <c r="L209" s="42"/>
      <c r="M209" s="83"/>
      <c r="N209" s="40"/>
      <c r="O209" s="83"/>
      <c r="Q209" s="41"/>
      <c r="R209" s="41"/>
      <c r="S209" s="41"/>
      <c r="T209" s="41"/>
      <c r="U209" s="41"/>
      <c r="V209" s="41"/>
      <c r="W209" s="42"/>
      <c r="X209" s="42"/>
      <c r="Y209" s="42"/>
      <c r="Z209" s="41"/>
      <c r="AA209" s="44"/>
      <c r="AB209" s="42"/>
      <c r="AC209" s="42"/>
      <c r="AD209" s="45"/>
      <c r="AE209" s="41"/>
      <c r="AF209" s="44"/>
    </row>
    <row r="210" spans="3:32" ht="60" customHeight="1">
      <c r="C210" s="193" t="s">
        <v>269</v>
      </c>
      <c r="D210" s="193"/>
      <c r="E210" s="193"/>
      <c r="F210" s="193"/>
      <c r="G210" s="193"/>
      <c r="H210" s="193"/>
      <c r="I210" s="193"/>
      <c r="J210" s="193"/>
      <c r="K210" s="193"/>
      <c r="L210" s="193"/>
      <c r="M210" s="193"/>
      <c r="N210" s="193"/>
      <c r="O210" s="193"/>
      <c r="Q210" s="41"/>
      <c r="R210" s="41"/>
      <c r="S210" s="84"/>
      <c r="T210" s="41"/>
      <c r="U210" s="41"/>
      <c r="V210" s="41"/>
      <c r="W210" s="42"/>
      <c r="X210" s="42"/>
      <c r="Y210" s="42"/>
      <c r="Z210" s="41"/>
      <c r="AA210" s="44"/>
      <c r="AB210" s="42"/>
      <c r="AC210" s="42"/>
      <c r="AD210" s="45"/>
      <c r="AE210" s="41"/>
      <c r="AF210" s="44"/>
    </row>
    <row r="211" spans="3:32" ht="14.25" customHeight="1">
      <c r="C211" s="40"/>
      <c r="D211" s="40"/>
      <c r="E211" s="41"/>
      <c r="F211" s="41"/>
      <c r="G211" s="42"/>
      <c r="H211" s="42"/>
      <c r="I211" s="42"/>
      <c r="J211" s="41"/>
      <c r="K211" s="44"/>
      <c r="L211" s="42"/>
      <c r="M211" s="42"/>
      <c r="N211" s="40"/>
      <c r="O211" s="44"/>
      <c r="Q211" s="41"/>
      <c r="R211" s="41"/>
      <c r="S211" s="41"/>
      <c r="T211" s="41"/>
      <c r="U211" s="41"/>
      <c r="V211" s="41"/>
      <c r="W211" s="42"/>
      <c r="X211" s="42"/>
      <c r="Y211" s="42"/>
      <c r="Z211" s="41"/>
      <c r="AA211" s="44"/>
      <c r="AB211" s="42"/>
      <c r="AC211" s="42"/>
      <c r="AD211" s="45"/>
      <c r="AE211" s="41"/>
      <c r="AF211" s="44"/>
    </row>
    <row r="212" spans="1:35" ht="14.25" customHeight="1">
      <c r="A212" s="3">
        <v>22</v>
      </c>
      <c r="B212" s="3"/>
      <c r="C212" s="15" t="s">
        <v>289</v>
      </c>
      <c r="Q212" s="15"/>
      <c r="R212" s="12"/>
      <c r="T212" s="14"/>
      <c r="V212" s="186"/>
      <c r="W212" s="216"/>
      <c r="X212" s="216"/>
      <c r="Y212" s="216"/>
      <c r="Z212" s="216"/>
      <c r="AA212" s="216"/>
      <c r="AB212" s="216"/>
      <c r="AC212" s="216"/>
      <c r="AD212" s="216"/>
      <c r="AE212" s="216"/>
      <c r="AF212" s="216"/>
      <c r="AG212" s="216"/>
      <c r="AH212" s="216"/>
      <c r="AI212" s="216"/>
    </row>
    <row r="213" spans="1:35" ht="14.25" customHeight="1">
      <c r="A213" s="76"/>
      <c r="B213" s="3"/>
      <c r="C213" s="15"/>
      <c r="Q213" s="15"/>
      <c r="R213" s="12"/>
      <c r="T213" s="14"/>
      <c r="V213" s="14"/>
      <c r="W213" s="106"/>
      <c r="X213" s="106"/>
      <c r="Y213" s="106"/>
      <c r="Z213" s="106"/>
      <c r="AA213" s="106"/>
      <c r="AB213" s="106"/>
      <c r="AC213" s="106"/>
      <c r="AD213" s="106"/>
      <c r="AE213" s="106"/>
      <c r="AF213" s="106"/>
      <c r="AG213" s="106"/>
      <c r="AH213" s="106"/>
      <c r="AI213" s="106"/>
    </row>
    <row r="214" spans="3:33" ht="14.25">
      <c r="C214" s="217" t="s">
        <v>211</v>
      </c>
      <c r="D214" s="217"/>
      <c r="E214" s="217"/>
      <c r="F214" s="217"/>
      <c r="G214" s="217"/>
      <c r="H214" s="217"/>
      <c r="I214" s="217"/>
      <c r="J214" s="217"/>
      <c r="K214" s="217"/>
      <c r="L214" s="217"/>
      <c r="M214" s="217"/>
      <c r="N214" s="217"/>
      <c r="O214" s="217"/>
      <c r="R214" s="217"/>
      <c r="S214" s="217"/>
      <c r="T214" s="217"/>
      <c r="U214" s="217"/>
      <c r="V214" s="217"/>
      <c r="W214" s="217"/>
      <c r="X214" s="217"/>
      <c r="Y214" s="217"/>
      <c r="Z214" s="217"/>
      <c r="AA214" s="217"/>
      <c r="AB214" s="217"/>
      <c r="AC214" s="217"/>
      <c r="AD214" s="217"/>
      <c r="AE214" s="217"/>
      <c r="AF214" s="217"/>
      <c r="AG214" s="217"/>
    </row>
    <row r="215" spans="3:33" ht="14.25" customHeight="1">
      <c r="C215" s="96"/>
      <c r="D215" s="96"/>
      <c r="E215" s="96"/>
      <c r="F215" s="96"/>
      <c r="G215" s="96"/>
      <c r="H215" s="96"/>
      <c r="I215" s="96"/>
      <c r="J215" s="96"/>
      <c r="K215" s="96"/>
      <c r="L215" s="96"/>
      <c r="M215" s="96"/>
      <c r="N215" s="96"/>
      <c r="O215" s="96"/>
      <c r="R215" s="96"/>
      <c r="S215" s="96"/>
      <c r="T215" s="96"/>
      <c r="U215" s="96"/>
      <c r="V215" s="96"/>
      <c r="W215" s="96"/>
      <c r="X215" s="96"/>
      <c r="Y215" s="96"/>
      <c r="Z215" s="96"/>
      <c r="AA215" s="96"/>
      <c r="AB215" s="96"/>
      <c r="AC215" s="96"/>
      <c r="AD215" s="96"/>
      <c r="AE215" s="96"/>
      <c r="AF215" s="96"/>
      <c r="AG215" s="96"/>
    </row>
    <row r="216" spans="1:35" ht="14.25" customHeight="1">
      <c r="A216" s="3">
        <v>23</v>
      </c>
      <c r="C216" s="177" t="s">
        <v>147</v>
      </c>
      <c r="D216" s="177"/>
      <c r="E216" s="177"/>
      <c r="F216" s="177"/>
      <c r="G216" s="177"/>
      <c r="H216" s="177"/>
      <c r="I216" s="177"/>
      <c r="J216" s="177"/>
      <c r="K216" s="177"/>
      <c r="L216" s="177"/>
      <c r="M216" s="177"/>
      <c r="N216" s="216"/>
      <c r="O216" s="216"/>
      <c r="R216" s="12"/>
      <c r="T216" s="14"/>
      <c r="V216" s="186"/>
      <c r="W216" s="216"/>
      <c r="X216" s="216"/>
      <c r="Y216" s="216"/>
      <c r="Z216" s="216"/>
      <c r="AA216" s="216"/>
      <c r="AB216" s="216"/>
      <c r="AC216" s="216"/>
      <c r="AD216" s="216"/>
      <c r="AE216" s="216"/>
      <c r="AF216" s="216"/>
      <c r="AG216" s="216"/>
      <c r="AH216" s="216"/>
      <c r="AI216" s="216"/>
    </row>
    <row r="217" spans="1:35" ht="14.25" customHeight="1">
      <c r="A217" s="3"/>
      <c r="B217" s="3"/>
      <c r="D217" s="188"/>
      <c r="E217" s="188"/>
      <c r="F217" s="188"/>
      <c r="G217" s="188"/>
      <c r="H217" s="188"/>
      <c r="I217" s="188"/>
      <c r="J217" s="188"/>
      <c r="K217" s="188"/>
      <c r="L217" s="188"/>
      <c r="M217" s="188"/>
      <c r="N217" s="188"/>
      <c r="O217" s="188"/>
      <c r="R217" s="12"/>
      <c r="T217" s="14"/>
      <c r="V217" s="14"/>
      <c r="W217" s="12"/>
      <c r="X217" s="12"/>
      <c r="Y217" s="12"/>
      <c r="Z217" s="12"/>
      <c r="AA217" s="12"/>
      <c r="AB217" s="12"/>
      <c r="AC217" s="12"/>
      <c r="AD217" s="12"/>
      <c r="AE217" s="12"/>
      <c r="AF217" s="12"/>
      <c r="AG217" s="12"/>
      <c r="AH217" s="12"/>
      <c r="AI217" s="12"/>
    </row>
    <row r="218" spans="1:35" ht="14.25" customHeight="1">
      <c r="A218" s="3"/>
      <c r="B218" s="3"/>
      <c r="C218" s="2" t="s">
        <v>148</v>
      </c>
      <c r="K218" s="46"/>
      <c r="L218" s="7"/>
      <c r="M218" s="46"/>
      <c r="O218" s="46"/>
      <c r="R218" s="12"/>
      <c r="T218" s="14"/>
      <c r="V218" s="14"/>
      <c r="W218" s="12"/>
      <c r="X218" s="12"/>
      <c r="Y218" s="12"/>
      <c r="Z218" s="12"/>
      <c r="AA218" s="12"/>
      <c r="AB218" s="12"/>
      <c r="AC218" s="12"/>
      <c r="AD218" s="12"/>
      <c r="AE218" s="12"/>
      <c r="AF218" s="12"/>
      <c r="AG218" s="12"/>
      <c r="AH218" s="12"/>
      <c r="AI218" s="12"/>
    </row>
    <row r="219" spans="7:35" ht="14.25" customHeight="1">
      <c r="G219" s="47"/>
      <c r="I219" s="32"/>
      <c r="K219" s="25"/>
      <c r="L219" s="3"/>
      <c r="M219" s="25"/>
      <c r="N219" s="3"/>
      <c r="O219" s="25"/>
      <c r="R219" s="12"/>
      <c r="T219" s="14"/>
      <c r="V219" s="14"/>
      <c r="W219" s="106"/>
      <c r="X219" s="106"/>
      <c r="Y219" s="106"/>
      <c r="Z219" s="106"/>
      <c r="AA219" s="106"/>
      <c r="AB219" s="106"/>
      <c r="AC219" s="106"/>
      <c r="AD219" s="106"/>
      <c r="AE219" s="106"/>
      <c r="AF219" s="106"/>
      <c r="AG219" s="106"/>
      <c r="AH219" s="106"/>
      <c r="AI219" s="106"/>
    </row>
    <row r="220" spans="1:35" s="3" customFormat="1" ht="14.25" customHeight="1">
      <c r="A220" s="3">
        <v>24</v>
      </c>
      <c r="C220" s="3" t="s">
        <v>58</v>
      </c>
      <c r="E220" s="49"/>
      <c r="F220" s="49"/>
      <c r="G220" s="49"/>
      <c r="H220" s="49"/>
      <c r="I220" s="49"/>
      <c r="J220" s="49"/>
      <c r="K220" s="49"/>
      <c r="L220" s="49"/>
      <c r="M220" s="49"/>
      <c r="R220" s="186"/>
      <c r="S220" s="186"/>
      <c r="T220" s="186"/>
      <c r="U220" s="186"/>
      <c r="V220" s="186"/>
      <c r="W220" s="186"/>
      <c r="X220" s="186"/>
      <c r="Y220" s="186"/>
      <c r="Z220" s="186"/>
      <c r="AA220" s="186"/>
      <c r="AB220" s="186"/>
      <c r="AC220" s="186"/>
      <c r="AD220" s="186"/>
      <c r="AE220" s="186"/>
      <c r="AF220" s="186"/>
      <c r="AG220" s="186"/>
      <c r="AH220" s="186"/>
      <c r="AI220" s="186"/>
    </row>
    <row r="221" spans="5:35" s="3" customFormat="1" ht="14.25" customHeight="1">
      <c r="E221" s="49"/>
      <c r="F221" s="49"/>
      <c r="G221" s="49"/>
      <c r="H221" s="49"/>
      <c r="I221" s="49"/>
      <c r="J221" s="49"/>
      <c r="K221" s="49"/>
      <c r="L221" s="49"/>
      <c r="M221" s="49"/>
      <c r="R221" s="14"/>
      <c r="S221" s="14"/>
      <c r="T221" s="14"/>
      <c r="U221" s="14"/>
      <c r="V221" s="14"/>
      <c r="W221" s="14"/>
      <c r="X221" s="14"/>
      <c r="Y221" s="14"/>
      <c r="Z221" s="14"/>
      <c r="AA221" s="14"/>
      <c r="AB221" s="14"/>
      <c r="AC221" s="14"/>
      <c r="AD221" s="14"/>
      <c r="AE221" s="14"/>
      <c r="AF221" s="14"/>
      <c r="AG221" s="14"/>
      <c r="AH221" s="14"/>
      <c r="AI221" s="14"/>
    </row>
    <row r="222" spans="3:35" s="3" customFormat="1" ht="33.75" customHeight="1">
      <c r="C222" s="193" t="s">
        <v>207</v>
      </c>
      <c r="D222" s="193"/>
      <c r="E222" s="193"/>
      <c r="F222" s="193"/>
      <c r="G222" s="193"/>
      <c r="H222" s="193"/>
      <c r="I222" s="193"/>
      <c r="J222" s="193"/>
      <c r="K222" s="193"/>
      <c r="L222" s="193"/>
      <c r="M222" s="193"/>
      <c r="N222" s="193"/>
      <c r="O222" s="193"/>
      <c r="Q222" s="11"/>
      <c r="AB222" s="4"/>
      <c r="AC222" s="4"/>
      <c r="AD222" s="4"/>
      <c r="AE222" s="4"/>
      <c r="AF222" s="4"/>
      <c r="AG222" s="14"/>
      <c r="AH222" s="14"/>
      <c r="AI222" s="14"/>
    </row>
    <row r="223" spans="3:35" s="3" customFormat="1" ht="14.25" customHeight="1">
      <c r="C223" s="10"/>
      <c r="D223" s="36"/>
      <c r="E223" s="36"/>
      <c r="F223" s="36"/>
      <c r="G223" s="36"/>
      <c r="H223" s="36"/>
      <c r="I223" s="36"/>
      <c r="J223" s="36"/>
      <c r="K223" s="36"/>
      <c r="L223" s="36"/>
      <c r="M223" s="36"/>
      <c r="N223" s="36"/>
      <c r="O223" s="36"/>
      <c r="Q223" s="11"/>
      <c r="AB223" s="4"/>
      <c r="AC223" s="4"/>
      <c r="AD223" s="4"/>
      <c r="AE223" s="4"/>
      <c r="AF223" s="4"/>
      <c r="AG223" s="14"/>
      <c r="AH223" s="14"/>
      <c r="AI223" s="14"/>
    </row>
    <row r="224" spans="1:35" ht="14.25" customHeight="1">
      <c r="A224" s="3">
        <v>25</v>
      </c>
      <c r="B224" s="3"/>
      <c r="C224" s="3" t="s">
        <v>30</v>
      </c>
      <c r="D224" s="3"/>
      <c r="R224" s="12"/>
      <c r="T224" s="14"/>
      <c r="V224" s="186"/>
      <c r="W224" s="216"/>
      <c r="X224" s="216"/>
      <c r="Y224" s="216"/>
      <c r="Z224" s="216"/>
      <c r="AA224" s="216"/>
      <c r="AB224" s="216"/>
      <c r="AC224" s="216"/>
      <c r="AD224" s="216"/>
      <c r="AE224" s="216"/>
      <c r="AF224" s="216"/>
      <c r="AG224" s="216"/>
      <c r="AH224" s="216"/>
      <c r="AI224" s="216"/>
    </row>
    <row r="225" spans="1:35" ht="14.25" customHeight="1">
      <c r="A225" s="3"/>
      <c r="B225" s="3"/>
      <c r="C225" s="3"/>
      <c r="D225" s="3"/>
      <c r="R225" s="12"/>
      <c r="T225" s="14"/>
      <c r="V225" s="14"/>
      <c r="W225" s="106"/>
      <c r="X225" s="106"/>
      <c r="Y225" s="106"/>
      <c r="Z225" s="106"/>
      <c r="AA225" s="106"/>
      <c r="AB225" s="106"/>
      <c r="AC225" s="106"/>
      <c r="AD225" s="106"/>
      <c r="AE225" s="106"/>
      <c r="AF225" s="106"/>
      <c r="AG225" s="106"/>
      <c r="AH225" s="106"/>
      <c r="AI225" s="106"/>
    </row>
    <row r="226" spans="1:35" ht="42" customHeight="1">
      <c r="A226" s="3"/>
      <c r="B226" s="3"/>
      <c r="C226" s="193" t="s">
        <v>262</v>
      </c>
      <c r="D226" s="193"/>
      <c r="E226" s="193"/>
      <c r="F226" s="193"/>
      <c r="G226" s="193"/>
      <c r="H226" s="193"/>
      <c r="I226" s="193"/>
      <c r="J226" s="193"/>
      <c r="K226" s="193"/>
      <c r="L226" s="193"/>
      <c r="M226" s="193"/>
      <c r="N226" s="193"/>
      <c r="O226" s="193"/>
      <c r="R226" s="12"/>
      <c r="T226" s="14"/>
      <c r="V226" s="14"/>
      <c r="W226" s="106"/>
      <c r="X226" s="106"/>
      <c r="Y226" s="106"/>
      <c r="Z226" s="106"/>
      <c r="AA226" s="106"/>
      <c r="AB226" s="106"/>
      <c r="AC226" s="106"/>
      <c r="AD226" s="106"/>
      <c r="AE226" s="106"/>
      <c r="AF226" s="106"/>
      <c r="AG226" s="106"/>
      <c r="AH226" s="106"/>
      <c r="AI226" s="106"/>
    </row>
    <row r="227" spans="1:35" ht="14.25" customHeight="1">
      <c r="A227" s="3"/>
      <c r="B227" s="3"/>
      <c r="C227" s="3"/>
      <c r="D227" s="3"/>
      <c r="M227" s="6" t="s">
        <v>191</v>
      </c>
      <c r="O227" s="6" t="s">
        <v>191</v>
      </c>
      <c r="R227" s="12"/>
      <c r="T227" s="14"/>
      <c r="V227" s="14"/>
      <c r="W227" s="106"/>
      <c r="X227" s="106"/>
      <c r="Y227" s="106"/>
      <c r="Z227" s="106"/>
      <c r="AA227" s="106"/>
      <c r="AB227" s="106"/>
      <c r="AC227" s="106"/>
      <c r="AD227" s="106"/>
      <c r="AE227" s="106"/>
      <c r="AF227" s="106"/>
      <c r="AG227" s="106"/>
      <c r="AH227" s="106"/>
      <c r="AI227" s="106"/>
    </row>
    <row r="228" spans="1:35" ht="14.25" customHeight="1">
      <c r="A228" s="3"/>
      <c r="B228" s="3"/>
      <c r="C228" s="3"/>
      <c r="D228" s="3"/>
      <c r="M228" s="6" t="s">
        <v>263</v>
      </c>
      <c r="O228" s="6" t="s">
        <v>192</v>
      </c>
      <c r="R228" s="12"/>
      <c r="T228" s="14"/>
      <c r="V228" s="14"/>
      <c r="W228" s="106"/>
      <c r="X228" s="106"/>
      <c r="Y228" s="106"/>
      <c r="Z228" s="106"/>
      <c r="AA228" s="106"/>
      <c r="AB228" s="106"/>
      <c r="AC228" s="106"/>
      <c r="AD228" s="106"/>
      <c r="AE228" s="106"/>
      <c r="AF228" s="106"/>
      <c r="AG228" s="106"/>
      <c r="AH228" s="106"/>
      <c r="AI228" s="106"/>
    </row>
    <row r="229" spans="1:35" ht="14.25" customHeight="1">
      <c r="A229" s="3"/>
      <c r="B229" s="3"/>
      <c r="C229" s="3"/>
      <c r="D229" s="3"/>
      <c r="M229" s="7" t="s">
        <v>3</v>
      </c>
      <c r="O229" s="7" t="s">
        <v>3</v>
      </c>
      <c r="R229" s="12"/>
      <c r="T229" s="14"/>
      <c r="V229" s="14"/>
      <c r="W229" s="106"/>
      <c r="X229" s="106"/>
      <c r="Y229" s="106"/>
      <c r="Z229" s="106"/>
      <c r="AA229" s="106"/>
      <c r="AB229" s="106"/>
      <c r="AC229" s="106"/>
      <c r="AD229" s="106"/>
      <c r="AE229" s="106"/>
      <c r="AF229" s="106"/>
      <c r="AG229" s="106"/>
      <c r="AH229" s="106"/>
      <c r="AI229" s="106"/>
    </row>
    <row r="230" spans="1:35" ht="14.25" customHeight="1">
      <c r="A230" s="3"/>
      <c r="B230" s="3"/>
      <c r="C230" s="3" t="s">
        <v>193</v>
      </c>
      <c r="D230" s="3"/>
      <c r="M230" s="4"/>
      <c r="O230" s="17"/>
      <c r="R230" s="12"/>
      <c r="T230" s="14"/>
      <c r="V230" s="14"/>
      <c r="W230" s="106"/>
      <c r="X230" s="106"/>
      <c r="Y230" s="106"/>
      <c r="Z230" s="106"/>
      <c r="AA230" s="106"/>
      <c r="AB230" s="106"/>
      <c r="AC230" s="106"/>
      <c r="AD230" s="106"/>
      <c r="AE230" s="106"/>
      <c r="AF230" s="106"/>
      <c r="AG230" s="106"/>
      <c r="AH230" s="106"/>
      <c r="AI230" s="106"/>
    </row>
    <row r="231" spans="1:35" ht="14.25" customHeight="1">
      <c r="A231" s="3"/>
      <c r="B231" s="3"/>
      <c r="C231" s="2" t="s">
        <v>243</v>
      </c>
      <c r="D231" s="3"/>
      <c r="M231" s="4"/>
      <c r="O231" s="17"/>
      <c r="R231" s="12"/>
      <c r="T231" s="14"/>
      <c r="V231" s="14"/>
      <c r="W231" s="106"/>
      <c r="X231" s="106"/>
      <c r="Y231" s="106"/>
      <c r="Z231" s="106"/>
      <c r="AA231" s="106"/>
      <c r="AB231" s="106"/>
      <c r="AC231" s="106"/>
      <c r="AD231" s="106"/>
      <c r="AE231" s="106"/>
      <c r="AF231" s="106"/>
      <c r="AG231" s="106"/>
      <c r="AH231" s="106"/>
      <c r="AI231" s="106"/>
    </row>
    <row r="232" spans="1:35" ht="14.25" customHeight="1">
      <c r="A232" s="3"/>
      <c r="B232" s="3"/>
      <c r="D232" s="2" t="s">
        <v>244</v>
      </c>
      <c r="M232" s="24">
        <v>15254</v>
      </c>
      <c r="N232" s="39"/>
      <c r="O232" s="174">
        <v>0</v>
      </c>
      <c r="R232" s="12"/>
      <c r="T232" s="14"/>
      <c r="V232" s="14"/>
      <c r="W232" s="106"/>
      <c r="X232" s="106"/>
      <c r="Y232" s="106"/>
      <c r="Z232" s="106"/>
      <c r="AA232" s="106"/>
      <c r="AB232" s="106"/>
      <c r="AC232" s="106"/>
      <c r="AD232" s="106"/>
      <c r="AE232" s="106"/>
      <c r="AF232" s="106"/>
      <c r="AG232" s="106"/>
      <c r="AH232" s="106"/>
      <c r="AI232" s="106"/>
    </row>
    <row r="233" spans="1:35" ht="14.25" customHeight="1">
      <c r="A233" s="3"/>
      <c r="B233" s="3"/>
      <c r="C233" s="2" t="s">
        <v>245</v>
      </c>
      <c r="D233" s="3"/>
      <c r="M233" s="24"/>
      <c r="N233" s="39"/>
      <c r="O233" s="38"/>
      <c r="R233" s="12"/>
      <c r="T233" s="14"/>
      <c r="V233" s="14"/>
      <c r="W233" s="106"/>
      <c r="X233" s="106"/>
      <c r="Y233" s="106"/>
      <c r="Z233" s="106"/>
      <c r="AA233" s="106"/>
      <c r="AB233" s="106"/>
      <c r="AC233" s="106"/>
      <c r="AD233" s="106"/>
      <c r="AE233" s="106"/>
      <c r="AF233" s="106"/>
      <c r="AG233" s="106"/>
      <c r="AH233" s="106"/>
      <c r="AI233" s="106"/>
    </row>
    <row r="234" spans="1:35" ht="14.25" customHeight="1">
      <c r="A234" s="3"/>
      <c r="B234" s="3"/>
      <c r="D234" s="2" t="s">
        <v>246</v>
      </c>
      <c r="M234" s="24">
        <v>21200</v>
      </c>
      <c r="N234" s="39"/>
      <c r="O234" s="38">
        <v>0</v>
      </c>
      <c r="R234" s="12"/>
      <c r="T234" s="14"/>
      <c r="V234" s="14"/>
      <c r="W234" s="106"/>
      <c r="X234" s="106"/>
      <c r="Y234" s="106"/>
      <c r="Z234" s="106"/>
      <c r="AA234" s="106"/>
      <c r="AB234" s="106"/>
      <c r="AC234" s="106"/>
      <c r="AD234" s="106"/>
      <c r="AE234" s="106"/>
      <c r="AF234" s="106"/>
      <c r="AG234" s="106"/>
      <c r="AH234" s="106"/>
      <c r="AI234" s="106"/>
    </row>
    <row r="235" spans="4:15" ht="14.25" customHeight="1">
      <c r="D235" s="51"/>
      <c r="K235" s="22"/>
      <c r="M235" s="38"/>
      <c r="N235" s="39"/>
      <c r="O235" s="38"/>
    </row>
    <row r="236" spans="4:15" ht="14.25" customHeight="1" thickBot="1">
      <c r="D236" s="51"/>
      <c r="K236" s="22"/>
      <c r="M236" s="43">
        <f>SUM(M232:M235)</f>
        <v>36454</v>
      </c>
      <c r="N236" s="40"/>
      <c r="O236" s="175">
        <f>SUM(O232:O235)</f>
        <v>0</v>
      </c>
    </row>
    <row r="237" spans="4:15" ht="14.25" customHeight="1">
      <c r="D237" s="51"/>
      <c r="K237" s="22"/>
      <c r="M237" s="42"/>
      <c r="N237" s="40"/>
      <c r="O237" s="42"/>
    </row>
    <row r="238" spans="1:17" ht="14.25" customHeight="1">
      <c r="A238" s="3">
        <v>26</v>
      </c>
      <c r="B238" s="3"/>
      <c r="C238" s="3" t="s">
        <v>7</v>
      </c>
      <c r="D238" s="3"/>
      <c r="Q238" s="3"/>
    </row>
    <row r="239" ht="14.25" customHeight="1">
      <c r="M239" s="33"/>
    </row>
    <row r="240" spans="3:30" ht="30" customHeight="1">
      <c r="C240" s="193" t="s">
        <v>0</v>
      </c>
      <c r="D240" s="193"/>
      <c r="E240" s="193"/>
      <c r="F240" s="193"/>
      <c r="G240" s="193"/>
      <c r="H240" s="193"/>
      <c r="I240" s="193"/>
      <c r="J240" s="193"/>
      <c r="K240" s="193"/>
      <c r="L240" s="193"/>
      <c r="M240" s="193"/>
      <c r="N240" s="188"/>
      <c r="O240" s="188"/>
      <c r="Q240" s="193"/>
      <c r="R240" s="204"/>
      <c r="S240" s="204"/>
      <c r="T240" s="204"/>
      <c r="U240" s="204"/>
      <c r="V240" s="204"/>
      <c r="W240" s="204"/>
      <c r="X240" s="204"/>
      <c r="Y240" s="204"/>
      <c r="Z240" s="204"/>
      <c r="AA240" s="204"/>
      <c r="AB240" s="204"/>
      <c r="AC240" s="204"/>
      <c r="AD240" s="204"/>
    </row>
    <row r="241" spans="3:30" ht="14.25" customHeight="1">
      <c r="C241" s="4"/>
      <c r="D241" s="4"/>
      <c r="E241" s="4"/>
      <c r="F241" s="4"/>
      <c r="G241" s="4"/>
      <c r="H241" s="4"/>
      <c r="I241" s="4"/>
      <c r="J241" s="4"/>
      <c r="K241" s="4"/>
      <c r="L241" s="4"/>
      <c r="M241" s="4"/>
      <c r="N241" s="71"/>
      <c r="O241" s="71"/>
      <c r="Q241" s="4"/>
      <c r="R241" s="9"/>
      <c r="S241" s="9"/>
      <c r="T241" s="9"/>
      <c r="U241" s="9"/>
      <c r="V241" s="9"/>
      <c r="W241" s="9"/>
      <c r="X241" s="9"/>
      <c r="Y241" s="9"/>
      <c r="Z241" s="9"/>
      <c r="AA241" s="9"/>
      <c r="AB241" s="9"/>
      <c r="AC241" s="9"/>
      <c r="AD241" s="9"/>
    </row>
    <row r="242" spans="1:29" ht="14.25" customHeight="1">
      <c r="A242" s="3">
        <v>27</v>
      </c>
      <c r="B242" s="3"/>
      <c r="C242" s="3" t="s">
        <v>95</v>
      </c>
      <c r="D242" s="3"/>
      <c r="Q242" s="3"/>
      <c r="R242" s="3"/>
      <c r="S242" s="3"/>
      <c r="AC242" s="33"/>
    </row>
    <row r="244" spans="3:32" ht="91.5" customHeight="1">
      <c r="C244" s="193" t="s">
        <v>288</v>
      </c>
      <c r="D244" s="193"/>
      <c r="E244" s="193"/>
      <c r="F244" s="193"/>
      <c r="G244" s="193"/>
      <c r="H244" s="193"/>
      <c r="I244" s="193"/>
      <c r="J244" s="193"/>
      <c r="K244" s="193"/>
      <c r="L244" s="193"/>
      <c r="M244" s="193"/>
      <c r="N244" s="193"/>
      <c r="O244" s="193"/>
      <c r="Q244" s="212"/>
      <c r="R244" s="212"/>
      <c r="S244" s="212"/>
      <c r="T244" s="212"/>
      <c r="U244" s="212"/>
      <c r="V244" s="212"/>
      <c r="W244" s="212"/>
      <c r="X244" s="212"/>
      <c r="Y244" s="212"/>
      <c r="Z244" s="212"/>
      <c r="AA244" s="212"/>
      <c r="AB244" s="212"/>
      <c r="AC244" s="212"/>
      <c r="AD244" s="212"/>
      <c r="AE244" s="212"/>
      <c r="AF244" s="212"/>
    </row>
    <row r="245" spans="3:32" ht="14.25" customHeight="1">
      <c r="C245" s="98"/>
      <c r="D245" s="98"/>
      <c r="E245" s="98"/>
      <c r="F245" s="98"/>
      <c r="G245" s="98"/>
      <c r="H245" s="98"/>
      <c r="I245" s="98"/>
      <c r="J245" s="98"/>
      <c r="K245" s="98"/>
      <c r="L245" s="98"/>
      <c r="M245" s="98"/>
      <c r="N245" s="98"/>
      <c r="O245" s="98"/>
      <c r="Q245" s="98"/>
      <c r="R245" s="98"/>
      <c r="S245" s="98"/>
      <c r="T245" s="98"/>
      <c r="U245" s="98"/>
      <c r="V245" s="98"/>
      <c r="W245" s="98"/>
      <c r="X245" s="98"/>
      <c r="Y245" s="98"/>
      <c r="Z245" s="98"/>
      <c r="AA245" s="98"/>
      <c r="AB245" s="98"/>
      <c r="AC245" s="98"/>
      <c r="AD245" s="98"/>
      <c r="AE245" s="98"/>
      <c r="AF245" s="98"/>
    </row>
    <row r="246" spans="1:4" ht="14.25" customHeight="1">
      <c r="A246" s="3">
        <v>28</v>
      </c>
      <c r="B246" s="3"/>
      <c r="C246" s="3" t="s">
        <v>10</v>
      </c>
      <c r="D246" s="3"/>
    </row>
    <row r="247" spans="1:4" ht="14.25" customHeight="1">
      <c r="A247" s="3"/>
      <c r="B247" s="3"/>
      <c r="C247" s="3"/>
      <c r="D247" s="3"/>
    </row>
    <row r="248" spans="1:32" ht="48.75" customHeight="1">
      <c r="A248" s="3"/>
      <c r="C248" s="193" t="s">
        <v>292</v>
      </c>
      <c r="D248" s="193"/>
      <c r="E248" s="193"/>
      <c r="F248" s="193"/>
      <c r="G248" s="193"/>
      <c r="H248" s="193"/>
      <c r="I248" s="193"/>
      <c r="J248" s="193"/>
      <c r="K248" s="193"/>
      <c r="L248" s="193"/>
      <c r="M248" s="193"/>
      <c r="N248" s="193"/>
      <c r="O248" s="193"/>
      <c r="P248" s="106"/>
      <c r="AA248" s="6"/>
      <c r="AC248" s="28"/>
      <c r="AD248" s="28"/>
      <c r="AE248" s="28"/>
      <c r="AF248" s="71"/>
    </row>
    <row r="249" spans="1:32" ht="14.25" customHeight="1">
      <c r="A249" s="3"/>
      <c r="C249" s="4"/>
      <c r="D249" s="71"/>
      <c r="E249" s="71"/>
      <c r="F249" s="71"/>
      <c r="G249" s="71"/>
      <c r="H249" s="71"/>
      <c r="I249" s="71"/>
      <c r="J249" s="71"/>
      <c r="K249" s="71"/>
      <c r="L249" s="71"/>
      <c r="M249" s="71"/>
      <c r="N249" s="71"/>
      <c r="O249" s="71"/>
      <c r="P249" s="106"/>
      <c r="R249" s="12"/>
      <c r="S249" s="12"/>
      <c r="T249" s="12"/>
      <c r="U249" s="13"/>
      <c r="V249" s="13"/>
      <c r="Y249" s="6"/>
      <c r="Z249" s="6"/>
      <c r="AA249" s="6"/>
      <c r="AC249" s="28"/>
      <c r="AD249" s="28"/>
      <c r="AE249" s="28"/>
      <c r="AF249" s="71"/>
    </row>
    <row r="250" spans="1:3" ht="14.25" customHeight="1">
      <c r="A250" s="3">
        <v>29</v>
      </c>
      <c r="C250" s="3" t="s">
        <v>33</v>
      </c>
    </row>
    <row r="251" spans="3:15" ht="14.25" customHeight="1">
      <c r="C251" s="14"/>
      <c r="D251" s="3"/>
      <c r="E251" s="14"/>
      <c r="F251" s="14"/>
      <c r="G251" s="14"/>
      <c r="H251" s="14"/>
      <c r="I251" s="201" t="s">
        <v>272</v>
      </c>
      <c r="J251" s="201"/>
      <c r="K251" s="201"/>
      <c r="M251" s="201" t="s">
        <v>273</v>
      </c>
      <c r="N251" s="201"/>
      <c r="O251" s="201"/>
    </row>
    <row r="252" spans="3:15" ht="14.25" customHeight="1">
      <c r="C252" s="14"/>
      <c r="D252" s="3"/>
      <c r="E252" s="14"/>
      <c r="F252" s="14"/>
      <c r="G252" s="14"/>
      <c r="H252" s="14"/>
      <c r="I252" s="58" t="s">
        <v>253</v>
      </c>
      <c r="J252" s="58"/>
      <c r="K252" s="58" t="s">
        <v>150</v>
      </c>
      <c r="L252" s="7"/>
      <c r="M252" s="58" t="s">
        <v>253</v>
      </c>
      <c r="N252" s="58"/>
      <c r="O252" s="58" t="s">
        <v>150</v>
      </c>
    </row>
    <row r="253" spans="3:13" ht="14.25" customHeight="1">
      <c r="C253" s="14"/>
      <c r="D253" s="147" t="s">
        <v>36</v>
      </c>
      <c r="E253" s="14"/>
      <c r="F253" s="14"/>
      <c r="G253" s="14"/>
      <c r="H253" s="14"/>
      <c r="J253" s="14"/>
      <c r="K253" s="14"/>
      <c r="L253" s="14"/>
      <c r="M253" s="14"/>
    </row>
    <row r="254" spans="3:13" ht="14.25" customHeight="1">
      <c r="C254" s="14"/>
      <c r="D254" s="3"/>
      <c r="E254" s="14"/>
      <c r="F254" s="14"/>
      <c r="G254" s="14"/>
      <c r="H254" s="14"/>
      <c r="J254" s="14"/>
      <c r="K254" s="14"/>
      <c r="L254" s="14"/>
      <c r="M254" s="14"/>
    </row>
    <row r="255" spans="3:15" s="40" customFormat="1" ht="32.25" customHeight="1" thickBot="1">
      <c r="C255" s="52"/>
      <c r="D255" s="9" t="s">
        <v>34</v>
      </c>
      <c r="E255" s="52"/>
      <c r="F255" s="52"/>
      <c r="G255" s="6" t="s">
        <v>3</v>
      </c>
      <c r="H255" s="74"/>
      <c r="I255" s="75">
        <f>PL!F37</f>
        <v>23589</v>
      </c>
      <c r="J255" s="14"/>
      <c r="K255" s="75">
        <f>PL!H37</f>
        <v>14015</v>
      </c>
      <c r="L255" s="82"/>
      <c r="M255" s="75">
        <f>PL!J37</f>
        <v>61872</v>
      </c>
      <c r="N255" s="91"/>
      <c r="O255" s="75">
        <f>PL!L37</f>
        <v>35660</v>
      </c>
    </row>
    <row r="256" spans="3:15" ht="14.25" customHeight="1">
      <c r="C256" s="14"/>
      <c r="E256" s="14"/>
      <c r="F256" s="14"/>
      <c r="G256" s="49"/>
      <c r="H256" s="14"/>
      <c r="I256" s="49"/>
      <c r="J256" s="14"/>
      <c r="K256" s="49"/>
      <c r="L256" s="14"/>
      <c r="M256" s="49"/>
      <c r="N256" s="22"/>
      <c r="O256" s="49"/>
    </row>
    <row r="257" spans="3:15" ht="33" customHeight="1" thickBot="1">
      <c r="C257" s="14"/>
      <c r="D257" s="204" t="s">
        <v>105</v>
      </c>
      <c r="E257" s="204"/>
      <c r="F257" s="14"/>
      <c r="G257" s="73" t="s">
        <v>35</v>
      </c>
      <c r="H257" s="74"/>
      <c r="I257" s="88">
        <v>196094</v>
      </c>
      <c r="J257" s="14"/>
      <c r="K257" s="88">
        <v>196094</v>
      </c>
      <c r="L257" s="74"/>
      <c r="M257" s="88">
        <v>196094</v>
      </c>
      <c r="N257" s="32"/>
      <c r="O257" s="88">
        <v>196094</v>
      </c>
    </row>
    <row r="258" spans="3:15" ht="14.25" customHeight="1">
      <c r="C258" s="14"/>
      <c r="D258" s="14"/>
      <c r="E258" s="14"/>
      <c r="F258" s="14"/>
      <c r="G258" s="53"/>
      <c r="H258" s="14"/>
      <c r="I258" s="87"/>
      <c r="J258" s="14"/>
      <c r="K258" s="87"/>
      <c r="L258" s="14"/>
      <c r="M258" s="87"/>
      <c r="N258" s="50"/>
      <c r="O258" s="87"/>
    </row>
    <row r="259" spans="3:15" s="40" customFormat="1" ht="14.25" customHeight="1" thickBot="1">
      <c r="C259" s="52"/>
      <c r="D259" s="40" t="s">
        <v>36</v>
      </c>
      <c r="E259" s="52"/>
      <c r="F259" s="52"/>
      <c r="G259" s="54" t="s">
        <v>37</v>
      </c>
      <c r="H259" s="52"/>
      <c r="I259" s="55">
        <f>+I255/I257*100</f>
        <v>12.029434862871888</v>
      </c>
      <c r="J259" s="14"/>
      <c r="K259" s="55">
        <f>+K255/K257*100</f>
        <v>7.147082521647781</v>
      </c>
      <c r="L259" s="56"/>
      <c r="M259" s="55">
        <f>+M255/M257*100</f>
        <v>31.552214754148523</v>
      </c>
      <c r="N259" s="92"/>
      <c r="O259" s="55">
        <f>+O255/O257*100</f>
        <v>18.18515609860577</v>
      </c>
    </row>
    <row r="260" spans="4:15" ht="14.25" customHeight="1">
      <c r="D260" s="4"/>
      <c r="E260" s="4"/>
      <c r="F260" s="4"/>
      <c r="G260" s="4"/>
      <c r="H260" s="4"/>
      <c r="I260" s="4"/>
      <c r="J260" s="4"/>
      <c r="K260" s="4"/>
      <c r="L260" s="4"/>
      <c r="M260" s="4"/>
      <c r="N260" s="4"/>
      <c r="O260" s="4"/>
    </row>
    <row r="261" spans="1:15" ht="14.25" customHeight="1">
      <c r="A261" s="3">
        <v>30</v>
      </c>
      <c r="C261" s="3" t="s">
        <v>96</v>
      </c>
      <c r="D261" s="4"/>
      <c r="E261" s="4"/>
      <c r="F261" s="4"/>
      <c r="G261" s="4"/>
      <c r="H261" s="4"/>
      <c r="I261" s="4"/>
      <c r="J261" s="4"/>
      <c r="K261" s="4"/>
      <c r="L261" s="4"/>
      <c r="M261" s="4"/>
      <c r="N261" s="4"/>
      <c r="O261" s="4"/>
    </row>
    <row r="262" spans="4:15" ht="14.25" customHeight="1">
      <c r="D262" s="4"/>
      <c r="E262" s="4"/>
      <c r="F262" s="4"/>
      <c r="G262" s="4"/>
      <c r="H262" s="4"/>
      <c r="I262" s="4"/>
      <c r="J262" s="4"/>
      <c r="K262" s="4"/>
      <c r="L262" s="4"/>
      <c r="M262" s="4"/>
      <c r="N262" s="4"/>
      <c r="O262" s="4"/>
    </row>
    <row r="263" spans="3:15" ht="30" customHeight="1">
      <c r="C263" s="193" t="s">
        <v>264</v>
      </c>
      <c r="D263" s="193"/>
      <c r="E263" s="193"/>
      <c r="F263" s="193"/>
      <c r="G263" s="193"/>
      <c r="H263" s="193"/>
      <c r="I263" s="193"/>
      <c r="J263" s="193"/>
      <c r="K263" s="193"/>
      <c r="L263" s="193"/>
      <c r="M263" s="193"/>
      <c r="N263" s="193"/>
      <c r="O263" s="193"/>
    </row>
    <row r="265" ht="14.25" customHeight="1">
      <c r="M265" s="57" t="s">
        <v>11</v>
      </c>
    </row>
    <row r="266" ht="14.25" customHeight="1">
      <c r="M266" s="57" t="s">
        <v>80</v>
      </c>
    </row>
    <row r="267" spans="1:13" ht="14.25" customHeight="1">
      <c r="A267" s="3"/>
      <c r="B267" s="3"/>
      <c r="M267" s="3" t="s">
        <v>81</v>
      </c>
    </row>
    <row r="268" spans="3:13" ht="14.25" customHeight="1">
      <c r="C268" s="3"/>
      <c r="M268" s="3" t="s">
        <v>23</v>
      </c>
    </row>
    <row r="269" spans="1:13" ht="14.25" customHeight="1">
      <c r="A269" s="3" t="s">
        <v>24</v>
      </c>
      <c r="C269" s="3"/>
      <c r="M269" s="3"/>
    </row>
    <row r="270" ht="14.25" customHeight="1">
      <c r="A270" s="21" t="s">
        <v>265</v>
      </c>
    </row>
  </sheetData>
  <mergeCells count="133">
    <mergeCell ref="C19:O19"/>
    <mergeCell ref="D22:O22"/>
    <mergeCell ref="C41:O41"/>
    <mergeCell ref="C226:O226"/>
    <mergeCell ref="C76:O76"/>
    <mergeCell ref="D29:E29"/>
    <mergeCell ref="C147:O147"/>
    <mergeCell ref="C141:E141"/>
    <mergeCell ref="K143:M143"/>
    <mergeCell ref="K141:M141"/>
    <mergeCell ref="C3:O3"/>
    <mergeCell ref="C15:O15"/>
    <mergeCell ref="C17:O17"/>
    <mergeCell ref="C5:O5"/>
    <mergeCell ref="C7:O7"/>
    <mergeCell ref="C9:O9"/>
    <mergeCell ref="C11:O11"/>
    <mergeCell ref="C13:O13"/>
    <mergeCell ref="Q53:AF53"/>
    <mergeCell ref="C51:O51"/>
    <mergeCell ref="Q47:AF47"/>
    <mergeCell ref="C49:O49"/>
    <mergeCell ref="C47:O47"/>
    <mergeCell ref="Y55:AA55"/>
    <mergeCell ref="AC55:AF55"/>
    <mergeCell ref="C63:O63"/>
    <mergeCell ref="C57:E57"/>
    <mergeCell ref="Q57:AH57"/>
    <mergeCell ref="C59:O59"/>
    <mergeCell ref="C55:O55"/>
    <mergeCell ref="Q66:AC66"/>
    <mergeCell ref="C173:O173"/>
    <mergeCell ref="C113:O113"/>
    <mergeCell ref="C75:O75"/>
    <mergeCell ref="R123:X123"/>
    <mergeCell ref="C66:M66"/>
    <mergeCell ref="Q125:W125"/>
    <mergeCell ref="Q114:W114"/>
    <mergeCell ref="R124:X124"/>
    <mergeCell ref="C121:E121"/>
    <mergeCell ref="I152:K152"/>
    <mergeCell ref="C183:O183"/>
    <mergeCell ref="R73:AG73"/>
    <mergeCell ref="Q174:W174"/>
    <mergeCell ref="Q173:AF173"/>
    <mergeCell ref="R113:AD113"/>
    <mergeCell ref="K135:M135"/>
    <mergeCell ref="K136:M136"/>
    <mergeCell ref="K137:M137"/>
    <mergeCell ref="K138:M138"/>
    <mergeCell ref="C175:O175"/>
    <mergeCell ref="R187:X187"/>
    <mergeCell ref="V216:AI216"/>
    <mergeCell ref="AC200:AF200"/>
    <mergeCell ref="Y200:AA200"/>
    <mergeCell ref="V212:AI212"/>
    <mergeCell ref="R214:AG214"/>
    <mergeCell ref="R184:X184"/>
    <mergeCell ref="R183:X183"/>
    <mergeCell ref="C205:F205"/>
    <mergeCell ref="R220:AI220"/>
    <mergeCell ref="R193:X193"/>
    <mergeCell ref="M251:O251"/>
    <mergeCell ref="C216:O216"/>
    <mergeCell ref="Q244:AF244"/>
    <mergeCell ref="C206:D206"/>
    <mergeCell ref="C240:O240"/>
    <mergeCell ref="C244:O244"/>
    <mergeCell ref="C222:O222"/>
    <mergeCell ref="C204:D204"/>
    <mergeCell ref="Q240:AD240"/>
    <mergeCell ref="V224:AI224"/>
    <mergeCell ref="C263:O263"/>
    <mergeCell ref="C195:O195"/>
    <mergeCell ref="C214:O214"/>
    <mergeCell ref="C248:O248"/>
    <mergeCell ref="C210:O210"/>
    <mergeCell ref="C207:E207"/>
    <mergeCell ref="I200:K200"/>
    <mergeCell ref="D257:E257"/>
    <mergeCell ref="D24:O24"/>
    <mergeCell ref="C71:O71"/>
    <mergeCell ref="K34:M34"/>
    <mergeCell ref="G34:I34"/>
    <mergeCell ref="C65:M65"/>
    <mergeCell ref="C35:O35"/>
    <mergeCell ref="C45:O45"/>
    <mergeCell ref="C67:O67"/>
    <mergeCell ref="C39:O39"/>
    <mergeCell ref="C43:O43"/>
    <mergeCell ref="I251:K251"/>
    <mergeCell ref="D217:O217"/>
    <mergeCell ref="K131:M131"/>
    <mergeCell ref="K134:M134"/>
    <mergeCell ref="K133:M133"/>
    <mergeCell ref="K142:M142"/>
    <mergeCell ref="C191:O191"/>
    <mergeCell ref="M200:O200"/>
    <mergeCell ref="M178:O178"/>
    <mergeCell ref="C157:G157"/>
    <mergeCell ref="C73:O73"/>
    <mergeCell ref="C125:O125"/>
    <mergeCell ref="C120:E120"/>
    <mergeCell ref="C78:O78"/>
    <mergeCell ref="C80:O80"/>
    <mergeCell ref="C82:O82"/>
    <mergeCell ref="C88:H88"/>
    <mergeCell ref="C90:H90"/>
    <mergeCell ref="C91:H91"/>
    <mergeCell ref="C92:J92"/>
    <mergeCell ref="C93:J93"/>
    <mergeCell ref="C94:J94"/>
    <mergeCell ref="C95:J95"/>
    <mergeCell ref="C96:J96"/>
    <mergeCell ref="K130:M130"/>
    <mergeCell ref="K132:M132"/>
    <mergeCell ref="K128:M128"/>
    <mergeCell ref="K140:M140"/>
    <mergeCell ref="K139:M139"/>
    <mergeCell ref="C97:J97"/>
    <mergeCell ref="C98:J98"/>
    <mergeCell ref="C99:J99"/>
    <mergeCell ref="C100:J100"/>
    <mergeCell ref="C101:J101"/>
    <mergeCell ref="C169:O169"/>
    <mergeCell ref="C188:O188"/>
    <mergeCell ref="C109:J109"/>
    <mergeCell ref="C103:J103"/>
    <mergeCell ref="C105:J105"/>
    <mergeCell ref="C107:J107"/>
    <mergeCell ref="C108:J108"/>
    <mergeCell ref="M152:O152"/>
    <mergeCell ref="C149:O149"/>
  </mergeCells>
  <printOptions horizontalCentered="1"/>
  <pageMargins left="0.25" right="0.25" top="0.75" bottom="0.5" header="0.5" footer="0.25"/>
  <pageSetup fitToHeight="7" horizontalDpi="600" verticalDpi="600" orientation="portrait" paperSize="9" scale="90" r:id="rId1"/>
  <headerFooter alignWithMargins="0">
    <oddHeader>&amp;C( &amp;P+4 )
</oddHeader>
  </headerFooter>
  <rowBreaks count="7" manualBreakCount="7">
    <brk id="24" max="14" man="1"/>
    <brk id="67" max="14" man="1"/>
    <brk id="109" max="14" man="1"/>
    <brk id="143" max="14" man="1"/>
    <brk id="183" max="14" man="1"/>
    <brk id="218" max="14" man="1"/>
    <brk id="25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megat</cp:lastModifiedBy>
  <cp:lastPrinted>2008-02-29T10:24:30Z</cp:lastPrinted>
  <dcterms:created xsi:type="dcterms:W3CDTF">1999-02-13T02:20:00Z</dcterms:created>
  <dcterms:modified xsi:type="dcterms:W3CDTF">2008-02-29T10:43:23Z</dcterms:modified>
  <cp:category/>
  <cp:version/>
  <cp:contentType/>
  <cp:contentStatus/>
</cp:coreProperties>
</file>