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330" windowHeight="4275" tabRatio="598" activeTab="4"/>
  </bookViews>
  <sheets>
    <sheet name="PL" sheetId="1" r:id="rId1"/>
    <sheet name="BS" sheetId="2" r:id="rId2"/>
    <sheet name="Equity" sheetId="3" r:id="rId3"/>
    <sheet name="Cashflow" sheetId="4" r:id="rId4"/>
    <sheet name="Notes" sheetId="5" r:id="rId5"/>
  </sheets>
  <definedNames>
    <definedName name="_xlnm.Print_Area" localSheetId="1">'BS'!$A$1:$E$48</definedName>
    <definedName name="_xlnm.Print_Area" localSheetId="3">'Cashflow'!$A$1:$F$54</definedName>
    <definedName name="_xlnm.Print_Area" localSheetId="2">'Equity'!$A$1:$G$28</definedName>
    <definedName name="_xlnm.Print_Area" localSheetId="4">'Notes'!$A$1:$O$276</definedName>
    <definedName name="_xlnm.Print_Area" localSheetId="0">'PL'!$A$1:$L$46</definedName>
    <definedName name="_xlnm.Print_Titles" localSheetId="1">'BS'!$1:$2</definedName>
  </definedNames>
  <calcPr fullCalcOnLoad="1"/>
</workbook>
</file>

<file path=xl/sharedStrings.xml><?xml version="1.0" encoding="utf-8"?>
<sst xmlns="http://schemas.openxmlformats.org/spreadsheetml/2006/main" count="428" uniqueCount="302">
  <si>
    <t>The Group does not have any financial instruments with off balance sheet risk as at the date of this announcement.</t>
  </si>
  <si>
    <t>(Incorporated in Malaysia)</t>
  </si>
  <si>
    <t>Taxation</t>
  </si>
  <si>
    <t>RM'000</t>
  </si>
  <si>
    <t>AS AT PRECEDING FINANCIAL YEAR END</t>
  </si>
  <si>
    <t>NOTES</t>
  </si>
  <si>
    <t>Contingent Liabilities</t>
  </si>
  <si>
    <t>Off Balance Sheet Financial Instruments</t>
  </si>
  <si>
    <t>Segmental Reporting</t>
  </si>
  <si>
    <t>Current Year Prospects</t>
  </si>
  <si>
    <t>Dividend</t>
  </si>
  <si>
    <t>By Order of the Board</t>
  </si>
  <si>
    <t>Current liabilities</t>
  </si>
  <si>
    <t>Share capital</t>
  </si>
  <si>
    <t>Minority interests</t>
  </si>
  <si>
    <t>(unaudited)</t>
  </si>
  <si>
    <t>Revenue</t>
  </si>
  <si>
    <t>Property, plant &amp; equipment</t>
  </si>
  <si>
    <t>Inventories</t>
  </si>
  <si>
    <t>Profit before taxation</t>
  </si>
  <si>
    <t>CURRENT</t>
  </si>
  <si>
    <t>PRECEDING</t>
  </si>
  <si>
    <t>Total</t>
  </si>
  <si>
    <t>Secretary</t>
  </si>
  <si>
    <t>Kuala Lumpur</t>
  </si>
  <si>
    <t>Working capital changes</t>
  </si>
  <si>
    <t>AS AT</t>
  </si>
  <si>
    <t>END OF</t>
  </si>
  <si>
    <t>FINANCIAL</t>
  </si>
  <si>
    <t>Tax paid</t>
  </si>
  <si>
    <t>Purchase of property, plant and equipment</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</si>
  <si>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</si>
  <si>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</si>
  <si>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</si>
  <si>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</si>
  <si>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</si>
  <si>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</si>
  <si>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</si>
  <si>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</si>
  <si>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</si>
  <si>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</si>
  <si>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Payables, accruals and provision</t>
  </si>
  <si>
    <t>CONDENSED CONSOLIDATED BALANCE SHEET</t>
  </si>
  <si>
    <t>The tax expense comprised:</t>
  </si>
  <si>
    <t>Current</t>
  </si>
  <si>
    <t>Deferred</t>
  </si>
  <si>
    <t xml:space="preserve">FOR THE </t>
  </si>
  <si>
    <t>ENDED</t>
  </si>
  <si>
    <t>Operating Profit Before Working Capital Changes</t>
  </si>
  <si>
    <t>Net Cash Flows From Operating Activities</t>
  </si>
  <si>
    <t>Cash Flow From Financing Activities</t>
  </si>
  <si>
    <t>Cash And Cash Equivalents At Beginning Of Period</t>
  </si>
  <si>
    <t>Cash And Cash Equivalents At End Of Period</t>
  </si>
  <si>
    <t>Changes In The Composition Of The Group</t>
  </si>
  <si>
    <t>Changes In Debt And Equity Securities</t>
  </si>
  <si>
    <t>Variance Of Actual Profit From Forecast Profit</t>
  </si>
  <si>
    <t>Cash Flow From Investing Activities</t>
  </si>
  <si>
    <t>Changes In Estimated Amounts Reported In Prior Period Which Have Effect On The Current Period</t>
  </si>
  <si>
    <t>The cash and cash equivalents comprise:</t>
  </si>
  <si>
    <t>Dividends Paid</t>
  </si>
  <si>
    <t>Short term deposits</t>
  </si>
  <si>
    <t>Status Of Corporate Proposals</t>
  </si>
  <si>
    <t>CONDENSED CONSOLIDATED CASH FLOW STATEMENTS</t>
  </si>
  <si>
    <t>Distributable</t>
  </si>
  <si>
    <t>Share</t>
  </si>
  <si>
    <t>Retained</t>
  </si>
  <si>
    <t>capital</t>
  </si>
  <si>
    <t>premium</t>
  </si>
  <si>
    <t>Net changes in working capital</t>
  </si>
  <si>
    <t>profits</t>
  </si>
  <si>
    <t>Bank balances and cash</t>
  </si>
  <si>
    <t>Adjustment of non-cash flow items</t>
  </si>
  <si>
    <t>Dividends paid</t>
  </si>
  <si>
    <t>CONDENSED CONSOLIDATED INCOME STATEMENT</t>
  </si>
  <si>
    <t>Investments in associated companies</t>
  </si>
  <si>
    <t>Dividends payable</t>
  </si>
  <si>
    <t>Deferred tax liabilities</t>
  </si>
  <si>
    <t>Proceeds from disposal of property, plant and equipment</t>
  </si>
  <si>
    <t xml:space="preserve">TH PLANTATIONS BERHAD </t>
  </si>
  <si>
    <t>(Company No : 12696-M)</t>
  </si>
  <si>
    <t>Plantation Development Expenditure</t>
  </si>
  <si>
    <t>At 1 January 2006</t>
  </si>
  <si>
    <t>There were no estimated amounts reported in prior period.</t>
  </si>
  <si>
    <t>Aliatun binti Mahmud</t>
  </si>
  <si>
    <t>LS0008841</t>
  </si>
  <si>
    <t>Income from short term investments</t>
  </si>
  <si>
    <t>Plantation development expenditure</t>
  </si>
  <si>
    <t>Proceeds from disposal of investments</t>
  </si>
  <si>
    <t>Increase in equity in subsidiaries</t>
  </si>
  <si>
    <t>Less :</t>
  </si>
  <si>
    <t>Short term investment pledged</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</si>
  <si>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</si>
  <si>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Changes In Accounting Policies</t>
  </si>
  <si>
    <t>Basis Of Preparation</t>
  </si>
  <si>
    <t>Unusual items due to their nature, size or incidence</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</si>
  <si>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</si>
  <si>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</si>
  <si>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</si>
  <si>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</si>
  <si>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</si>
  <si>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</si>
  <si>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</si>
  <si>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</si>
  <si>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</si>
  <si>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</si>
  <si>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</si>
  <si>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Finance costs</t>
  </si>
  <si>
    <t>Profit for the period</t>
  </si>
  <si>
    <t>Attributable to:</t>
  </si>
  <si>
    <t>Shareholders of the Company</t>
  </si>
  <si>
    <t>Weighted average number of ordinary shares in issue</t>
  </si>
  <si>
    <t>Cumulative Quarter</t>
  </si>
  <si>
    <t>Preceding</t>
  </si>
  <si>
    <t>Year</t>
  </si>
  <si>
    <t>Quarter</t>
  </si>
  <si>
    <t>Todate</t>
  </si>
  <si>
    <t>The prices  for the Group’s  products are not  within  the  control of the Group but  are determined by the global supply and demand situation for edible oils.</t>
  </si>
  <si>
    <t>Sales of FFB</t>
  </si>
  <si>
    <t>Other operating income</t>
  </si>
  <si>
    <t>Other operating expenses</t>
  </si>
  <si>
    <t>Minority</t>
  </si>
  <si>
    <t>Interests</t>
  </si>
  <si>
    <t>Net Cash Flow Used in Investing Activities</t>
  </si>
  <si>
    <t>Net Cash Flow Used In Financing Activities</t>
  </si>
  <si>
    <t>-</t>
  </si>
  <si>
    <t>Cash and cash equivalents</t>
  </si>
  <si>
    <t>Company</t>
  </si>
  <si>
    <t>Lembaga Tabung Haji</t>
  </si>
  <si>
    <t xml:space="preserve">CCM  Fertilizer Sdn Bhd </t>
  </si>
  <si>
    <t>Ladang Sawit Bintulu Sdn Bhd</t>
  </si>
  <si>
    <t>Ladang Bukit Belian Sdn Bhd</t>
  </si>
  <si>
    <t>Ladang Jati Keningau Sdn Bhd</t>
  </si>
  <si>
    <t>Syarikat Sabaco Sdn Bhd</t>
  </si>
  <si>
    <t>TH Bakti Sdn Bhd</t>
  </si>
  <si>
    <t>Crop production is seasonal. Based on statistics and the previous years performance, the Group’s production of Fresh Fruit Bunches ("FFB"), Crude Palm Oil ("CPO") and Palm Kernel ("PK") gradually increases from March, peaking around July to September, and then declines from October to February. This pattern can be affected by severe global weather conditions such as El-Nino or La-Nina.</t>
  </si>
  <si>
    <t>PT Mutigambut Industri</t>
  </si>
  <si>
    <t>Kilang Sawit Panji Alam Sdn Bhd</t>
  </si>
  <si>
    <t>Lease of land</t>
  </si>
  <si>
    <t>The prices obtainable for the Group’s products as well as the volume of production which is cyclical in nature will determine the profits for the Group.</t>
  </si>
  <si>
    <t>Diluted earnings per share</t>
  </si>
  <si>
    <t>There were no unusual  items affecting assets, liabilities, equity, net income, or cash flows during the financial period under review, except for the changes in accounting policies as disclosed in Note 2.</t>
  </si>
  <si>
    <t>No segmental reporting has been prepared as the Group's is predominantly involved in plantation activity carried out in Malaysia.</t>
  </si>
  <si>
    <t>Rental of office</t>
  </si>
  <si>
    <t>Economic Profit Statement</t>
  </si>
  <si>
    <t>Earnings Before Interest and Tax (EBIT)</t>
  </si>
  <si>
    <t>Economic Charge computation :</t>
  </si>
  <si>
    <t>Average Invested Capital</t>
  </si>
  <si>
    <t>Economic Charge</t>
  </si>
  <si>
    <t>Economic Profit</t>
  </si>
  <si>
    <t>TH-Usia Jatimas Sdn Bhd</t>
  </si>
  <si>
    <t>TH-Bonggaya Sdn Bhd</t>
  </si>
  <si>
    <t>Valuation of Property, Plant And Equipment</t>
  </si>
  <si>
    <t>Approved but not contracted for</t>
  </si>
  <si>
    <t>Approved and contracted for</t>
  </si>
  <si>
    <t>Relationship</t>
  </si>
  <si>
    <t>Transacting Parties</t>
  </si>
  <si>
    <t>Holding Company</t>
  </si>
  <si>
    <t>Related Company</t>
  </si>
  <si>
    <t>Quoted Investments</t>
  </si>
  <si>
    <t>There were no purchases or disposals of quoted investments for the current quarter under review.</t>
  </si>
  <si>
    <t xml:space="preserve">Unquoted Investments And/Or Properties </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</si>
  <si>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</si>
  <si>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t>31.12.06</t>
  </si>
  <si>
    <t>The Condensed Consolidated Income Statements should be read in conjunction with the Audited Financial Statements for the year ended 31 December 2006 and the accompanying explanatory notes attached to the interim financial statements.</t>
  </si>
  <si>
    <t>Other Investments</t>
  </si>
  <si>
    <t>Assets</t>
  </si>
  <si>
    <t>Total non-current assets</t>
  </si>
  <si>
    <t>Total current assets</t>
  </si>
  <si>
    <t>Total assets</t>
  </si>
  <si>
    <t>Goodwill</t>
  </si>
  <si>
    <t>Equity</t>
  </si>
  <si>
    <t>Retained earnings</t>
  </si>
  <si>
    <t>Total equity attributable to shareholders of the Company</t>
  </si>
  <si>
    <t>Total equity</t>
  </si>
  <si>
    <t>Liabilities</t>
  </si>
  <si>
    <t>Total non-current liabilities</t>
  </si>
  <si>
    <t>Total liabilities</t>
  </si>
  <si>
    <t>Total equity and liabilities</t>
  </si>
  <si>
    <t>Borrowings</t>
  </si>
  <si>
    <t>The Condensed Consolidated Balance Sheet should be read in conjunction with the Audited Financial Statements for the year ended 31 December 2006 and the accompanying explanatory notes attached to the interim financial statements.</t>
  </si>
  <si>
    <t>At 1 January 2007</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</si>
  <si>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</si>
  <si>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explanatory notes attached to the interim financial statements.</t>
  </si>
  <si>
    <t>The interim financial report has been prepared in accordance with the same accounting policies adopted by the Group in the 2006 annual financial statements, except for the accounting policy changes that are expected to be reflected in the 2007 annual financial statements. Details of these changes in accounting policies are set out in Note 2.</t>
  </si>
  <si>
    <t>a)</t>
  </si>
  <si>
    <t>FRS 117 : Leases</t>
  </si>
  <si>
    <t>Prior to 1 January 2007, leasehold land held for own use was classified as property, plant and equipment and was stated at cost less accumulated depreciation and impairment loss. The adoption of the revised FRS 117 in 2007 has resulted in a change in the accounting policy relating to the classification of leasehold land. Under FRS 117, leases of land and buildings are classified as operating or finance lease in the same way as leases of other assets.</t>
  </si>
  <si>
    <t>Prepaid lease payment</t>
  </si>
  <si>
    <t>The Group has applied the change in accounting policy in respect of leasehold land in accordance with the transitional provisions of FRS 117. At 1 January 2007, the unamortised carrying amount of leasehold land is classified as prepaid land lease payments. The reclassification of leasehold land as prepaid land lease payments has been accounted for retrospectively and certain comparatives as at 31 December 2006 have been restated as follows :</t>
  </si>
  <si>
    <t>Previously</t>
  </si>
  <si>
    <t>stated</t>
  </si>
  <si>
    <t>Adjustment</t>
  </si>
  <si>
    <t>Restated</t>
  </si>
  <si>
    <t>The auditors have expressed an unqualified opinion on the Company's statutory consolidated financial statements for the year ended 31 December 2006 in their report dated 2 March 2007.</t>
  </si>
  <si>
    <t>Since the last audited financial statements for the year ended 31 December 2006, neither the Group nor its subsidiary companies is engaged in any litigation or arbitration, either as plaintiff of defendant, which has a material effect on the financial position of the Company or its subsidiary companies and the Board does not know of any proceedings pending or threatened, or of any fact likely to give rise to any proceedings, which might materially affect the position or business of the Company or its subsidiary companies.</t>
  </si>
  <si>
    <t>The comparison of the Group revenue and profit before taxation for the current and preceding quarters are as follows:</t>
  </si>
  <si>
    <t>Variance</t>
  </si>
  <si>
    <t>%</t>
  </si>
  <si>
    <t>/---Non-distributable----/</t>
  </si>
  <si>
    <t>Sub-total</t>
  </si>
  <si>
    <t>/----Attributable to shareholders of the Company---/</t>
  </si>
  <si>
    <t>Felda Agricultural Services Sdn Bhd</t>
  </si>
  <si>
    <t>Modipalm Engineering Sdn Bhd</t>
  </si>
  <si>
    <t>Palm oil mill upgrading</t>
  </si>
  <si>
    <t>As at</t>
  </si>
  <si>
    <t>31.12.2006</t>
  </si>
  <si>
    <t>Long term borrowings</t>
  </si>
  <si>
    <t>Profit Before Taxation</t>
  </si>
  <si>
    <t>Zakat</t>
  </si>
  <si>
    <t>Material Event Subsequent To The End Of Financial Period</t>
  </si>
  <si>
    <t>The Group did not issue any profit forecast for the current quarter.</t>
  </si>
  <si>
    <t>Review Of Performance for Quarter Ended and Year Todate</t>
  </si>
  <si>
    <t>Non-current assets</t>
  </si>
  <si>
    <t>Current assets</t>
  </si>
  <si>
    <t>Net Decrease In Cash And Cash Equivalents</t>
  </si>
  <si>
    <t>Net profit for the period</t>
  </si>
  <si>
    <t>The financial information relating to the financial year ended 31 December 2006 that is included in the interim financial report is derived from those financial statements other than those that have been restated as a result of the change in accounting policies. Statutory financial statements for the year ended 31 December 2006 are available from THP's registered office.</t>
  </si>
  <si>
    <t>The significant accounting policies and methods of computation adopted by the Group in this interim financial report are consistent with those adopted in the financial statements for the year ended 31 December 2006 except for the adoption of revised FRS 117 Leases and FRS 124 Related Party Disclosure issued by MASB that are effective for the Group's annual reporting date, 31 December 2007.</t>
  </si>
  <si>
    <t>The adoption of all FRS mentioned above does not have significant financial impact on the Group except the effects of the changes in accounting policies resulting from the adoption of FRS discussed below :</t>
  </si>
  <si>
    <t>Auditors' Report on Preceding Annual Financial Statements</t>
  </si>
  <si>
    <t>Net tangible assets per share (RM)</t>
  </si>
  <si>
    <t>PERIOD</t>
  </si>
  <si>
    <t>There were no issuances, cancellations, repurchases, resale and repayments of debt and equity securities in the current financial quarter.</t>
  </si>
  <si>
    <t>Quarter 2</t>
  </si>
  <si>
    <t>There are no corporate proposals announced but not completed at end of the current quarter under review.</t>
  </si>
  <si>
    <t>Dividend approved in respect of previous year</t>
  </si>
  <si>
    <t>Borrowing cost paid</t>
  </si>
  <si>
    <t>Proceeds from term loan</t>
  </si>
  <si>
    <t>There were no purchases or disposals of unquoted investments for the current quarter under review.</t>
  </si>
  <si>
    <t>No dividend has been proposed for the current quarter under review.</t>
  </si>
  <si>
    <t>(restated)</t>
  </si>
  <si>
    <t>On 3 April 2007 the Company entered into a Joint Venture (JV) Agreement with Yayasan Terengganu (YT) to jointly develop and cultivate an oil palm plantation at Mukim Merang and Mukim Caluk, both in the district of Setiu, Terengganu measuring approximately 2,594 hectares. The Company would inject cash progressively into the JV company to an amount of RM25,900,000 constituting 70% of its shareholding whilst YT's contribution of the 30% shall be by way of land injection into the JV company. The JV company , THP-YT Plantation Sdn. Bhd. had been incorporated on 23 May 2007.</t>
  </si>
  <si>
    <t>There were no material events which occurred subsequent to the balance sheet date until the date of this announcement.</t>
  </si>
  <si>
    <t>Adjusted Tax</t>
  </si>
  <si>
    <t>NOPLAT</t>
  </si>
  <si>
    <t>Net operating profit less adjusted tax (NOPLAT) computation :</t>
  </si>
  <si>
    <t>YEAR ENDED</t>
  </si>
  <si>
    <t>THREE MONTHS ENDED</t>
  </si>
  <si>
    <t>QUARTER</t>
  </si>
  <si>
    <t>a) Establishment of a Joint Venture Company</t>
  </si>
  <si>
    <t>The assets and liabilities arising from the acquisition are as follows :</t>
  </si>
  <si>
    <t>Acquiree's</t>
  </si>
  <si>
    <t>Carrying</t>
  </si>
  <si>
    <t>Fair Value</t>
  </si>
  <si>
    <t>Amount</t>
  </si>
  <si>
    <t>Prepaid land lease payment</t>
  </si>
  <si>
    <t>Plantations Development expenditure</t>
  </si>
  <si>
    <t>Trade and other receivables</t>
  </si>
  <si>
    <t>Cash and bank balances</t>
  </si>
  <si>
    <t>Trade and other payables</t>
  </si>
  <si>
    <t>Total net assets</t>
  </si>
  <si>
    <t>Less : minority interest</t>
  </si>
  <si>
    <t>Group's share of net assets</t>
  </si>
  <si>
    <t>Goodwill arising on acquisition</t>
  </si>
  <si>
    <t>Total cost of acquisition</t>
  </si>
  <si>
    <t>The cash outflow on acquisition is as follows:</t>
  </si>
  <si>
    <t>For the quarter ended 31.03.2007</t>
  </si>
  <si>
    <t>Purchase consideration satisfied by cash</t>
  </si>
  <si>
    <t>Net cash outflow of the Group</t>
  </si>
  <si>
    <t>Property, plant and equipment</t>
  </si>
  <si>
    <t>QUARTERLY REPORT FOR THE NINE MONTHS ENDED 30 SEPTEMBER 2007</t>
  </si>
  <si>
    <t>NINE MONTHS ENDED</t>
  </si>
  <si>
    <t>30.09.07</t>
  </si>
  <si>
    <t>30.09.06</t>
  </si>
  <si>
    <t>At 30 September 2006</t>
  </si>
  <si>
    <t>At 30 September 2007</t>
  </si>
  <si>
    <t>FOR THE PERIOD ENDED 30 SEPTEMBER 2007</t>
  </si>
  <si>
    <t>At 30 Sept 2007</t>
  </si>
  <si>
    <t>Quarter 3</t>
  </si>
  <si>
    <t>Third Quarter</t>
  </si>
  <si>
    <t>1 November 2007</t>
  </si>
  <si>
    <t>The interim financial statements were authorised for issue by the Board of Directors in accordance with a resolution of the directors dated 1 November 2007.</t>
  </si>
  <si>
    <t>30.09.2007</t>
  </si>
  <si>
    <t>As at 30 September 2007, the total secured borrowings, which are denominated in Ringgit Malaysia, are as follows:</t>
  </si>
  <si>
    <t>The Directors are of the opinion that the Group has no contingent liabilities which, upon crystallisation would have a material impact on the financial position and business of the Group as at 1 November 2007.</t>
  </si>
  <si>
    <t>There were no dividends paid during the third quarter ended 30 September 2007.</t>
  </si>
  <si>
    <t>Decrease in short term investment pledged</t>
  </si>
  <si>
    <t>The increase in revenue and profit before tax was mainly due higher prices of CPO and PK. Average selling  price for CPO and PK was higher by RM219 per mt and RM206  per mt respectively as compared to the preceding quarter.</t>
  </si>
  <si>
    <t>Share of profit before tax  of associated company</t>
  </si>
  <si>
    <t>The Directors have pleasure in announcing the unaudited consolidated results for the 3rd quarter ended 30 September 2007.</t>
  </si>
  <si>
    <t>STATEMENT OF CHANGES IN EQUITY FOR THE NINE MONTHS ENDED 30 SEPTEMBER 2007</t>
  </si>
  <si>
    <t>Tax expenses for the current quarter ended 30 September 2007 is derived based on the management's best estimate of the tax rate for the year. The effective tax rate of the Group for the current quarter  is lower than the statutory rate as a result of higher capital allowances available for the current quarter under review.</t>
  </si>
  <si>
    <t>For the period ended 30.09.2007</t>
  </si>
  <si>
    <t>(a) Commentary on Prospects</t>
  </si>
  <si>
    <t>(b) Projection of Targets Previously Announced</t>
  </si>
  <si>
    <t>Secured :</t>
  </si>
  <si>
    <t>Term loan</t>
  </si>
  <si>
    <t>Unsecured :</t>
  </si>
  <si>
    <t>Revolving Bai Bithaman Ajil</t>
  </si>
  <si>
    <t>There was no valuation of the property, plant and equipment in the current quarter under review. The valuation of property, plant and equipment has been brought forward without amendments from the financial statements for the financial year ended  31 December 2006.</t>
  </si>
  <si>
    <t>Crop production for the 9 months ended 30 September 2007 fell short by 12.92% of the Group's target for the same period. However, this is in line with the national industry trend on crop production where the industry as a whole is experiencing a shortfall for the first nine months of this year. The Directors are of the opinion that the full year crop production for the Group is going to be lower than what was achieved last year and will be lower than the Group's internal target 22.3 mt/ha. However, with the expectation that the CPO price would be favourable throughout the year, the Directors are of the opinion that despite the shortfall in production, the Group's full year results will be better than previous year's results .</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</si>
  <si>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Standards Board (MASB).</t>
    </r>
  </si>
  <si>
    <t>b) Acquisition of a subsidiary company</t>
  </si>
  <si>
    <t>Weighted Average Cost of Capital (WACC)</t>
  </si>
  <si>
    <t>Acquisition of a subsidiary company</t>
  </si>
  <si>
    <t>Purchase of a subsidiary company</t>
  </si>
  <si>
    <t>Cash and cash equivalents of subsidiary company acquired</t>
  </si>
  <si>
    <t>For the current quarter ended 30 September 2007, the Group recorded an increase of 18.73% in revenue to RM48.85 million from RM 41.14 million  for the same quarter last year, attributed by higher commodity prices realized, hence an increase of operational profit margin to 46.17% from 40.55% for the same quarter last year.</t>
  </si>
  <si>
    <t>Revenue for the 9 months period ended 30 September 2007 was significantly higher at  RM112.78 million as compared to  RM84.41 million for the same period last year mainly due to the higher selling prices of CPO, PK and FFB, despite lower production volume of CPO by 16.78%.</t>
  </si>
  <si>
    <t>On 14 September 2007, the Group announced that its target was to achieve 23.00% return on equity ("ROE"), 22.3 mt/ha FFB yield per mature hectare and to distribute approximately 50% of Group's annual net profit after tax as dividend. As as 30 September 2007, the Group had achieved a 27.70% annualised ROE and the distribution of annual net profit after tax will be done after finalization of financial year 2007 audited financial statements. However, the Directors would like to caution that, based on the first nine months performance, the Group's FFB production  would likely miss its targeted FFB yield per mature hectarage of 22.3 mt/ha.</t>
  </si>
  <si>
    <t>For the 9 months period ended 30 September 2007,  the Group had registered an Economic Profit of RM11.63 million, with WACC of 14.02% and Economic Charge of RM24.3 million, taking into consideration potential cost of equity, based on the Group's dividend policy.</t>
  </si>
  <si>
    <t>On 22 March 2007 the Group had completed its acquisition of 100% equity interest in Zecon Plantations Sdn. Bhd. (ZPSB) for a cash consideration of RM 30,519,200. ZPSB is principally an investment holding company with its subsidiary company, Kenyalang Resources Sdn Bhd (KRSB)  involved in oil palm plantations and investment holding.</t>
  </si>
</sst>
</file>

<file path=xl/styles.xml><?xml version="1.0" encoding="utf-8"?>
<styleSheet xmlns="http://schemas.openxmlformats.org/spreadsheetml/2006/main">
  <numFmts count="6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16">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5" fillId="0" borderId="0" xfId="0" applyFont="1" applyFill="1" applyBorder="1" applyAlignment="1">
      <alignment horizontal="righ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15" applyNumberFormat="1" applyFont="1" applyFill="1" applyBorder="1" applyAlignment="1">
      <alignment/>
    </xf>
    <xf numFmtId="187" fontId="5" fillId="0" borderId="0" xfId="15" applyNumberFormat="1" applyFont="1" applyFill="1" applyAlignment="1">
      <alignment/>
    </xf>
    <xf numFmtId="187" fontId="5" fillId="0" borderId="0" xfId="15"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 xfId="15" applyNumberFormat="1" applyFont="1" applyFill="1" applyBorder="1" applyAlignment="1">
      <alignment/>
    </xf>
    <xf numFmtId="0" fontId="4" fillId="0" borderId="0" xfId="0" applyFont="1" applyFill="1" applyBorder="1" applyAlignment="1">
      <alignment horizontal="right"/>
    </xf>
    <xf numFmtId="187" fontId="4" fillId="0" borderId="0" xfId="15" applyNumberFormat="1" applyFont="1" applyFill="1" applyBorder="1" applyAlignment="1">
      <alignment/>
    </xf>
    <xf numFmtId="187" fontId="4" fillId="0" borderId="0" xfId="15" applyNumberFormat="1" applyFont="1" applyFill="1" applyBorder="1" applyAlignment="1">
      <alignment horizontal="right"/>
    </xf>
    <xf numFmtId="187" fontId="4" fillId="0" borderId="0" xfId="15" applyNumberFormat="1" applyFont="1" applyFill="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15" applyNumberFormat="1" applyFont="1" applyFill="1" applyBorder="1" applyAlignment="1">
      <alignment horizontal="left" vertical="top" wrapText="1"/>
    </xf>
    <xf numFmtId="187" fontId="4" fillId="0" borderId="0" xfId="15"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5" fillId="0" borderId="1"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15" applyNumberFormat="1" applyFont="1" applyFill="1" applyBorder="1" applyAlignment="1">
      <alignment horizontal="justify" vertical="center" wrapText="1"/>
    </xf>
    <xf numFmtId="0" fontId="5" fillId="0" borderId="0" xfId="0" applyNumberFormat="1" applyFont="1" applyFill="1" applyAlignment="1">
      <alignment horizontal="right"/>
    </xf>
    <xf numFmtId="187" fontId="5" fillId="0" borderId="0" xfId="15"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Border="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NumberFormat="1" applyFont="1" applyFill="1" applyAlignment="1">
      <alignment horizontal="center" vertical="center"/>
    </xf>
    <xf numFmtId="39" fontId="5" fillId="0" borderId="2" xfId="0" applyNumberFormat="1" applyFont="1" applyFill="1" applyBorder="1" applyAlignment="1">
      <alignment horizontal="right" vertical="center"/>
    </xf>
    <xf numFmtId="39" fontId="4" fillId="0" borderId="0" xfId="0" applyNumberFormat="1" applyFont="1" applyFill="1" applyAlignment="1">
      <alignment horizontal="justify" vertical="center"/>
    </xf>
    <xf numFmtId="0" fontId="5" fillId="0" borderId="0" xfId="0" applyFont="1" applyFill="1" applyAlignment="1">
      <alignment horizontal="left"/>
    </xf>
    <xf numFmtId="14" fontId="5" fillId="0" borderId="0" xfId="0" applyNumberFormat="1" applyFont="1" applyFill="1" applyAlignment="1" quotePrefix="1">
      <alignment horizontal="right"/>
    </xf>
    <xf numFmtId="43" fontId="5" fillId="0" borderId="2" xfId="15"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0" fontId="10" fillId="0" borderId="0" xfId="0" applyFont="1" applyFill="1" applyAlignment="1">
      <alignment horizontal="center"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15"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3" xfId="15" applyNumberFormat="1" applyFont="1" applyFill="1" applyBorder="1" applyAlignment="1">
      <alignment vertical="center"/>
    </xf>
    <xf numFmtId="187" fontId="5" fillId="0" borderId="0" xfId="15" applyNumberFormat="1" applyFont="1" applyFill="1" applyBorder="1" applyAlignment="1">
      <alignment vertical="center"/>
    </xf>
    <xf numFmtId="0" fontId="4" fillId="0" borderId="0" xfId="0" applyFont="1" applyFill="1" applyAlignment="1">
      <alignment wrapText="1"/>
    </xf>
    <xf numFmtId="187" fontId="5" fillId="0" borderId="0" xfId="15" applyNumberFormat="1" applyFont="1" applyFill="1" applyBorder="1" applyAlignment="1">
      <alignment horizontal="center" vertical="top" wrapText="1"/>
    </xf>
    <xf numFmtId="0" fontId="5" fillId="0" borderId="0" xfId="0" applyFont="1" applyFill="1" applyAlignment="1" quotePrefix="1">
      <alignment horizontal="center"/>
    </xf>
    <xf numFmtId="0" fontId="4" fillId="0" borderId="0" xfId="0" applyFont="1" applyFill="1" applyAlignment="1">
      <alignment horizontal="justify"/>
    </xf>
    <xf numFmtId="187" fontId="5" fillId="0" borderId="2" xfId="15" applyNumberFormat="1" applyFont="1" applyFill="1" applyBorder="1" applyAlignment="1">
      <alignment horizontal="justify"/>
    </xf>
    <xf numFmtId="0" fontId="5" fillId="0" borderId="0" xfId="0" applyFont="1" applyFill="1" applyAlignment="1">
      <alignment vertical="top"/>
    </xf>
    <xf numFmtId="206" fontId="5" fillId="0" borderId="4" xfId="0" applyNumberFormat="1" applyFont="1" applyFill="1" applyBorder="1" applyAlignment="1">
      <alignment horizontal="right"/>
    </xf>
    <xf numFmtId="187" fontId="5" fillId="0" borderId="0" xfId="15" applyNumberFormat="1" applyFont="1" applyFill="1" applyBorder="1" applyAlignment="1">
      <alignment vertical="top" wrapText="1"/>
    </xf>
    <xf numFmtId="187" fontId="4" fillId="0" borderId="0" xfId="15" applyNumberFormat="1" applyFont="1" applyFill="1" applyBorder="1" applyAlignment="1">
      <alignment horizontal="justify" vertical="top" wrapText="1"/>
    </xf>
    <xf numFmtId="187" fontId="4" fillId="0" borderId="0" xfId="15" applyNumberFormat="1" applyFont="1" applyFill="1" applyBorder="1" applyAlignment="1">
      <alignment vertical="center"/>
    </xf>
    <xf numFmtId="187" fontId="5" fillId="0" borderId="0" xfId="15" applyNumberFormat="1" applyFont="1" applyFill="1" applyBorder="1" applyAlignment="1">
      <alignment horizontal="center" vertical="center"/>
    </xf>
    <xf numFmtId="0" fontId="5" fillId="0" borderId="0" xfId="0" applyFont="1" applyFill="1" applyAlignment="1">
      <alignment horizontal="justify"/>
    </xf>
    <xf numFmtId="9" fontId="5" fillId="0" borderId="0" xfId="21" applyFont="1" applyFill="1" applyBorder="1" applyAlignment="1">
      <alignment vertical="center"/>
    </xf>
    <xf numFmtId="9" fontId="4" fillId="0" borderId="0" xfId="21" applyFont="1" applyFill="1" applyBorder="1" applyAlignment="1">
      <alignment vertical="center"/>
    </xf>
    <xf numFmtId="0" fontId="15" fillId="0" borderId="0" xfId="0" applyFont="1" applyFill="1" applyAlignment="1">
      <alignment horizontal="center" vertical="top" wrapText="1"/>
    </xf>
    <xf numFmtId="187" fontId="5" fillId="0" borderId="0" xfId="15" applyNumberFormat="1" applyFont="1" applyFill="1" applyAlignment="1">
      <alignment horizontal="center"/>
    </xf>
    <xf numFmtId="37" fontId="5" fillId="0" borderId="0" xfId="0" applyNumberFormat="1" applyFont="1" applyFill="1" applyBorder="1" applyAlignment="1" applyProtection="1">
      <alignment horizontal="right" vertical="top"/>
      <protection locked="0"/>
    </xf>
    <xf numFmtId="187" fontId="5" fillId="0" borderId="2" xfId="15" applyNumberFormat="1" applyFont="1" applyFill="1" applyBorder="1" applyAlignment="1">
      <alignment horizontal="right"/>
    </xf>
    <xf numFmtId="187" fontId="5" fillId="0" borderId="5" xfId="0" applyNumberFormat="1" applyFont="1" applyFill="1" applyBorder="1" applyAlignment="1">
      <alignment/>
    </xf>
    <xf numFmtId="187" fontId="5" fillId="0" borderId="6" xfId="15" applyNumberFormat="1" applyFont="1" applyFill="1" applyBorder="1" applyAlignment="1">
      <alignment/>
    </xf>
    <xf numFmtId="0" fontId="5" fillId="0" borderId="0" xfId="0" applyFont="1" applyFill="1" applyBorder="1" applyAlignment="1">
      <alignment/>
    </xf>
    <xf numFmtId="39" fontId="4" fillId="0" borderId="0" xfId="0" applyNumberFormat="1" applyFont="1" applyFill="1" applyBorder="1" applyAlignment="1">
      <alignment vertical="center"/>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6"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4" xfId="15"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43" fontId="5" fillId="0" borderId="2"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4" xfId="15" applyNumberFormat="1" applyFont="1" applyFill="1" applyBorder="1" applyAlignment="1">
      <alignment/>
    </xf>
    <xf numFmtId="187" fontId="5" fillId="0" borderId="0" xfId="15" applyNumberFormat="1" applyFont="1" applyFill="1" applyAlignment="1">
      <alignment vertical="center"/>
    </xf>
    <xf numFmtId="187" fontId="5" fillId="0" borderId="0" xfId="15" applyNumberFormat="1" applyFont="1" applyFill="1" applyAlignment="1">
      <alignment/>
    </xf>
    <xf numFmtId="187" fontId="5" fillId="0" borderId="0" xfId="15"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15" applyNumberFormat="1" applyFont="1" applyFill="1" applyBorder="1" applyAlignment="1">
      <alignment vertical="top"/>
    </xf>
    <xf numFmtId="187" fontId="5" fillId="0" borderId="4" xfId="15" applyNumberFormat="1" applyFont="1" applyFill="1" applyBorder="1" applyAlignment="1">
      <alignment vertical="top"/>
    </xf>
    <xf numFmtId="187" fontId="4" fillId="0" borderId="0" xfId="15" applyNumberFormat="1" applyFont="1" applyFill="1" applyAlignment="1">
      <alignment vertical="center"/>
    </xf>
    <xf numFmtId="0" fontId="6" fillId="0" borderId="0" xfId="0" applyFont="1" applyFill="1" applyAlignment="1">
      <alignment/>
    </xf>
    <xf numFmtId="0" fontId="5" fillId="0" borderId="0" xfId="0" applyFont="1" applyFill="1" applyAlignment="1">
      <alignment wrapText="1"/>
    </xf>
    <xf numFmtId="187" fontId="5" fillId="0" borderId="5" xfId="15"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3" fillId="0" borderId="0" xfId="0" applyFont="1" applyFill="1" applyBorder="1" applyAlignment="1">
      <alignment/>
    </xf>
    <xf numFmtId="0" fontId="13"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0" fontId="0" fillId="0" borderId="0" xfId="0" applyFill="1" applyAlignment="1">
      <alignment horizontal="justify" vertical="top" wrapText="1"/>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3" fillId="0" borderId="0" xfId="0" applyNumberFormat="1" applyFont="1" applyFill="1" applyBorder="1" applyAlignment="1">
      <alignment horizontal="center"/>
    </xf>
    <xf numFmtId="206" fontId="5" fillId="0" borderId="0" xfId="0" applyNumberFormat="1" applyFont="1" applyFill="1" applyAlignment="1">
      <alignment/>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3" xfId="0" applyNumberFormat="1" applyFont="1" applyFill="1" applyBorder="1" applyAlignment="1">
      <alignment/>
    </xf>
    <xf numFmtId="206" fontId="4" fillId="0" borderId="0" xfId="0" applyNumberFormat="1" applyFont="1" applyFill="1" applyAlignment="1">
      <alignment horizontal="centerContinuous"/>
    </xf>
    <xf numFmtId="206" fontId="4" fillId="0" borderId="0" xfId="0" applyNumberFormat="1" applyFont="1" applyFill="1" applyAlignment="1">
      <alignment vertical="top" wrapText="1"/>
    </xf>
    <xf numFmtId="206" fontId="5" fillId="0" borderId="1" xfId="0" applyNumberFormat="1" applyFont="1" applyFill="1" applyBorder="1" applyAlignment="1">
      <alignment horizontal="right"/>
    </xf>
    <xf numFmtId="206" fontId="4" fillId="0" borderId="0" xfId="0" applyNumberFormat="1" applyFont="1" applyFill="1" applyAlignment="1">
      <alignment wrapText="1"/>
    </xf>
    <xf numFmtId="0" fontId="5" fillId="0" borderId="0" xfId="0" applyFont="1" applyFill="1" applyAlignment="1">
      <alignment horizontal="center" vertical="center" wrapText="1"/>
    </xf>
    <xf numFmtId="187" fontId="4" fillId="0" borderId="0" xfId="15" applyNumberFormat="1" applyFont="1" applyFill="1" applyAlignment="1">
      <alignment vertical="center" wrapText="1"/>
    </xf>
    <xf numFmtId="187" fontId="5" fillId="0" borderId="0" xfId="15" applyNumberFormat="1" applyFont="1" applyFill="1" applyBorder="1" applyAlignment="1">
      <alignment horizontal="justify" vertical="top" wrapText="1"/>
    </xf>
    <xf numFmtId="187" fontId="4" fillId="0" borderId="0" xfId="15" applyNumberFormat="1" applyFont="1" applyFill="1" applyBorder="1" applyAlignment="1">
      <alignment horizontal="right" vertical="top" wrapText="1"/>
    </xf>
    <xf numFmtId="187" fontId="4" fillId="0" borderId="0" xfId="15" applyNumberFormat="1" applyFont="1" applyFill="1" applyAlignment="1">
      <alignment vertical="top"/>
    </xf>
    <xf numFmtId="0" fontId="14" fillId="0" borderId="0" xfId="0" applyFont="1" applyFill="1" applyAlignment="1">
      <alignment/>
    </xf>
    <xf numFmtId="14" fontId="5" fillId="0" borderId="0" xfId="0" applyNumberFormat="1" applyFont="1" applyFill="1" applyAlignment="1">
      <alignment horizontal="center"/>
    </xf>
    <xf numFmtId="187" fontId="4" fillId="0" borderId="6" xfId="15" applyNumberFormat="1" applyFont="1" applyFill="1" applyBorder="1" applyAlignment="1">
      <alignment horizontal="justify" vertical="top" wrapText="1"/>
    </xf>
    <xf numFmtId="187" fontId="4" fillId="0" borderId="1" xfId="15" applyNumberFormat="1" applyFont="1" applyFill="1" applyBorder="1" applyAlignment="1">
      <alignment horizontal="justify" vertical="top" wrapText="1"/>
    </xf>
    <xf numFmtId="187" fontId="4" fillId="0" borderId="1" xfId="15" applyNumberFormat="1" applyFont="1" applyFill="1" applyBorder="1" applyAlignment="1">
      <alignment horizontal="right" vertical="top" wrapText="1"/>
    </xf>
    <xf numFmtId="206" fontId="5" fillId="0" borderId="7" xfId="0" applyNumberFormat="1" applyFont="1" applyFill="1" applyBorder="1" applyAlignment="1">
      <alignment horizontal="right"/>
    </xf>
    <xf numFmtId="206" fontId="4" fillId="0" borderId="0" xfId="0" applyNumberFormat="1" applyFont="1" applyFill="1" applyAlignment="1">
      <alignment horizontal="right"/>
    </xf>
    <xf numFmtId="187" fontId="5" fillId="0" borderId="0" xfId="15" applyNumberFormat="1" applyFont="1" applyFill="1" applyAlignment="1">
      <alignment vertical="top"/>
    </xf>
    <xf numFmtId="187" fontId="4" fillId="0" borderId="0" xfId="15" applyNumberFormat="1" applyFont="1" applyFill="1" applyAlignment="1">
      <alignment horizontal="right"/>
    </xf>
    <xf numFmtId="10" fontId="5" fillId="0" borderId="0" xfId="21" applyNumberFormat="1" applyFont="1" applyFill="1" applyAlignment="1">
      <alignment horizontal="right"/>
    </xf>
    <xf numFmtId="187" fontId="5" fillId="0" borderId="0" xfId="0" applyNumberFormat="1" applyFont="1" applyFill="1" applyAlignment="1">
      <alignment horizontal="justify" vertical="top" wrapText="1"/>
    </xf>
    <xf numFmtId="187" fontId="5" fillId="0" borderId="1" xfId="15" applyNumberFormat="1" applyFont="1" applyFill="1" applyBorder="1" applyAlignment="1">
      <alignment vertical="center"/>
    </xf>
    <xf numFmtId="43" fontId="5" fillId="0" borderId="0" xfId="15" applyNumberFormat="1" applyFont="1" applyFill="1" applyAlignment="1">
      <alignment/>
    </xf>
    <xf numFmtId="206" fontId="4" fillId="0" borderId="0" xfId="0" applyNumberFormat="1" applyFont="1" applyFill="1" applyAlignment="1">
      <alignment vertical="center" wrapText="1"/>
    </xf>
    <xf numFmtId="0" fontId="0" fillId="0" borderId="0" xfId="0" applyFill="1" applyAlignment="1">
      <alignment horizontal="justify" vertical="top" wrapText="1"/>
    </xf>
    <xf numFmtId="206" fontId="5" fillId="0" borderId="0" xfId="0" applyNumberFormat="1" applyFont="1" applyFill="1" applyBorder="1" applyAlignment="1">
      <alignment horizontal="center" wrapText="1"/>
    </xf>
    <xf numFmtId="0" fontId="4" fillId="0" borderId="0" xfId="0" applyFont="1" applyFill="1" applyAlignment="1">
      <alignment horizontal="justify" vertical="top"/>
    </xf>
    <xf numFmtId="0" fontId="4" fillId="0" borderId="0" xfId="0" applyFont="1" applyFill="1" applyAlignment="1">
      <alignment horizontal="left" vertical="top" wrapText="1"/>
    </xf>
    <xf numFmtId="0" fontId="5" fillId="0" borderId="0" xfId="0" applyFont="1" applyFill="1" applyAlignment="1">
      <alignment/>
    </xf>
    <xf numFmtId="0" fontId="4" fillId="0" borderId="0" xfId="0" applyFont="1" applyFill="1" applyAlignment="1">
      <alignment wrapText="1"/>
    </xf>
    <xf numFmtId="0" fontId="5" fillId="0" borderId="0" xfId="0" applyFont="1" applyFill="1" applyAlignment="1">
      <alignment horizontal="center" wrapText="1"/>
    </xf>
    <xf numFmtId="0" fontId="4" fillId="0" borderId="0" xfId="0" applyFont="1" applyFill="1" applyAlignment="1">
      <alignment horizontal="justify" wrapText="1"/>
    </xf>
    <xf numFmtId="0" fontId="4" fillId="0" borderId="0" xfId="0" applyFont="1" applyFill="1" applyAlignment="1">
      <alignment/>
    </xf>
    <xf numFmtId="0" fontId="5" fillId="0" borderId="0" xfId="0" applyFont="1" applyFill="1" applyAlignment="1">
      <alignment vertical="top" wrapText="1"/>
    </xf>
    <xf numFmtId="0" fontId="4" fillId="0" borderId="0" xfId="0" applyFont="1" applyFill="1" applyBorder="1" applyAlignment="1">
      <alignment horizontal="left" vertical="top" wrapText="1" indent="1"/>
    </xf>
    <xf numFmtId="0" fontId="5"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xf>
    <xf numFmtId="0" fontId="4" fillId="0" borderId="0" xfId="0" applyFont="1" applyFill="1" applyAlignment="1">
      <alignment horizontal="center" wrapText="1"/>
    </xf>
    <xf numFmtId="187" fontId="5" fillId="0" borderId="0" xfId="15" applyNumberFormat="1" applyFont="1" applyFill="1" applyAlignment="1">
      <alignment horizontal="center"/>
    </xf>
    <xf numFmtId="0" fontId="5" fillId="0" borderId="0" xfId="0" applyFont="1" applyFill="1" applyAlignment="1">
      <alignment horizontal="center" vertical="top" wrapText="1"/>
    </xf>
    <xf numFmtId="0" fontId="4" fillId="0" borderId="0" xfId="0" applyFont="1" applyFill="1" applyAlignment="1">
      <alignment horizontal="justify" vertical="top" wrapText="1"/>
    </xf>
    <xf numFmtId="0" fontId="5" fillId="0" borderId="0" xfId="0" applyFont="1" applyFill="1" applyAlignment="1" applyProtection="1">
      <alignment horizontal="left" vertical="center" wrapText="1"/>
      <protection locked="0"/>
    </xf>
    <xf numFmtId="0" fontId="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6" fillId="0" borderId="0" xfId="0" applyFont="1" applyFill="1" applyAlignment="1">
      <alignment wrapText="1"/>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4" fillId="0" borderId="0" xfId="0" applyFont="1" applyFill="1" applyAlignment="1" applyProtection="1">
      <alignment vertical="center" wrapText="1"/>
      <protection locked="0"/>
    </xf>
    <xf numFmtId="0" fontId="5" fillId="0" borderId="0" xfId="0" applyFont="1" applyFill="1" applyAlignment="1">
      <alignment horizontal="justify" vertical="top"/>
    </xf>
    <xf numFmtId="0" fontId="7" fillId="0" borderId="0" xfId="0" applyFont="1" applyFill="1" applyAlignment="1">
      <alignment horizontal="justify" vertical="top"/>
    </xf>
    <xf numFmtId="0" fontId="4" fillId="0" borderId="0" xfId="0" applyFont="1" applyFill="1" applyAlignment="1" applyProtection="1">
      <alignment vertical="top" wrapText="1"/>
      <protection locked="0"/>
    </xf>
    <xf numFmtId="0" fontId="4"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4" fillId="0" borderId="0" xfId="0" applyFont="1" applyFill="1" applyAlignment="1">
      <alignment vertical="top"/>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5"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applyProtection="1">
      <alignment vertical="top" wrapText="1"/>
      <protection locked="0"/>
    </xf>
    <xf numFmtId="0" fontId="4" fillId="0" borderId="0" xfId="0" applyFont="1" applyFill="1" applyAlignment="1">
      <alignment vertical="top" wrapText="1"/>
    </xf>
    <xf numFmtId="0" fontId="5" fillId="0" borderId="0" xfId="0" applyFont="1" applyFill="1" applyAlignment="1" applyProtection="1">
      <alignment horizontal="justify" vertical="center" wrapText="1"/>
      <protection locked="0"/>
    </xf>
    <xf numFmtId="0" fontId="5" fillId="0" borderId="0" xfId="0" applyFont="1" applyFill="1" applyAlignment="1">
      <alignment wrapText="1"/>
    </xf>
    <xf numFmtId="0" fontId="0" fillId="0" borderId="0" xfId="0"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78"/>
  <sheetViews>
    <sheetView showGridLines="0" zoomScaleSheetLayoutView="100" workbookViewId="0" topLeftCell="A27">
      <selection activeCell="J36" sqref="J36"/>
    </sheetView>
  </sheetViews>
  <sheetFormatPr defaultColWidth="9.140625" defaultRowHeight="15" customHeight="1"/>
  <cols>
    <col min="1" max="1" width="2.140625" style="18" customWidth="1"/>
    <col min="2" max="2" width="2.8515625" style="18" customWidth="1"/>
    <col min="3" max="3" width="3.28125" style="18" customWidth="1"/>
    <col min="4" max="4" width="25.710937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4.421875" style="18" customWidth="1"/>
    <col min="11" max="11" width="0.9921875" style="18" customWidth="1"/>
    <col min="12" max="12" width="14.140625" style="18" customWidth="1"/>
    <col min="13" max="16384" width="9.140625" style="18" customWidth="1"/>
  </cols>
  <sheetData>
    <row r="1" spans="1:15" ht="18" customHeight="1">
      <c r="A1" s="192" t="s">
        <v>78</v>
      </c>
      <c r="B1" s="192"/>
      <c r="C1" s="192"/>
      <c r="D1" s="192"/>
      <c r="E1" s="192"/>
      <c r="F1" s="192"/>
      <c r="G1" s="192"/>
      <c r="H1" s="192"/>
      <c r="I1" s="192"/>
      <c r="J1" s="192"/>
      <c r="K1" s="192"/>
      <c r="L1" s="192"/>
      <c r="M1" s="99"/>
      <c r="N1" s="99"/>
      <c r="O1" s="99"/>
    </row>
    <row r="2" spans="1:15" ht="15" customHeight="1">
      <c r="A2" s="193" t="s">
        <v>1</v>
      </c>
      <c r="B2" s="193"/>
      <c r="C2" s="193"/>
      <c r="D2" s="193"/>
      <c r="E2" s="193"/>
      <c r="F2" s="193"/>
      <c r="G2" s="193"/>
      <c r="H2" s="193"/>
      <c r="I2" s="193"/>
      <c r="J2" s="193"/>
      <c r="K2" s="193"/>
      <c r="L2" s="193"/>
      <c r="M2" s="101"/>
      <c r="N2" s="101"/>
      <c r="O2" s="101"/>
    </row>
    <row r="3" spans="1:15" s="2" customFormat="1" ht="15" customHeight="1">
      <c r="A3" s="194" t="s">
        <v>79</v>
      </c>
      <c r="B3" s="194"/>
      <c r="C3" s="194"/>
      <c r="D3" s="194"/>
      <c r="E3" s="194"/>
      <c r="F3" s="194"/>
      <c r="G3" s="194"/>
      <c r="H3" s="194"/>
      <c r="I3" s="194"/>
      <c r="J3" s="194"/>
      <c r="K3" s="194"/>
      <c r="L3" s="194"/>
      <c r="M3" s="100"/>
      <c r="N3" s="100"/>
      <c r="O3" s="100"/>
    </row>
    <row r="4" s="2" customFormat="1" ht="15" customHeight="1"/>
    <row r="5" spans="1:12" s="2" customFormat="1" ht="15" customHeight="1">
      <c r="A5" s="195" t="s">
        <v>260</v>
      </c>
      <c r="B5" s="196"/>
      <c r="C5" s="196"/>
      <c r="D5" s="196"/>
      <c r="E5" s="196"/>
      <c r="F5" s="196"/>
      <c r="G5" s="196"/>
      <c r="H5" s="196"/>
      <c r="I5" s="196"/>
      <c r="J5" s="196"/>
      <c r="K5" s="196"/>
      <c r="L5" s="196"/>
    </row>
    <row r="6" s="2" customFormat="1" ht="15" customHeight="1">
      <c r="L6" s="3"/>
    </row>
    <row r="7" spans="1:12" s="22" customFormat="1" ht="30" customHeight="1">
      <c r="A7" s="198" t="s">
        <v>279</v>
      </c>
      <c r="B7" s="199"/>
      <c r="C7" s="199"/>
      <c r="D7" s="199"/>
      <c r="E7" s="199"/>
      <c r="F7" s="199"/>
      <c r="G7" s="199"/>
      <c r="H7" s="199"/>
      <c r="I7" s="199"/>
      <c r="J7" s="199"/>
      <c r="K7" s="199"/>
      <c r="L7" s="199"/>
    </row>
    <row r="8" spans="1:12" s="22" customFormat="1" ht="15" customHeight="1">
      <c r="A8" s="102"/>
      <c r="B8" s="103"/>
      <c r="C8" s="103"/>
      <c r="D8" s="103"/>
      <c r="E8" s="103"/>
      <c r="F8" s="103"/>
      <c r="G8" s="103"/>
      <c r="H8" s="103"/>
      <c r="I8" s="103"/>
      <c r="J8" s="103"/>
      <c r="K8" s="103"/>
      <c r="L8" s="103"/>
    </row>
    <row r="9" s="2" customFormat="1" ht="15" customHeight="1">
      <c r="A9" s="3" t="s">
        <v>73</v>
      </c>
    </row>
    <row r="10" s="2" customFormat="1" ht="15" customHeight="1"/>
    <row r="11" spans="6:12" s="2" customFormat="1" ht="15" customHeight="1">
      <c r="F11" s="200" t="s">
        <v>237</v>
      </c>
      <c r="G11" s="200"/>
      <c r="H11" s="200"/>
      <c r="J11" s="200" t="s">
        <v>261</v>
      </c>
      <c r="K11" s="200"/>
      <c r="L11" s="200"/>
    </row>
    <row r="12" spans="6:12" s="2" customFormat="1" ht="15" customHeight="1">
      <c r="F12" s="58" t="s">
        <v>262</v>
      </c>
      <c r="G12" s="58"/>
      <c r="H12" s="58" t="s">
        <v>263</v>
      </c>
      <c r="I12" s="7"/>
      <c r="J12" s="58" t="s">
        <v>262</v>
      </c>
      <c r="K12" s="58"/>
      <c r="L12" s="58" t="s">
        <v>263</v>
      </c>
    </row>
    <row r="13" spans="6:12" s="2" customFormat="1" ht="15" customHeight="1">
      <c r="F13" s="7" t="s">
        <v>3</v>
      </c>
      <c r="G13" s="7"/>
      <c r="H13" s="7" t="s">
        <v>3</v>
      </c>
      <c r="I13" s="7"/>
      <c r="J13" s="7" t="s">
        <v>3</v>
      </c>
      <c r="K13" s="7"/>
      <c r="L13" s="7" t="s">
        <v>3</v>
      </c>
    </row>
    <row r="14" spans="6:12" s="2" customFormat="1" ht="15" customHeight="1">
      <c r="F14" s="22"/>
      <c r="G14" s="22"/>
      <c r="H14" s="7" t="s">
        <v>230</v>
      </c>
      <c r="I14" s="22"/>
      <c r="J14" s="22"/>
      <c r="K14" s="22"/>
      <c r="L14" s="7" t="s">
        <v>230</v>
      </c>
    </row>
    <row r="15" spans="6:12" s="2" customFormat="1" ht="15" customHeight="1">
      <c r="F15" s="22"/>
      <c r="G15" s="22"/>
      <c r="H15" s="6"/>
      <c r="I15" s="22"/>
      <c r="J15" s="22"/>
      <c r="K15" s="22"/>
      <c r="L15" s="6"/>
    </row>
    <row r="16" spans="1:12" s="2" customFormat="1" ht="15" customHeight="1">
      <c r="A16" s="202" t="s">
        <v>16</v>
      </c>
      <c r="B16" s="202"/>
      <c r="C16" s="202"/>
      <c r="D16" s="202"/>
      <c r="E16" s="40"/>
      <c r="F16" s="70">
        <v>48845</v>
      </c>
      <c r="G16" s="70"/>
      <c r="H16" s="70">
        <v>41139</v>
      </c>
      <c r="I16" s="70"/>
      <c r="J16" s="70">
        <v>112783</v>
      </c>
      <c r="K16" s="70"/>
      <c r="L16" s="70">
        <v>84408</v>
      </c>
    </row>
    <row r="17" spans="1:12" s="2" customFormat="1" ht="15" customHeight="1">
      <c r="A17" s="189" t="s">
        <v>102</v>
      </c>
      <c r="B17" s="189"/>
      <c r="C17" s="189"/>
      <c r="D17" s="189"/>
      <c r="E17" s="40"/>
      <c r="F17" s="70">
        <v>-26292</v>
      </c>
      <c r="G17" s="70"/>
      <c r="H17" s="70">
        <v>-24454</v>
      </c>
      <c r="I17" s="70"/>
      <c r="J17" s="70">
        <v>-59816</v>
      </c>
      <c r="K17" s="70"/>
      <c r="L17" s="70">
        <v>-53083</v>
      </c>
    </row>
    <row r="18" spans="1:12" s="2" customFormat="1" ht="15" customHeight="1">
      <c r="A18" s="104"/>
      <c r="B18" s="104"/>
      <c r="C18" s="104"/>
      <c r="D18" s="104"/>
      <c r="E18" s="40"/>
      <c r="F18" s="105"/>
      <c r="G18" s="70"/>
      <c r="H18" s="105"/>
      <c r="I18" s="70"/>
      <c r="J18" s="105"/>
      <c r="K18" s="70"/>
      <c r="L18" s="105"/>
    </row>
    <row r="19" spans="1:12" s="2" customFormat="1" ht="15" customHeight="1">
      <c r="A19" s="191" t="s">
        <v>103</v>
      </c>
      <c r="B19" s="191"/>
      <c r="C19" s="191"/>
      <c r="D19" s="191"/>
      <c r="F19" s="70">
        <f>F16+F17</f>
        <v>22553</v>
      </c>
      <c r="G19" s="70"/>
      <c r="H19" s="70">
        <f>H16+H17</f>
        <v>16685</v>
      </c>
      <c r="I19" s="70"/>
      <c r="J19" s="70">
        <f>J16+J17</f>
        <v>52967</v>
      </c>
      <c r="K19" s="70"/>
      <c r="L19" s="70">
        <f>L16+L17</f>
        <v>31325</v>
      </c>
    </row>
    <row r="20" spans="1:12" s="2" customFormat="1" ht="15" customHeight="1">
      <c r="A20" s="5"/>
      <c r="B20" s="5"/>
      <c r="C20" s="5"/>
      <c r="D20" s="5"/>
      <c r="F20" s="70"/>
      <c r="G20" s="70"/>
      <c r="H20" s="70"/>
      <c r="I20" s="70"/>
      <c r="J20" s="70"/>
      <c r="K20" s="70"/>
      <c r="L20" s="70"/>
    </row>
    <row r="21" spans="1:12" s="12" customFormat="1" ht="15" customHeight="1">
      <c r="A21" s="186" t="s">
        <v>118</v>
      </c>
      <c r="B21" s="190"/>
      <c r="C21" s="190"/>
      <c r="D21" s="190"/>
      <c r="E21" s="2"/>
      <c r="F21" s="24">
        <v>5806</v>
      </c>
      <c r="G21" s="70"/>
      <c r="H21" s="24">
        <v>4876</v>
      </c>
      <c r="I21" s="70"/>
      <c r="J21" s="24">
        <v>14205</v>
      </c>
      <c r="K21" s="70"/>
      <c r="L21" s="24">
        <v>10848</v>
      </c>
    </row>
    <row r="22" spans="1:12" s="12" customFormat="1" ht="15" customHeight="1">
      <c r="A22" s="203" t="s">
        <v>104</v>
      </c>
      <c r="B22" s="203"/>
      <c r="C22" s="203"/>
      <c r="D22" s="203"/>
      <c r="E22" s="40"/>
      <c r="F22" s="70">
        <v>-6158</v>
      </c>
      <c r="G22" s="70"/>
      <c r="H22" s="70">
        <v>-3137</v>
      </c>
      <c r="I22" s="70"/>
      <c r="J22" s="70">
        <v>-16191</v>
      </c>
      <c r="K22" s="70"/>
      <c r="L22" s="70">
        <v>-10665</v>
      </c>
    </row>
    <row r="23" spans="1:12" s="2" customFormat="1" ht="15" customHeight="1">
      <c r="A23" s="186" t="s">
        <v>119</v>
      </c>
      <c r="B23" s="190"/>
      <c r="C23" s="190"/>
      <c r="D23" s="190"/>
      <c r="F23" s="24">
        <v>-292</v>
      </c>
      <c r="G23" s="70"/>
      <c r="H23" s="24">
        <v>-858</v>
      </c>
      <c r="I23" s="70"/>
      <c r="J23" s="24">
        <v>-1056</v>
      </c>
      <c r="K23" s="70"/>
      <c r="L23" s="24">
        <v>-1004</v>
      </c>
    </row>
    <row r="24" spans="1:12" s="2" customFormat="1" ht="15" customHeight="1">
      <c r="A24" s="186" t="s">
        <v>208</v>
      </c>
      <c r="B24" s="190"/>
      <c r="C24" s="190"/>
      <c r="D24" s="190"/>
      <c r="F24" s="24">
        <v>-318</v>
      </c>
      <c r="G24" s="70"/>
      <c r="H24" s="24">
        <v>-500</v>
      </c>
      <c r="I24" s="70"/>
      <c r="J24" s="24">
        <v>-809</v>
      </c>
      <c r="K24" s="70"/>
      <c r="L24" s="24">
        <v>-738</v>
      </c>
    </row>
    <row r="25" spans="6:12" s="2" customFormat="1" ht="15" customHeight="1">
      <c r="F25" s="110"/>
      <c r="G25" s="70"/>
      <c r="H25" s="110"/>
      <c r="I25" s="70"/>
      <c r="J25" s="110"/>
      <c r="K25" s="70"/>
      <c r="L25" s="110"/>
    </row>
    <row r="26" spans="1:12" s="12" customFormat="1" ht="15" customHeight="1">
      <c r="A26" s="204" t="s">
        <v>105</v>
      </c>
      <c r="B26" s="204"/>
      <c r="C26" s="204"/>
      <c r="D26" s="204"/>
      <c r="E26" s="204"/>
      <c r="F26" s="111">
        <f>SUM(F19:F24)</f>
        <v>21591</v>
      </c>
      <c r="G26" s="70"/>
      <c r="H26" s="111">
        <f>SUM(H19:H24)</f>
        <v>17066</v>
      </c>
      <c r="I26" s="70"/>
      <c r="J26" s="111">
        <f>SUM(J19:J24)</f>
        <v>49116</v>
      </c>
      <c r="K26" s="70"/>
      <c r="L26" s="111">
        <f>SUM(L19:L24)</f>
        <v>29766</v>
      </c>
    </row>
    <row r="27" spans="1:12" s="12" customFormat="1" ht="30" customHeight="1">
      <c r="A27" s="182" t="s">
        <v>278</v>
      </c>
      <c r="B27" s="182"/>
      <c r="C27" s="186"/>
      <c r="D27" s="186"/>
      <c r="E27" s="40"/>
      <c r="F27" s="112">
        <v>0</v>
      </c>
      <c r="G27" s="113"/>
      <c r="H27" s="112">
        <v>90</v>
      </c>
      <c r="I27" s="113"/>
      <c r="J27" s="112">
        <v>0</v>
      </c>
      <c r="K27" s="113"/>
      <c r="L27" s="112">
        <v>69</v>
      </c>
    </row>
    <row r="28" spans="1:12" s="12" customFormat="1" ht="15" customHeight="1">
      <c r="A28" s="182" t="s">
        <v>106</v>
      </c>
      <c r="B28" s="182"/>
      <c r="C28" s="186"/>
      <c r="D28" s="186"/>
      <c r="E28" s="114"/>
      <c r="F28" s="111">
        <v>-238</v>
      </c>
      <c r="G28" s="70"/>
      <c r="H28" s="111">
        <v>0</v>
      </c>
      <c r="I28" s="70"/>
      <c r="J28" s="111">
        <v>-353</v>
      </c>
      <c r="K28" s="70"/>
      <c r="L28" s="111">
        <v>0</v>
      </c>
    </row>
    <row r="29" spans="1:12" s="2" customFormat="1" ht="15" customHeight="1">
      <c r="A29" s="109"/>
      <c r="B29" s="109"/>
      <c r="C29" s="109"/>
      <c r="D29" s="109"/>
      <c r="E29" s="40"/>
      <c r="F29" s="105"/>
      <c r="G29" s="70"/>
      <c r="H29" s="105"/>
      <c r="I29" s="70"/>
      <c r="J29" s="105"/>
      <c r="K29" s="70"/>
      <c r="L29" s="105"/>
    </row>
    <row r="30" spans="1:12" s="12" customFormat="1" ht="15" customHeight="1">
      <c r="A30" s="181" t="s">
        <v>19</v>
      </c>
      <c r="B30" s="201"/>
      <c r="C30" s="201"/>
      <c r="D30" s="201"/>
      <c r="E30" s="40"/>
      <c r="F30" s="111">
        <f>SUM(F26:F28)</f>
        <v>21353</v>
      </c>
      <c r="G30" s="70"/>
      <c r="H30" s="111">
        <f>SUM(H26:H28)</f>
        <v>17156</v>
      </c>
      <c r="I30" s="70"/>
      <c r="J30" s="111">
        <f>SUM(J26:J28)</f>
        <v>48763</v>
      </c>
      <c r="K30" s="70"/>
      <c r="L30" s="111">
        <f>SUM(L26:L28)</f>
        <v>29835</v>
      </c>
    </row>
    <row r="31" spans="1:12" ht="15" customHeight="1">
      <c r="A31" s="189" t="s">
        <v>2</v>
      </c>
      <c r="B31" s="197"/>
      <c r="C31" s="197"/>
      <c r="D31" s="197"/>
      <c r="E31" s="12"/>
      <c r="F31" s="116">
        <v>-3792</v>
      </c>
      <c r="G31" s="70"/>
      <c r="H31" s="116">
        <v>-4757</v>
      </c>
      <c r="I31" s="70"/>
      <c r="J31" s="116">
        <v>-10480</v>
      </c>
      <c r="K31" s="70"/>
      <c r="L31" s="116">
        <v>-8190</v>
      </c>
    </row>
    <row r="32" spans="1:12" s="2" customFormat="1" ht="15" customHeight="1">
      <c r="A32" s="189"/>
      <c r="B32" s="197"/>
      <c r="C32" s="197"/>
      <c r="D32" s="197"/>
      <c r="E32" s="18"/>
      <c r="F32" s="117"/>
      <c r="G32" s="70"/>
      <c r="H32" s="117"/>
      <c r="I32" s="70"/>
      <c r="J32" s="117"/>
      <c r="K32" s="70"/>
      <c r="L32" s="117"/>
    </row>
    <row r="33" spans="1:12" s="12" customFormat="1" ht="15" customHeight="1" thickBot="1">
      <c r="A33" s="181" t="s">
        <v>107</v>
      </c>
      <c r="B33" s="181"/>
      <c r="C33" s="181"/>
      <c r="D33" s="181"/>
      <c r="E33" s="9"/>
      <c r="F33" s="69">
        <f>SUM(F30:F32)</f>
        <v>17561</v>
      </c>
      <c r="G33" s="70"/>
      <c r="H33" s="69">
        <f>SUM(H30:H32)</f>
        <v>12399</v>
      </c>
      <c r="I33" s="70"/>
      <c r="J33" s="69">
        <f>SUM(J30:J32)</f>
        <v>38283</v>
      </c>
      <c r="K33" s="70"/>
      <c r="L33" s="69">
        <f>SUM(L30:L32)</f>
        <v>21645</v>
      </c>
    </row>
    <row r="34" spans="1:12" s="12" customFormat="1" ht="15" customHeight="1" thickTop="1">
      <c r="A34" s="115"/>
      <c r="B34" s="115"/>
      <c r="C34" s="115"/>
      <c r="D34" s="115"/>
      <c r="E34" s="9"/>
      <c r="F34" s="70"/>
      <c r="G34" s="70"/>
      <c r="H34" s="70"/>
      <c r="I34" s="70"/>
      <c r="J34" s="70"/>
      <c r="K34" s="70"/>
      <c r="L34" s="70"/>
    </row>
    <row r="35" spans="1:12" s="12" customFormat="1" ht="15" customHeight="1">
      <c r="A35" s="181" t="s">
        <v>108</v>
      </c>
      <c r="B35" s="181"/>
      <c r="C35" s="181"/>
      <c r="D35" s="181"/>
      <c r="E35" s="9"/>
      <c r="F35" s="70"/>
      <c r="G35" s="70"/>
      <c r="H35" s="70"/>
      <c r="I35" s="70"/>
      <c r="J35" s="70"/>
      <c r="K35" s="70"/>
      <c r="L35" s="70"/>
    </row>
    <row r="36" spans="1:12" s="12" customFormat="1" ht="15" customHeight="1">
      <c r="A36" s="109"/>
      <c r="B36" s="109"/>
      <c r="C36" s="186" t="s">
        <v>109</v>
      </c>
      <c r="D36" s="186"/>
      <c r="E36" s="9"/>
      <c r="F36" s="70">
        <v>17561</v>
      </c>
      <c r="G36" s="70"/>
      <c r="H36" s="70">
        <v>12399</v>
      </c>
      <c r="I36" s="70"/>
      <c r="J36" s="70">
        <v>38283</v>
      </c>
      <c r="K36" s="70"/>
      <c r="L36" s="70">
        <v>21645</v>
      </c>
    </row>
    <row r="37" spans="1:12" s="12" customFormat="1" ht="15" customHeight="1">
      <c r="A37" s="109"/>
      <c r="B37" s="109"/>
      <c r="C37" s="186" t="s">
        <v>14</v>
      </c>
      <c r="D37" s="186"/>
      <c r="E37" s="9"/>
      <c r="F37" s="81" t="s">
        <v>124</v>
      </c>
      <c r="G37" s="70"/>
      <c r="H37" s="81" t="s">
        <v>124</v>
      </c>
      <c r="I37" s="70"/>
      <c r="J37" s="81" t="s">
        <v>124</v>
      </c>
      <c r="K37" s="70"/>
      <c r="L37" s="81" t="s">
        <v>124</v>
      </c>
    </row>
    <row r="38" spans="1:12" s="2" customFormat="1" ht="15" customHeight="1">
      <c r="A38" s="18"/>
      <c r="B38" s="18"/>
      <c r="C38" s="18"/>
      <c r="D38" s="18"/>
      <c r="E38" s="18"/>
      <c r="F38" s="27"/>
      <c r="G38" s="70"/>
      <c r="H38" s="27"/>
      <c r="I38" s="70"/>
      <c r="J38" s="27"/>
      <c r="K38" s="70"/>
      <c r="L38" s="27"/>
    </row>
    <row r="39" spans="1:12" s="2" customFormat="1" ht="15" customHeight="1" thickBot="1">
      <c r="A39" s="181" t="s">
        <v>107</v>
      </c>
      <c r="B39" s="181"/>
      <c r="C39" s="181"/>
      <c r="D39" s="181"/>
      <c r="E39" s="9"/>
      <c r="F39" s="69">
        <f>SUM(F36:F38)</f>
        <v>17561</v>
      </c>
      <c r="G39" s="70"/>
      <c r="H39" s="69">
        <f>SUM(H36:H38)</f>
        <v>12399</v>
      </c>
      <c r="I39" s="70"/>
      <c r="J39" s="69">
        <f>SUM(J36:J38)</f>
        <v>38283</v>
      </c>
      <c r="K39" s="70"/>
      <c r="L39" s="69">
        <f>SUM(L36:L38)</f>
        <v>21645</v>
      </c>
    </row>
    <row r="40" spans="1:12" s="2" customFormat="1" ht="15" customHeight="1" thickTop="1">
      <c r="A40" s="12"/>
      <c r="B40" s="12"/>
      <c r="C40" s="9"/>
      <c r="D40" s="106"/>
      <c r="E40" s="106"/>
      <c r="F40" s="24"/>
      <c r="G40" s="70"/>
      <c r="H40" s="24"/>
      <c r="I40" s="70"/>
      <c r="J40" s="24"/>
      <c r="K40" s="70"/>
      <c r="L40" s="24"/>
    </row>
    <row r="41" spans="1:12" s="2" customFormat="1" ht="15" customHeight="1">
      <c r="A41" s="180" t="s">
        <v>39</v>
      </c>
      <c r="B41" s="180"/>
      <c r="C41" s="181"/>
      <c r="D41" s="181"/>
      <c r="E41" s="106"/>
      <c r="F41" s="24"/>
      <c r="G41" s="70"/>
      <c r="H41" s="24"/>
      <c r="I41" s="70"/>
      <c r="J41" s="24"/>
      <c r="K41" s="70"/>
      <c r="L41" s="24"/>
    </row>
    <row r="42" spans="2:12" s="2" customFormat="1" ht="15" customHeight="1" thickBot="1">
      <c r="B42" s="182" t="s">
        <v>37</v>
      </c>
      <c r="C42" s="183"/>
      <c r="D42" s="183"/>
      <c r="E42" s="9"/>
      <c r="F42" s="59">
        <f>Notes!I265</f>
        <v>8.95539894132406</v>
      </c>
      <c r="G42" s="70"/>
      <c r="H42" s="59">
        <f>Notes!K265</f>
        <v>6.3229879547563925</v>
      </c>
      <c r="I42" s="70"/>
      <c r="J42" s="59">
        <f>Notes!M265</f>
        <v>19.52277989127663</v>
      </c>
      <c r="K42" s="70"/>
      <c r="L42" s="59">
        <f>Notes!O265</f>
        <v>11.03807357695799</v>
      </c>
    </row>
    <row r="43" spans="2:12" s="2" customFormat="1" ht="15" customHeight="1" thickBot="1">
      <c r="B43" s="182" t="s">
        <v>139</v>
      </c>
      <c r="C43" s="183"/>
      <c r="D43" s="183"/>
      <c r="E43" s="9"/>
      <c r="F43" s="59">
        <f>F42</f>
        <v>8.95539894132406</v>
      </c>
      <c r="G43" s="70"/>
      <c r="H43" s="59">
        <f>H42</f>
        <v>6.3229879547563925</v>
      </c>
      <c r="I43" s="70"/>
      <c r="J43" s="59">
        <f>J42</f>
        <v>19.52277989127663</v>
      </c>
      <c r="K43" s="70"/>
      <c r="L43" s="59">
        <f>L42</f>
        <v>11.03807357695799</v>
      </c>
    </row>
    <row r="44" spans="3:12" s="2" customFormat="1" ht="15" customHeight="1">
      <c r="C44" s="106"/>
      <c r="D44" s="106"/>
      <c r="F44" s="24"/>
      <c r="G44" s="24"/>
      <c r="H44" s="33"/>
      <c r="I44" s="33"/>
      <c r="J44" s="24"/>
      <c r="K44" s="24"/>
      <c r="L44" s="33"/>
    </row>
    <row r="45" spans="3:12" s="2" customFormat="1" ht="15" customHeight="1">
      <c r="C45" s="106"/>
      <c r="D45" s="106"/>
      <c r="F45" s="24"/>
      <c r="G45" s="24"/>
      <c r="H45" s="33"/>
      <c r="I45" s="33"/>
      <c r="J45" s="24"/>
      <c r="K45" s="24"/>
      <c r="L45" s="33"/>
    </row>
    <row r="46" spans="1:12" s="2" customFormat="1" ht="45" customHeight="1">
      <c r="A46" s="187" t="s">
        <v>163</v>
      </c>
      <c r="B46" s="188"/>
      <c r="C46" s="188"/>
      <c r="D46" s="188"/>
      <c r="E46" s="188"/>
      <c r="F46" s="188"/>
      <c r="G46" s="188"/>
      <c r="H46" s="188"/>
      <c r="I46" s="188"/>
      <c r="J46" s="188"/>
      <c r="K46" s="188"/>
      <c r="L46" s="188"/>
    </row>
    <row r="47" spans="6:7" s="60" customFormat="1" ht="15" customHeight="1">
      <c r="F47" s="61"/>
      <c r="G47" s="61"/>
    </row>
    <row r="48" spans="1:12" s="12" customFormat="1" ht="15" customHeight="1">
      <c r="A48" s="186"/>
      <c r="B48" s="186"/>
      <c r="C48" s="186"/>
      <c r="D48" s="186"/>
      <c r="E48" s="114"/>
      <c r="F48" s="111"/>
      <c r="G48" s="111"/>
      <c r="H48" s="118"/>
      <c r="I48" s="118"/>
      <c r="J48" s="111"/>
      <c r="K48" s="111"/>
      <c r="L48" s="118"/>
    </row>
    <row r="49" spans="1:12" s="60" customFormat="1" ht="15" customHeight="1">
      <c r="A49" s="62"/>
      <c r="B49" s="63"/>
      <c r="C49" s="62"/>
      <c r="F49" s="64"/>
      <c r="G49" s="64"/>
      <c r="H49" s="65"/>
      <c r="J49" s="64"/>
      <c r="K49" s="64"/>
      <c r="L49" s="65"/>
    </row>
    <row r="50" spans="1:12" s="60" customFormat="1" ht="15" customHeight="1">
      <c r="A50" s="62"/>
      <c r="B50" s="62"/>
      <c r="C50" s="62"/>
      <c r="F50" s="64"/>
      <c r="G50" s="64"/>
      <c r="H50" s="65"/>
      <c r="J50" s="64"/>
      <c r="K50" s="64"/>
      <c r="L50" s="65"/>
    </row>
    <row r="51" spans="1:18" ht="15" customHeight="1">
      <c r="A51" s="185"/>
      <c r="B51" s="185"/>
      <c r="C51" s="185"/>
      <c r="D51" s="185"/>
      <c r="E51" s="185"/>
      <c r="F51" s="185"/>
      <c r="G51" s="185"/>
      <c r="H51" s="185"/>
      <c r="I51" s="185"/>
      <c r="J51" s="185"/>
      <c r="K51" s="185"/>
      <c r="L51" s="185"/>
      <c r="M51" s="185"/>
      <c r="N51" s="185"/>
      <c r="O51" s="185"/>
      <c r="P51" s="185"/>
      <c r="Q51" s="185"/>
      <c r="R51" s="185"/>
    </row>
    <row r="52" spans="1:18" ht="15" customHeight="1">
      <c r="A52" s="11"/>
      <c r="B52" s="11"/>
      <c r="C52" s="11"/>
      <c r="D52" s="11"/>
      <c r="E52" s="11"/>
      <c r="F52" s="11"/>
      <c r="G52" s="11"/>
      <c r="H52" s="11"/>
      <c r="I52" s="11"/>
      <c r="J52" s="11"/>
      <c r="K52" s="11"/>
      <c r="L52" s="11"/>
      <c r="M52" s="11"/>
      <c r="N52" s="11"/>
      <c r="O52" s="11"/>
      <c r="P52" s="119"/>
      <c r="Q52" s="119"/>
      <c r="R52" s="119"/>
    </row>
    <row r="53" spans="1:18" ht="15" customHeight="1">
      <c r="A53" s="179"/>
      <c r="B53" s="179"/>
      <c r="C53" s="179"/>
      <c r="D53" s="179"/>
      <c r="E53" s="179"/>
      <c r="F53" s="179"/>
      <c r="G53" s="179"/>
      <c r="H53" s="179"/>
      <c r="I53" s="179"/>
      <c r="J53" s="179"/>
      <c r="K53" s="179"/>
      <c r="L53" s="179"/>
      <c r="M53" s="14"/>
      <c r="N53" s="14"/>
      <c r="O53" s="14"/>
      <c r="P53" s="119"/>
      <c r="Q53" s="119"/>
      <c r="R53" s="119"/>
    </row>
    <row r="54" spans="1:18" ht="15" customHeight="1">
      <c r="A54" s="14"/>
      <c r="B54" s="14"/>
      <c r="C54" s="14"/>
      <c r="D54" s="14"/>
      <c r="E54" s="14"/>
      <c r="F54" s="14"/>
      <c r="G54" s="14"/>
      <c r="H54" s="14"/>
      <c r="I54" s="14"/>
      <c r="J54" s="14"/>
      <c r="K54" s="14"/>
      <c r="L54" s="14"/>
      <c r="M54" s="14"/>
      <c r="N54" s="14"/>
      <c r="O54" s="14"/>
      <c r="P54" s="2"/>
      <c r="Q54" s="2"/>
      <c r="R54" s="2"/>
    </row>
    <row r="55" spans="1:18" ht="15" customHeight="1">
      <c r="A55" s="3"/>
      <c r="B55" s="3"/>
      <c r="C55" s="3"/>
      <c r="D55" s="2"/>
      <c r="E55" s="2"/>
      <c r="F55" s="2"/>
      <c r="G55" s="2"/>
      <c r="H55" s="2"/>
      <c r="I55" s="2"/>
      <c r="J55" s="2"/>
      <c r="K55" s="2"/>
      <c r="L55" s="2"/>
      <c r="M55" s="2"/>
      <c r="N55" s="2"/>
      <c r="O55" s="33"/>
      <c r="P55" s="2"/>
      <c r="Q55" s="2"/>
      <c r="R55" s="2"/>
    </row>
    <row r="56" spans="1:18" ht="15" customHeight="1">
      <c r="A56" s="2"/>
      <c r="B56" s="2"/>
      <c r="C56" s="2"/>
      <c r="D56" s="2"/>
      <c r="E56" s="2"/>
      <c r="F56" s="2"/>
      <c r="G56" s="2"/>
      <c r="H56" s="2"/>
      <c r="I56" s="2"/>
      <c r="J56" s="2"/>
      <c r="K56" s="2"/>
      <c r="L56" s="2"/>
      <c r="M56" s="2"/>
      <c r="N56" s="2"/>
      <c r="O56" s="33"/>
      <c r="P56" s="2"/>
      <c r="Q56" s="2"/>
      <c r="R56" s="2"/>
    </row>
    <row r="57" spans="1:18" ht="15" customHeight="1">
      <c r="A57" s="179"/>
      <c r="B57" s="179"/>
      <c r="C57" s="179"/>
      <c r="D57" s="179"/>
      <c r="E57" s="179"/>
      <c r="F57" s="179"/>
      <c r="G57" s="179"/>
      <c r="H57" s="179"/>
      <c r="I57" s="179"/>
      <c r="J57" s="179"/>
      <c r="K57" s="179"/>
      <c r="L57" s="179"/>
      <c r="M57" s="14"/>
      <c r="N57" s="14"/>
      <c r="O57" s="14"/>
      <c r="P57" s="119"/>
      <c r="Q57" s="119"/>
      <c r="R57" s="119"/>
    </row>
    <row r="58" spans="3:7" ht="15" customHeight="1">
      <c r="C58" s="119"/>
      <c r="D58" s="119"/>
      <c r="F58" s="27"/>
      <c r="G58" s="27"/>
    </row>
    <row r="59" spans="1:18" ht="15" customHeight="1">
      <c r="A59" s="3"/>
      <c r="B59" s="3"/>
      <c r="C59" s="3"/>
      <c r="D59" s="3"/>
      <c r="E59" s="2"/>
      <c r="F59" s="2"/>
      <c r="G59" s="2"/>
      <c r="H59" s="2"/>
      <c r="I59" s="2"/>
      <c r="J59" s="2"/>
      <c r="K59" s="2"/>
      <c r="L59" s="2"/>
      <c r="M59" s="2"/>
      <c r="N59" s="2"/>
      <c r="O59" s="33"/>
      <c r="P59" s="2"/>
      <c r="Q59" s="2"/>
      <c r="R59" s="2"/>
    </row>
    <row r="60" spans="1:18" ht="15" customHeight="1">
      <c r="A60" s="2"/>
      <c r="B60" s="2"/>
      <c r="C60" s="2"/>
      <c r="D60" s="2"/>
      <c r="E60" s="2"/>
      <c r="F60" s="2"/>
      <c r="G60" s="2"/>
      <c r="H60" s="2"/>
      <c r="I60" s="2"/>
      <c r="J60" s="2"/>
      <c r="K60" s="2"/>
      <c r="L60" s="2"/>
      <c r="M60" s="2"/>
      <c r="N60" s="2"/>
      <c r="O60" s="33"/>
      <c r="P60" s="2"/>
      <c r="Q60" s="2"/>
      <c r="R60" s="2"/>
    </row>
    <row r="61" spans="1:18" ht="15" customHeight="1">
      <c r="A61" s="179"/>
      <c r="B61" s="179"/>
      <c r="C61" s="179"/>
      <c r="D61" s="179"/>
      <c r="E61" s="179"/>
      <c r="F61" s="179"/>
      <c r="G61" s="179"/>
      <c r="H61" s="179"/>
      <c r="I61" s="179"/>
      <c r="J61" s="179"/>
      <c r="K61" s="179"/>
      <c r="L61" s="179"/>
      <c r="M61" s="14"/>
      <c r="N61" s="14"/>
      <c r="O61" s="14"/>
      <c r="P61" s="119"/>
      <c r="Q61" s="119"/>
      <c r="R61" s="119"/>
    </row>
    <row r="62" spans="3:7" ht="15" customHeight="1">
      <c r="C62" s="119"/>
      <c r="D62" s="119"/>
      <c r="F62" s="27"/>
      <c r="G62" s="27"/>
    </row>
    <row r="63" spans="1:18" ht="15" customHeight="1">
      <c r="A63" s="3"/>
      <c r="B63" s="3"/>
      <c r="C63" s="3"/>
      <c r="D63" s="2"/>
      <c r="E63" s="2"/>
      <c r="F63" s="2"/>
      <c r="G63" s="2"/>
      <c r="H63" s="2"/>
      <c r="I63" s="2"/>
      <c r="J63" s="2"/>
      <c r="K63" s="2"/>
      <c r="L63" s="2"/>
      <c r="M63" s="2"/>
      <c r="N63" s="2"/>
      <c r="O63" s="2"/>
      <c r="P63" s="2"/>
      <c r="Q63" s="2"/>
      <c r="R63" s="2"/>
    </row>
    <row r="64" spans="1:18" ht="15" customHeight="1">
      <c r="A64" s="3"/>
      <c r="B64" s="3"/>
      <c r="C64" s="3"/>
      <c r="D64" s="2"/>
      <c r="E64" s="2"/>
      <c r="F64" s="2"/>
      <c r="G64" s="2"/>
      <c r="H64" s="2"/>
      <c r="I64" s="2"/>
      <c r="J64" s="2"/>
      <c r="K64" s="2"/>
      <c r="L64" s="2"/>
      <c r="M64" s="2"/>
      <c r="N64" s="2"/>
      <c r="O64" s="2"/>
      <c r="P64" s="2"/>
      <c r="Q64" s="2"/>
      <c r="R64" s="2"/>
    </row>
    <row r="65" spans="1:18" ht="15" customHeight="1">
      <c r="A65" s="184"/>
      <c r="B65" s="184"/>
      <c r="C65" s="184"/>
      <c r="D65" s="184"/>
      <c r="E65" s="184"/>
      <c r="F65" s="184"/>
      <c r="G65" s="184"/>
      <c r="H65" s="184"/>
      <c r="I65" s="184"/>
      <c r="J65" s="184"/>
      <c r="K65" s="184"/>
      <c r="L65" s="184"/>
      <c r="M65" s="119"/>
      <c r="N65" s="119"/>
      <c r="O65" s="119"/>
      <c r="P65" s="119"/>
      <c r="Q65" s="119"/>
      <c r="R65" s="119"/>
    </row>
    <row r="66" spans="1:18" ht="15" customHeight="1">
      <c r="A66" s="2"/>
      <c r="B66" s="2"/>
      <c r="C66" s="2"/>
      <c r="D66" s="2"/>
      <c r="E66" s="2"/>
      <c r="F66" s="2"/>
      <c r="G66" s="2"/>
      <c r="H66" s="2"/>
      <c r="I66" s="2"/>
      <c r="J66" s="2"/>
      <c r="K66" s="2"/>
      <c r="L66" s="2"/>
      <c r="M66" s="2"/>
      <c r="N66" s="2"/>
      <c r="O66" s="2"/>
      <c r="P66" s="2"/>
      <c r="Q66" s="2"/>
      <c r="R66" s="2"/>
    </row>
    <row r="67" spans="1:18" ht="15" customHeight="1">
      <c r="A67" s="184"/>
      <c r="B67" s="184"/>
      <c r="C67" s="184"/>
      <c r="D67" s="184"/>
      <c r="E67" s="184"/>
      <c r="F67" s="184"/>
      <c r="G67" s="184"/>
      <c r="H67" s="184"/>
      <c r="I67" s="184"/>
      <c r="J67" s="184"/>
      <c r="K67" s="184"/>
      <c r="L67" s="184"/>
      <c r="M67" s="14"/>
      <c r="N67" s="14"/>
      <c r="O67" s="14"/>
      <c r="P67" s="2"/>
      <c r="Q67" s="2"/>
      <c r="R67" s="2"/>
    </row>
    <row r="69" ht="15" customHeight="1">
      <c r="A69" s="3"/>
    </row>
    <row r="71" spans="1:12" ht="15" customHeight="1">
      <c r="A71" s="179"/>
      <c r="B71" s="179"/>
      <c r="C71" s="179"/>
      <c r="D71" s="179"/>
      <c r="E71" s="179"/>
      <c r="F71" s="179"/>
      <c r="G71" s="179"/>
      <c r="H71" s="179"/>
      <c r="I71" s="179"/>
      <c r="J71" s="179"/>
      <c r="K71" s="179"/>
      <c r="L71" s="179"/>
    </row>
    <row r="72" spans="3:20" s="2" customFormat="1" ht="15" customHeight="1">
      <c r="C72" s="18"/>
      <c r="D72" s="18"/>
      <c r="E72" s="18"/>
      <c r="F72" s="18"/>
      <c r="G72" s="18"/>
      <c r="H72" s="18"/>
      <c r="I72" s="18"/>
      <c r="J72" s="18"/>
      <c r="K72" s="18"/>
      <c r="L72" s="18"/>
      <c r="M72" s="18"/>
      <c r="N72" s="18"/>
      <c r="O72" s="18"/>
      <c r="P72" s="18"/>
      <c r="Q72" s="18"/>
      <c r="R72" s="18"/>
      <c r="S72" s="18"/>
      <c r="T72" s="18"/>
    </row>
    <row r="73" spans="3:20" s="2" customFormat="1" ht="15" customHeight="1">
      <c r="C73" s="18"/>
      <c r="D73" s="18"/>
      <c r="E73" s="18"/>
      <c r="F73" s="18"/>
      <c r="G73" s="18"/>
      <c r="H73" s="18"/>
      <c r="I73" s="18"/>
      <c r="J73" s="18"/>
      <c r="K73" s="18"/>
      <c r="L73" s="18"/>
      <c r="M73" s="18"/>
      <c r="N73" s="18"/>
      <c r="O73" s="18"/>
      <c r="P73" s="18"/>
      <c r="Q73" s="18"/>
      <c r="R73" s="18"/>
      <c r="S73" s="18"/>
      <c r="T73" s="18"/>
    </row>
    <row r="74" spans="10:11" s="2" customFormat="1" ht="15" customHeight="1">
      <c r="J74" s="57"/>
      <c r="K74" s="57"/>
    </row>
    <row r="75" spans="10:11" s="2" customFormat="1" ht="15" customHeight="1">
      <c r="J75" s="57"/>
      <c r="K75" s="57"/>
    </row>
    <row r="76" spans="1:11" s="2" customFormat="1" ht="15" customHeight="1">
      <c r="A76" s="3"/>
      <c r="B76" s="3"/>
      <c r="J76" s="3"/>
      <c r="K76" s="3"/>
    </row>
    <row r="77" spans="2:11" s="2" customFormat="1" ht="15" customHeight="1">
      <c r="B77" s="3"/>
      <c r="C77" s="3"/>
      <c r="J77" s="3"/>
      <c r="K77" s="3"/>
    </row>
    <row r="78" s="2" customFormat="1" ht="15" customHeight="1">
      <c r="B78" s="3"/>
    </row>
  </sheetData>
  <mergeCells count="37">
    <mergeCell ref="C36:D36"/>
    <mergeCell ref="A26:E26"/>
    <mergeCell ref="A24:D24"/>
    <mergeCell ref="A53:L53"/>
    <mergeCell ref="C37:D37"/>
    <mergeCell ref="A39:D39"/>
    <mergeCell ref="A27:D27"/>
    <mergeCell ref="A32:D32"/>
    <mergeCell ref="B43:D43"/>
    <mergeCell ref="A28:D28"/>
    <mergeCell ref="A35:D35"/>
    <mergeCell ref="A31:D31"/>
    <mergeCell ref="A33:D33"/>
    <mergeCell ref="A7:L7"/>
    <mergeCell ref="F11:H11"/>
    <mergeCell ref="A30:D30"/>
    <mergeCell ref="J11:L11"/>
    <mergeCell ref="A16:D16"/>
    <mergeCell ref="A21:D21"/>
    <mergeCell ref="A22:D22"/>
    <mergeCell ref="A17:D17"/>
    <mergeCell ref="A23:D23"/>
    <mergeCell ref="A19:D19"/>
    <mergeCell ref="A1:L1"/>
    <mergeCell ref="A2:L2"/>
    <mergeCell ref="A3:L3"/>
    <mergeCell ref="A5:L5"/>
    <mergeCell ref="A71:L71"/>
    <mergeCell ref="A41:D41"/>
    <mergeCell ref="B42:D42"/>
    <mergeCell ref="A67:L67"/>
    <mergeCell ref="A65:L65"/>
    <mergeCell ref="A51:R51"/>
    <mergeCell ref="A61:L61"/>
    <mergeCell ref="A48:D48"/>
    <mergeCell ref="A57:L57"/>
    <mergeCell ref="A46:L46"/>
  </mergeCells>
  <printOptions horizontalCentered="1"/>
  <pageMargins left="0.5" right="0.5" top="0.75" bottom="0.75" header="0.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75"/>
  <sheetViews>
    <sheetView showGridLines="0" zoomScaleSheetLayoutView="100" workbookViewId="0" topLeftCell="A12">
      <selection activeCell="C35" sqref="C35"/>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42</v>
      </c>
      <c r="B1" s="3"/>
    </row>
    <row r="3" spans="3:5" ht="15" customHeight="1">
      <c r="C3" s="68" t="s">
        <v>26</v>
      </c>
      <c r="D3" s="7"/>
      <c r="E3" s="68" t="s">
        <v>4</v>
      </c>
    </row>
    <row r="4" spans="3:5" ht="15" customHeight="1">
      <c r="C4" s="68" t="s">
        <v>27</v>
      </c>
      <c r="D4" s="7"/>
      <c r="E4" s="68" t="s">
        <v>21</v>
      </c>
    </row>
    <row r="5" spans="3:5" ht="15" customHeight="1">
      <c r="C5" s="68" t="s">
        <v>20</v>
      </c>
      <c r="D5" s="7"/>
      <c r="E5" s="68" t="s">
        <v>28</v>
      </c>
    </row>
    <row r="6" spans="3:5" ht="15" customHeight="1">
      <c r="C6" s="68" t="s">
        <v>238</v>
      </c>
      <c r="D6" s="7"/>
      <c r="E6" s="68" t="s">
        <v>236</v>
      </c>
    </row>
    <row r="7" spans="3:5" ht="15" customHeight="1">
      <c r="C7" s="93" t="s">
        <v>262</v>
      </c>
      <c r="D7" s="7"/>
      <c r="E7" s="93" t="s">
        <v>162</v>
      </c>
    </row>
    <row r="8" spans="3:5" ht="15" customHeight="1">
      <c r="C8" s="6" t="s">
        <v>3</v>
      </c>
      <c r="D8" s="6"/>
      <c r="E8" s="6" t="s">
        <v>3</v>
      </c>
    </row>
    <row r="9" spans="3:5" ht="15" customHeight="1">
      <c r="C9" s="6" t="s">
        <v>15</v>
      </c>
      <c r="D9" s="6"/>
      <c r="E9" s="6" t="s">
        <v>230</v>
      </c>
    </row>
    <row r="10" spans="1:5" ht="15" customHeight="1">
      <c r="A10" s="3" t="s">
        <v>165</v>
      </c>
      <c r="B10" s="3"/>
      <c r="C10" s="24"/>
      <c r="D10" s="33"/>
      <c r="E10" s="33"/>
    </row>
    <row r="11" spans="2:5" ht="15" customHeight="1">
      <c r="B11" s="2" t="s">
        <v>17</v>
      </c>
      <c r="C11" s="24">
        <v>70799</v>
      </c>
      <c r="D11" s="33"/>
      <c r="E11" s="24">
        <v>69814</v>
      </c>
    </row>
    <row r="12" spans="2:5" ht="15" customHeight="1">
      <c r="B12" s="2" t="s">
        <v>187</v>
      </c>
      <c r="C12" s="24">
        <v>91480</v>
      </c>
      <c r="D12" s="33"/>
      <c r="E12" s="24">
        <v>36352</v>
      </c>
    </row>
    <row r="13" spans="2:5" ht="15" customHeight="1">
      <c r="B13" s="2" t="s">
        <v>80</v>
      </c>
      <c r="C13" s="24">
        <v>35476</v>
      </c>
      <c r="D13" s="33"/>
      <c r="E13" s="24">
        <v>7095</v>
      </c>
    </row>
    <row r="14" spans="2:6" ht="15" customHeight="1">
      <c r="B14" s="2" t="s">
        <v>74</v>
      </c>
      <c r="C14" s="24">
        <v>0</v>
      </c>
      <c r="D14" s="33"/>
      <c r="E14" s="24">
        <v>599</v>
      </c>
      <c r="F14" s="26"/>
    </row>
    <row r="15" spans="2:6" ht="15" customHeight="1">
      <c r="B15" s="2" t="s">
        <v>164</v>
      </c>
      <c r="C15" s="24">
        <v>826</v>
      </c>
      <c r="D15" s="33"/>
      <c r="E15" s="24">
        <v>0</v>
      </c>
      <c r="F15" s="26"/>
    </row>
    <row r="16" spans="2:6" ht="15" customHeight="1">
      <c r="B16" s="2" t="s">
        <v>169</v>
      </c>
      <c r="C16" s="24">
        <v>5439</v>
      </c>
      <c r="D16" s="33"/>
      <c r="E16" s="24">
        <v>0</v>
      </c>
      <c r="F16" s="26"/>
    </row>
    <row r="17" spans="1:5" ht="15" customHeight="1" thickBot="1">
      <c r="A17" s="3" t="s">
        <v>166</v>
      </c>
      <c r="B17" s="3"/>
      <c r="C17" s="29">
        <f>SUM(C11:C16)</f>
        <v>204020</v>
      </c>
      <c r="D17" s="33"/>
      <c r="E17" s="29">
        <f>SUM(E11:E16)</f>
        <v>113860</v>
      </c>
    </row>
    <row r="18" spans="2:5" ht="15" customHeight="1">
      <c r="B18" s="3"/>
      <c r="C18" s="24"/>
      <c r="D18" s="33"/>
      <c r="E18" s="24"/>
    </row>
    <row r="19" spans="2:5" ht="15" customHeight="1">
      <c r="B19" s="106" t="s">
        <v>18</v>
      </c>
      <c r="C19" s="23">
        <v>8022</v>
      </c>
      <c r="D19" s="31"/>
      <c r="E19" s="23">
        <v>3326</v>
      </c>
    </row>
    <row r="20" spans="2:5" ht="15" customHeight="1">
      <c r="B20" s="106" t="s">
        <v>40</v>
      </c>
      <c r="C20" s="23">
        <v>46454</v>
      </c>
      <c r="D20" s="31"/>
      <c r="E20" s="23">
        <v>45750</v>
      </c>
    </row>
    <row r="21" spans="2:5" ht="15" customHeight="1">
      <c r="B21" s="2" t="s">
        <v>187</v>
      </c>
      <c r="C21" s="23">
        <v>1421</v>
      </c>
      <c r="D21" s="31"/>
      <c r="E21" s="23">
        <v>588</v>
      </c>
    </row>
    <row r="22" spans="2:5" ht="15" customHeight="1">
      <c r="B22" s="106" t="s">
        <v>125</v>
      </c>
      <c r="C22" s="23">
        <v>25742</v>
      </c>
      <c r="D22" s="31"/>
      <c r="E22" s="23">
        <v>39681</v>
      </c>
    </row>
    <row r="23" spans="1:5" ht="15" customHeight="1" thickBot="1">
      <c r="A23" s="3" t="s">
        <v>167</v>
      </c>
      <c r="C23" s="29">
        <f>SUM(C19:C22)</f>
        <v>81639</v>
      </c>
      <c r="D23" s="31"/>
      <c r="E23" s="29">
        <f>SUM(E19:E22)</f>
        <v>89345</v>
      </c>
    </row>
    <row r="24" spans="1:5" ht="30" customHeight="1" thickBot="1">
      <c r="A24" s="3" t="s">
        <v>168</v>
      </c>
      <c r="C24" s="89">
        <f>C23+C17</f>
        <v>285659</v>
      </c>
      <c r="E24" s="89">
        <f>E23+E17</f>
        <v>203205</v>
      </c>
    </row>
    <row r="25" ht="15" customHeight="1" thickTop="1"/>
    <row r="26" ht="15" customHeight="1">
      <c r="A26" s="3" t="s">
        <v>170</v>
      </c>
    </row>
    <row r="27" spans="2:5" ht="15" customHeight="1">
      <c r="B27" s="106" t="s">
        <v>13</v>
      </c>
      <c r="C27" s="24">
        <v>98047</v>
      </c>
      <c r="D27" s="33"/>
      <c r="E27" s="24">
        <v>98047</v>
      </c>
    </row>
    <row r="28" spans="2:7" ht="15" customHeight="1">
      <c r="B28" s="106" t="s">
        <v>171</v>
      </c>
      <c r="C28" s="24">
        <v>80143</v>
      </c>
      <c r="D28" s="33"/>
      <c r="E28" s="24">
        <v>59753</v>
      </c>
      <c r="F28" s="33"/>
      <c r="G28" s="26"/>
    </row>
    <row r="29" spans="1:6" ht="30" customHeight="1">
      <c r="A29" s="205" t="s">
        <v>172</v>
      </c>
      <c r="B29" s="206"/>
      <c r="C29" s="90">
        <f>SUM(C27:C28)</f>
        <v>178190</v>
      </c>
      <c r="D29" s="33"/>
      <c r="E29" s="90">
        <f>SUM(E27:E28)</f>
        <v>157800</v>
      </c>
      <c r="F29" s="26"/>
    </row>
    <row r="30" spans="1:6" ht="15" customHeight="1">
      <c r="A30" s="3" t="s">
        <v>14</v>
      </c>
      <c r="C30" s="24">
        <v>6276</v>
      </c>
      <c r="D30" s="33"/>
      <c r="E30" s="24">
        <v>0</v>
      </c>
      <c r="F30" s="26"/>
    </row>
    <row r="31" spans="1:6" ht="15" customHeight="1" thickBot="1">
      <c r="A31" s="3" t="s">
        <v>173</v>
      </c>
      <c r="C31" s="29">
        <f>SUM(C29:C30)</f>
        <v>184466</v>
      </c>
      <c r="D31" s="33"/>
      <c r="E31" s="29">
        <f>SUM(E29:E30)</f>
        <v>157800</v>
      </c>
      <c r="F31" s="26"/>
    </row>
    <row r="32" spans="1:6" ht="15" customHeight="1">
      <c r="A32" s="3"/>
      <c r="C32" s="24"/>
      <c r="D32" s="33"/>
      <c r="E32" s="24"/>
      <c r="F32" s="26"/>
    </row>
    <row r="33" spans="1:6" ht="15" customHeight="1">
      <c r="A33" s="3" t="s">
        <v>174</v>
      </c>
      <c r="C33" s="24"/>
      <c r="D33" s="33"/>
      <c r="E33" s="24"/>
      <c r="F33" s="26"/>
    </row>
    <row r="34" spans="1:6" ht="15" customHeight="1">
      <c r="A34" s="3"/>
      <c r="B34" s="2" t="s">
        <v>178</v>
      </c>
      <c r="C34" s="24">
        <v>36136</v>
      </c>
      <c r="D34" s="33"/>
      <c r="E34" s="24">
        <v>0</v>
      </c>
      <c r="F34" s="26"/>
    </row>
    <row r="35" spans="1:6" ht="15" customHeight="1">
      <c r="A35" s="3"/>
      <c r="B35" s="2" t="s">
        <v>76</v>
      </c>
      <c r="C35" s="24">
        <v>31140</v>
      </c>
      <c r="D35" s="33"/>
      <c r="E35" s="24">
        <v>18967</v>
      </c>
      <c r="F35" s="26"/>
    </row>
    <row r="36" spans="1:6" ht="15" customHeight="1" thickBot="1">
      <c r="A36" s="3" t="s">
        <v>175</v>
      </c>
      <c r="C36" s="29">
        <f>SUM(C34:C35)</f>
        <v>67276</v>
      </c>
      <c r="D36" s="33"/>
      <c r="E36" s="29">
        <f>SUM(E34:E35)</f>
        <v>18967</v>
      </c>
      <c r="F36" s="26"/>
    </row>
    <row r="37" spans="1:6" ht="15" customHeight="1">
      <c r="A37" s="3"/>
      <c r="C37" s="24"/>
      <c r="D37" s="33"/>
      <c r="E37" s="24"/>
      <c r="F37" s="26"/>
    </row>
    <row r="38" spans="1:6" ht="15" customHeight="1">
      <c r="A38" s="3" t="s">
        <v>12</v>
      </c>
      <c r="B38" s="3"/>
      <c r="C38" s="23"/>
      <c r="D38" s="31"/>
      <c r="E38" s="23"/>
      <c r="F38" s="26"/>
    </row>
    <row r="39" spans="1:6" ht="15" customHeight="1">
      <c r="A39" s="3"/>
      <c r="B39" s="106" t="s">
        <v>41</v>
      </c>
      <c r="C39" s="23">
        <v>31243</v>
      </c>
      <c r="D39" s="31"/>
      <c r="E39" s="23">
        <v>24480</v>
      </c>
      <c r="F39" s="26"/>
    </row>
    <row r="40" spans="2:6" ht="15" customHeight="1">
      <c r="B40" s="106" t="s">
        <v>75</v>
      </c>
      <c r="C40" s="23">
        <v>199</v>
      </c>
      <c r="D40" s="31"/>
      <c r="E40" s="23">
        <v>0</v>
      </c>
      <c r="F40" s="26"/>
    </row>
    <row r="41" spans="2:6" ht="15" customHeight="1">
      <c r="B41" s="106" t="s">
        <v>2</v>
      </c>
      <c r="C41" s="23">
        <v>2475</v>
      </c>
      <c r="D41" s="31"/>
      <c r="E41" s="23">
        <v>1958</v>
      </c>
      <c r="F41" s="26"/>
    </row>
    <row r="42" spans="3:6" ht="15" customHeight="1">
      <c r="C42" s="90">
        <f>SUM(C39:C41)</f>
        <v>33917</v>
      </c>
      <c r="D42" s="31"/>
      <c r="E42" s="90">
        <f>SUM(E39:E41)</f>
        <v>26438</v>
      </c>
      <c r="F42" s="26"/>
    </row>
    <row r="43" spans="1:6" ht="15" customHeight="1" thickBot="1">
      <c r="A43" s="3" t="s">
        <v>176</v>
      </c>
      <c r="C43" s="29">
        <f>C42+C36</f>
        <v>101193</v>
      </c>
      <c r="D43" s="33"/>
      <c r="E43" s="29">
        <f>E42+E36</f>
        <v>45405</v>
      </c>
      <c r="F43" s="26"/>
    </row>
    <row r="44" spans="1:6" ht="30" customHeight="1" thickBot="1">
      <c r="A44" s="3" t="s">
        <v>177</v>
      </c>
      <c r="C44" s="121">
        <f>C43+C31</f>
        <v>285659</v>
      </c>
      <c r="D44" s="33"/>
      <c r="E44" s="121">
        <f>E43+E31</f>
        <v>203205</v>
      </c>
      <c r="F44" s="26"/>
    </row>
    <row r="45" ht="15" customHeight="1" thickTop="1">
      <c r="C45" s="26"/>
    </row>
    <row r="46" spans="1:12" ht="15" customHeight="1" thickBot="1">
      <c r="A46" s="107" t="s">
        <v>220</v>
      </c>
      <c r="B46" s="102"/>
      <c r="C46" s="108">
        <f>C29/C52</f>
        <v>0.9086968494701521</v>
      </c>
      <c r="D46" s="102"/>
      <c r="E46" s="108">
        <f>E29/E52</f>
        <v>0.80471610554122</v>
      </c>
      <c r="F46" s="122"/>
      <c r="G46" s="122"/>
      <c r="H46" s="122"/>
      <c r="I46" s="122"/>
      <c r="J46" s="122"/>
      <c r="K46" s="122"/>
      <c r="L46" s="122"/>
    </row>
    <row r="47" spans="1:12" ht="15" customHeight="1">
      <c r="A47" s="107"/>
      <c r="B47" s="102"/>
      <c r="C47" s="102"/>
      <c r="D47" s="102"/>
      <c r="E47" s="102"/>
      <c r="F47" s="122"/>
      <c r="G47" s="122"/>
      <c r="H47" s="122"/>
      <c r="I47" s="122"/>
      <c r="J47" s="122"/>
      <c r="K47" s="122"/>
      <c r="L47" s="122"/>
    </row>
    <row r="48" spans="1:10" ht="45" customHeight="1">
      <c r="A48" s="185" t="s">
        <v>179</v>
      </c>
      <c r="B48" s="185"/>
      <c r="C48" s="185"/>
      <c r="D48" s="185"/>
      <c r="E48" s="185"/>
      <c r="F48" s="123"/>
      <c r="G48" s="123"/>
      <c r="H48" s="123"/>
      <c r="I48" s="123"/>
      <c r="J48" s="123"/>
    </row>
    <row r="49" spans="3:5" ht="15" customHeight="1">
      <c r="C49" s="33"/>
      <c r="D49" s="33"/>
      <c r="E49" s="33"/>
    </row>
    <row r="50" spans="3:5" ht="15" customHeight="1">
      <c r="C50" s="66"/>
      <c r="D50" s="33"/>
      <c r="E50" s="66"/>
    </row>
    <row r="51" spans="3:5" ht="15" customHeight="1">
      <c r="C51" s="33"/>
      <c r="D51" s="33"/>
      <c r="E51" s="33"/>
    </row>
    <row r="52" spans="3:5" ht="15" customHeight="1" hidden="1">
      <c r="C52" s="33">
        <v>196094</v>
      </c>
      <c r="D52" s="33"/>
      <c r="E52" s="33">
        <v>196094</v>
      </c>
    </row>
    <row r="53" spans="3:5" ht="15" customHeight="1">
      <c r="C53" s="33"/>
      <c r="D53" s="33"/>
      <c r="E53" s="33"/>
    </row>
    <row r="54" spans="3:5" ht="15" customHeight="1">
      <c r="C54" s="33"/>
      <c r="D54" s="33"/>
      <c r="E54" s="33"/>
    </row>
    <row r="55" spans="3:5" ht="15" customHeight="1">
      <c r="C55" s="33"/>
      <c r="D55" s="33"/>
      <c r="E55" s="33"/>
    </row>
    <row r="56" spans="3:5" ht="15" customHeight="1">
      <c r="C56" s="33"/>
      <c r="D56" s="33"/>
      <c r="E56" s="33"/>
    </row>
    <row r="57" spans="3:5" ht="15" customHeight="1">
      <c r="C57" s="33"/>
      <c r="D57" s="33"/>
      <c r="E57" s="33"/>
    </row>
    <row r="58" spans="3:5" ht="15" customHeight="1">
      <c r="C58" s="33"/>
      <c r="D58" s="33"/>
      <c r="E58" s="33"/>
    </row>
    <row r="59" spans="3:5" ht="15" customHeight="1">
      <c r="C59" s="33"/>
      <c r="D59" s="33"/>
      <c r="E59" s="33"/>
    </row>
    <row r="60" spans="3:5" ht="15" customHeight="1">
      <c r="C60" s="33"/>
      <c r="D60" s="33"/>
      <c r="E60" s="33"/>
    </row>
    <row r="61" spans="3:5" ht="15" customHeight="1">
      <c r="C61" s="33"/>
      <c r="D61" s="33"/>
      <c r="E61" s="33"/>
    </row>
    <row r="62" spans="3:5" ht="15" customHeight="1">
      <c r="C62" s="33"/>
      <c r="D62" s="33"/>
      <c r="E62" s="33"/>
    </row>
    <row r="63" spans="3:5" ht="15" customHeight="1">
      <c r="C63" s="33"/>
      <c r="D63" s="33"/>
      <c r="E63" s="33"/>
    </row>
    <row r="64" spans="3:5" ht="15" customHeight="1">
      <c r="C64" s="33"/>
      <c r="D64" s="33"/>
      <c r="E64" s="33"/>
    </row>
    <row r="65" spans="3:5" ht="15" customHeight="1">
      <c r="C65" s="33"/>
      <c r="D65" s="33"/>
      <c r="E65" s="33"/>
    </row>
    <row r="66" spans="3:5" ht="15" customHeight="1">
      <c r="C66" s="33"/>
      <c r="D66" s="33"/>
      <c r="E66" s="33"/>
    </row>
    <row r="67" spans="3:5" ht="15" customHeight="1">
      <c r="C67" s="33"/>
      <c r="D67" s="33"/>
      <c r="E67" s="33"/>
    </row>
    <row r="68" spans="3:5" ht="15" customHeight="1">
      <c r="C68" s="33"/>
      <c r="D68" s="33"/>
      <c r="E68" s="33"/>
    </row>
    <row r="69" spans="3:5" ht="15" customHeight="1">
      <c r="C69" s="33"/>
      <c r="D69" s="33"/>
      <c r="E69" s="33"/>
    </row>
    <row r="70" spans="3:5" ht="15" customHeight="1">
      <c r="C70" s="33"/>
      <c r="D70" s="33"/>
      <c r="E70" s="33"/>
    </row>
    <row r="71" spans="3:5" ht="15" customHeight="1">
      <c r="C71" s="33"/>
      <c r="D71" s="33"/>
      <c r="E71" s="33"/>
    </row>
    <row r="72" spans="3:5" ht="15" customHeight="1">
      <c r="C72" s="33"/>
      <c r="D72" s="33"/>
      <c r="E72" s="33"/>
    </row>
    <row r="73" spans="3:5" ht="15" customHeight="1">
      <c r="C73" s="33"/>
      <c r="D73" s="33"/>
      <c r="E73" s="33"/>
    </row>
    <row r="74" spans="3:5" ht="15" customHeight="1">
      <c r="C74" s="33"/>
      <c r="D74" s="33"/>
      <c r="E74" s="33"/>
    </row>
    <row r="75" spans="3:5" ht="15" customHeight="1">
      <c r="C75" s="33"/>
      <c r="D75" s="33"/>
      <c r="E75" s="33"/>
    </row>
  </sheetData>
  <mergeCells count="2">
    <mergeCell ref="A48:E48"/>
    <mergeCell ref="A29:B29"/>
  </mergeCells>
  <printOptions horizontalCentered="1"/>
  <pageMargins left="0.5" right="0.5" top="0.75" bottom="0.5" header="0.5" footer="0.25"/>
  <pageSetup horizontalDpi="300" verticalDpi="300" orientation="portrait" paperSize="9" scale="90"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dimension ref="A1:I90"/>
  <sheetViews>
    <sheetView zoomScaleSheetLayoutView="100" workbookViewId="0" topLeftCell="A3">
      <selection activeCell="D21" sqref="D21"/>
    </sheetView>
  </sheetViews>
  <sheetFormatPr defaultColWidth="9.140625" defaultRowHeight="15" customHeight="1"/>
  <cols>
    <col min="1" max="1" width="24.7109375" style="124" customWidth="1"/>
    <col min="2" max="7" width="13.7109375" style="124" customWidth="1"/>
    <col min="8" max="8" width="9.140625" style="124" customWidth="1"/>
    <col min="9" max="9" width="11.140625" style="124" hidden="1" customWidth="1"/>
    <col min="10" max="16384" width="9.140625" style="124" customWidth="1"/>
  </cols>
  <sheetData>
    <row r="1" spans="2:7" ht="15" customHeight="1">
      <c r="B1" s="125"/>
      <c r="C1" s="125"/>
      <c r="D1" s="125"/>
      <c r="E1" s="126"/>
      <c r="F1" s="126"/>
      <c r="G1" s="126"/>
    </row>
    <row r="2" ht="15" customHeight="1">
      <c r="A2" s="127" t="s">
        <v>280</v>
      </c>
    </row>
    <row r="3" ht="15" customHeight="1">
      <c r="A3" s="128"/>
    </row>
    <row r="4" ht="15" customHeight="1">
      <c r="A4" s="128"/>
    </row>
    <row r="5" spans="1:5" ht="15" customHeight="1">
      <c r="A5" s="128"/>
      <c r="B5" s="163" t="s">
        <v>200</v>
      </c>
      <c r="C5" s="163"/>
      <c r="D5" s="163"/>
      <c r="E5" s="163"/>
    </row>
    <row r="6" spans="1:4" ht="15" customHeight="1">
      <c r="A6" s="128"/>
      <c r="B6" s="163" t="s">
        <v>198</v>
      </c>
      <c r="C6" s="163"/>
      <c r="D6" s="130" t="s">
        <v>63</v>
      </c>
    </row>
    <row r="7" spans="2:6" ht="15" customHeight="1">
      <c r="B7" s="130" t="s">
        <v>64</v>
      </c>
      <c r="C7" s="131" t="s">
        <v>64</v>
      </c>
      <c r="D7" s="130" t="s">
        <v>65</v>
      </c>
      <c r="E7" s="130"/>
      <c r="F7" s="130" t="s">
        <v>120</v>
      </c>
    </row>
    <row r="8" spans="1:7" ht="15" customHeight="1">
      <c r="A8" s="132"/>
      <c r="B8" s="133" t="s">
        <v>66</v>
      </c>
      <c r="C8" s="134" t="s">
        <v>67</v>
      </c>
      <c r="D8" s="133" t="s">
        <v>69</v>
      </c>
      <c r="E8" s="133" t="s">
        <v>199</v>
      </c>
      <c r="F8" s="133" t="s">
        <v>121</v>
      </c>
      <c r="G8" s="133" t="s">
        <v>22</v>
      </c>
    </row>
    <row r="9" spans="2:7" ht="15" customHeight="1">
      <c r="B9" s="130" t="s">
        <v>3</v>
      </c>
      <c r="C9" s="130" t="s">
        <v>3</v>
      </c>
      <c r="D9" s="130" t="s">
        <v>3</v>
      </c>
      <c r="E9" s="130" t="s">
        <v>3</v>
      </c>
      <c r="F9" s="130" t="s">
        <v>3</v>
      </c>
      <c r="G9" s="130" t="s">
        <v>3</v>
      </c>
    </row>
    <row r="11" spans="2:7" ht="15" customHeight="1">
      <c r="B11" s="128"/>
      <c r="C11" s="128"/>
      <c r="D11" s="128"/>
      <c r="E11" s="128"/>
      <c r="F11" s="128"/>
      <c r="G11" s="128"/>
    </row>
    <row r="12" spans="1:7" ht="15" customHeight="1">
      <c r="A12" s="124" t="s">
        <v>81</v>
      </c>
      <c r="B12" s="128">
        <v>98047</v>
      </c>
      <c r="C12" s="135">
        <v>2000</v>
      </c>
      <c r="D12" s="128">
        <v>24093</v>
      </c>
      <c r="E12" s="128">
        <f>SUM(B12:D12)</f>
        <v>124140</v>
      </c>
      <c r="F12" s="128">
        <v>0</v>
      </c>
      <c r="G12" s="128">
        <f>SUM(E12:F12)</f>
        <v>124140</v>
      </c>
    </row>
    <row r="13" spans="1:7" ht="15" customHeight="1">
      <c r="A13" s="124" t="s">
        <v>215</v>
      </c>
      <c r="B13" s="128">
        <v>0</v>
      </c>
      <c r="C13" s="128">
        <v>0</v>
      </c>
      <c r="D13" s="128">
        <v>21645</v>
      </c>
      <c r="E13" s="128">
        <f>SUM(B13:D13)</f>
        <v>21645</v>
      </c>
      <c r="F13" s="128">
        <v>0</v>
      </c>
      <c r="G13" s="128">
        <f>SUM(E13:F13)</f>
        <v>21645</v>
      </c>
    </row>
    <row r="14" spans="1:7" ht="15" customHeight="1">
      <c r="A14" s="136"/>
      <c r="B14" s="137"/>
      <c r="C14" s="137"/>
      <c r="D14" s="137"/>
      <c r="E14" s="128"/>
      <c r="F14" s="137"/>
      <c r="G14" s="128"/>
    </row>
    <row r="15" spans="1:9" ht="15" customHeight="1" thickBot="1">
      <c r="A15" s="136" t="s">
        <v>264</v>
      </c>
      <c r="B15" s="138">
        <f aca="true" t="shared" si="0" ref="B15:G15">SUM(B12:B13)</f>
        <v>98047</v>
      </c>
      <c r="C15" s="138">
        <f t="shared" si="0"/>
        <v>2000</v>
      </c>
      <c r="D15" s="138">
        <f t="shared" si="0"/>
        <v>45738</v>
      </c>
      <c r="E15" s="138">
        <f t="shared" si="0"/>
        <v>145785</v>
      </c>
      <c r="F15" s="138">
        <f t="shared" si="0"/>
        <v>0</v>
      </c>
      <c r="G15" s="138">
        <f t="shared" si="0"/>
        <v>145785</v>
      </c>
      <c r="I15" s="124">
        <f>SUM(C15:D15)</f>
        <v>47738</v>
      </c>
    </row>
    <row r="16" ht="15" customHeight="1" thickTop="1"/>
    <row r="17" spans="5:6" ht="15" customHeight="1">
      <c r="E17" s="136"/>
      <c r="F17" s="136"/>
    </row>
    <row r="19" spans="1:7" ht="15" customHeight="1">
      <c r="A19" s="124" t="s">
        <v>180</v>
      </c>
      <c r="B19" s="128">
        <v>98047</v>
      </c>
      <c r="C19" s="128">
        <v>0</v>
      </c>
      <c r="D19" s="128">
        <v>59753</v>
      </c>
      <c r="E19" s="128">
        <f>SUM(B19:D19)</f>
        <v>157800</v>
      </c>
      <c r="F19" s="128">
        <v>0</v>
      </c>
      <c r="G19" s="128">
        <f>SUM(E19:F19)</f>
        <v>157800</v>
      </c>
    </row>
    <row r="20" spans="1:7" ht="15" customHeight="1">
      <c r="A20" s="124" t="s">
        <v>215</v>
      </c>
      <c r="B20" s="128">
        <v>0</v>
      </c>
      <c r="C20" s="128">
        <v>0</v>
      </c>
      <c r="D20" s="128">
        <f>PL!J33</f>
        <v>38283</v>
      </c>
      <c r="E20" s="128">
        <f>SUM(B20:D20)</f>
        <v>38283</v>
      </c>
      <c r="F20" s="128">
        <v>0</v>
      </c>
      <c r="G20" s="128">
        <f>SUM(E20:F20)</f>
        <v>38283</v>
      </c>
    </row>
    <row r="21" spans="1:7" ht="33" customHeight="1">
      <c r="A21" s="161" t="s">
        <v>294</v>
      </c>
      <c r="B21" s="128">
        <v>0</v>
      </c>
      <c r="C21" s="128">
        <v>0</v>
      </c>
      <c r="D21" s="128">
        <v>0</v>
      </c>
      <c r="E21" s="128">
        <f>SUM(B21:D21)</f>
        <v>0</v>
      </c>
      <c r="F21" s="127">
        <v>6276</v>
      </c>
      <c r="G21" s="128">
        <f>SUM(E21:F21)</f>
        <v>6276</v>
      </c>
    </row>
    <row r="22" spans="1:7" ht="28.5">
      <c r="A22" s="142" t="s">
        <v>225</v>
      </c>
      <c r="B22" s="128"/>
      <c r="C22" s="128"/>
      <c r="D22" s="128">
        <v>-17893</v>
      </c>
      <c r="E22" s="128">
        <f>SUM(B22:D22)</f>
        <v>-17893</v>
      </c>
      <c r="F22" s="127"/>
      <c r="G22" s="128">
        <f>SUM(E22:F22)</f>
        <v>-17893</v>
      </c>
    </row>
    <row r="23" spans="2:7" ht="15" customHeight="1">
      <c r="B23" s="136"/>
      <c r="C23" s="136"/>
      <c r="D23" s="136"/>
      <c r="E23" s="128"/>
      <c r="F23" s="127"/>
      <c r="G23" s="137"/>
    </row>
    <row r="24" spans="1:9" ht="15" customHeight="1" thickBot="1">
      <c r="A24" s="136" t="s">
        <v>265</v>
      </c>
      <c r="B24" s="138">
        <f aca="true" t="shared" si="1" ref="B24:G24">SUM(B19:B23)</f>
        <v>98047</v>
      </c>
      <c r="C24" s="138">
        <f t="shared" si="1"/>
        <v>0</v>
      </c>
      <c r="D24" s="138">
        <f t="shared" si="1"/>
        <v>80143</v>
      </c>
      <c r="E24" s="138">
        <f t="shared" si="1"/>
        <v>178190</v>
      </c>
      <c r="F24" s="138">
        <f t="shared" si="1"/>
        <v>6276</v>
      </c>
      <c r="G24" s="138">
        <f t="shared" si="1"/>
        <v>184466</v>
      </c>
      <c r="I24" s="124">
        <f>SUM(C24:D24)</f>
        <v>80143</v>
      </c>
    </row>
    <row r="25" ht="15" customHeight="1" thickTop="1"/>
    <row r="27" spans="1:7" ht="45" customHeight="1">
      <c r="A27" s="185" t="s">
        <v>181</v>
      </c>
      <c r="B27" s="185"/>
      <c r="C27" s="185"/>
      <c r="D27" s="162"/>
      <c r="E27" s="162"/>
      <c r="F27" s="162"/>
      <c r="G27" s="162"/>
    </row>
    <row r="28" spans="1:7" ht="15" customHeight="1">
      <c r="A28" s="207"/>
      <c r="B28" s="208"/>
      <c r="C28" s="208"/>
      <c r="D28" s="208"/>
      <c r="E28" s="208"/>
      <c r="F28" s="208"/>
      <c r="G28" s="208"/>
    </row>
    <row r="43" ht="15" customHeight="1">
      <c r="A43" s="128"/>
    </row>
    <row r="44" ht="15" customHeight="1">
      <c r="A44" s="128"/>
    </row>
    <row r="45" ht="15" customHeight="1">
      <c r="A45" s="128"/>
    </row>
    <row r="47" ht="15" customHeight="1">
      <c r="A47" s="128"/>
    </row>
    <row r="49" ht="15" customHeight="1">
      <c r="A49" s="128"/>
    </row>
    <row r="51" spans="1:6" ht="15" customHeight="1">
      <c r="A51" s="128"/>
      <c r="D51" s="130"/>
      <c r="E51" s="130"/>
      <c r="F51" s="130"/>
    </row>
    <row r="52" spans="1:7" ht="15" customHeight="1">
      <c r="A52" s="132"/>
      <c r="B52" s="132"/>
      <c r="C52" s="132"/>
      <c r="D52" s="133"/>
      <c r="E52" s="133"/>
      <c r="F52" s="133"/>
      <c r="G52" s="133"/>
    </row>
    <row r="53" spans="4:7" ht="15" customHeight="1">
      <c r="D53" s="130"/>
      <c r="E53" s="130"/>
      <c r="F53" s="130"/>
      <c r="G53" s="130"/>
    </row>
    <row r="57" spans="3:7" ht="15" customHeight="1">
      <c r="C57" s="136"/>
      <c r="D57" s="136"/>
      <c r="E57" s="136"/>
      <c r="F57" s="136"/>
      <c r="G57" s="136"/>
    </row>
    <row r="58" spans="3:7" ht="15" customHeight="1">
      <c r="C58" s="136"/>
      <c r="D58" s="136"/>
      <c r="E58" s="136"/>
      <c r="F58" s="136"/>
      <c r="G58" s="136"/>
    </row>
    <row r="59" spans="3:7" ht="15" customHeight="1">
      <c r="C59" s="136"/>
      <c r="D59" s="136"/>
      <c r="E59" s="136"/>
      <c r="F59" s="136"/>
      <c r="G59" s="136"/>
    </row>
    <row r="60" spans="3:7" ht="15" customHeight="1">
      <c r="C60" s="136"/>
      <c r="D60" s="136"/>
      <c r="E60" s="136"/>
      <c r="F60" s="136"/>
      <c r="G60" s="136"/>
    </row>
    <row r="61" spans="3:7" ht="15" customHeight="1">
      <c r="C61" s="136"/>
      <c r="D61" s="136"/>
      <c r="E61" s="136"/>
      <c r="F61" s="136"/>
      <c r="G61" s="136"/>
    </row>
    <row r="62" spans="3:7" ht="15" customHeight="1">
      <c r="C62" s="136"/>
      <c r="D62" s="136"/>
      <c r="E62" s="136"/>
      <c r="F62" s="136"/>
      <c r="G62" s="136"/>
    </row>
    <row r="63" spans="3:7" ht="15" customHeight="1">
      <c r="C63" s="136"/>
      <c r="D63" s="136"/>
      <c r="E63" s="136"/>
      <c r="F63" s="136"/>
      <c r="G63" s="136"/>
    </row>
    <row r="64" spans="3:7" ht="15" customHeight="1">
      <c r="C64" s="136"/>
      <c r="D64" s="136"/>
      <c r="E64" s="136"/>
      <c r="F64" s="136"/>
      <c r="G64" s="136"/>
    </row>
    <row r="65" spans="3:7" ht="15" customHeight="1">
      <c r="C65" s="136"/>
      <c r="D65" s="136"/>
      <c r="E65" s="136"/>
      <c r="F65" s="136"/>
      <c r="G65" s="136"/>
    </row>
    <row r="66" spans="3:7" ht="15" customHeight="1">
      <c r="C66" s="136"/>
      <c r="D66" s="136"/>
      <c r="E66" s="136"/>
      <c r="F66" s="136"/>
      <c r="G66" s="136"/>
    </row>
    <row r="67" spans="3:7" ht="15" customHeight="1">
      <c r="C67" s="136"/>
      <c r="D67" s="136"/>
      <c r="E67" s="136"/>
      <c r="F67" s="136"/>
      <c r="G67" s="136"/>
    </row>
    <row r="68" spans="3:7" ht="15" customHeight="1">
      <c r="C68" s="136"/>
      <c r="D68" s="136"/>
      <c r="E68" s="136"/>
      <c r="F68" s="136"/>
      <c r="G68" s="136"/>
    </row>
    <row r="69" spans="3:7" ht="15" customHeight="1">
      <c r="C69" s="136"/>
      <c r="D69" s="136"/>
      <c r="E69" s="136"/>
      <c r="F69" s="136"/>
      <c r="G69" s="136"/>
    </row>
    <row r="70" spans="3:7" ht="15" customHeight="1">
      <c r="C70" s="136"/>
      <c r="D70" s="136"/>
      <c r="E70" s="136"/>
      <c r="F70" s="136"/>
      <c r="G70" s="136"/>
    </row>
    <row r="71" spans="3:7" ht="15" customHeight="1">
      <c r="C71" s="136"/>
      <c r="D71" s="136"/>
      <c r="E71" s="136"/>
      <c r="F71" s="136"/>
      <c r="G71" s="136"/>
    </row>
    <row r="72" spans="3:7" ht="15" customHeight="1">
      <c r="C72" s="136"/>
      <c r="D72" s="136"/>
      <c r="E72" s="136"/>
      <c r="F72" s="136"/>
      <c r="G72" s="136"/>
    </row>
    <row r="73" spans="3:7" ht="15" customHeight="1">
      <c r="C73" s="136"/>
      <c r="D73" s="136"/>
      <c r="E73" s="136"/>
      <c r="F73" s="136"/>
      <c r="G73" s="136"/>
    </row>
    <row r="74" spans="3:7" ht="15" customHeight="1">
      <c r="C74" s="136"/>
      <c r="D74" s="136"/>
      <c r="E74" s="136"/>
      <c r="F74" s="136"/>
      <c r="G74" s="136"/>
    </row>
    <row r="90" ht="15" customHeight="1">
      <c r="A90" s="128">
        <f>A43</f>
        <v>0</v>
      </c>
    </row>
  </sheetData>
  <mergeCells count="4">
    <mergeCell ref="A28:G28"/>
    <mergeCell ref="A27:G27"/>
    <mergeCell ref="B6:C6"/>
    <mergeCell ref="B5:E5"/>
  </mergeCells>
  <printOptions horizontalCentered="1"/>
  <pageMargins left="0.25" right="0.25" top="0.75" bottom="0.25" header="0.5" footer="0.25"/>
  <pageSetup horizontalDpi="180" verticalDpi="180" orientation="portrait" paperSize="9" scale="90" r:id="rId1"/>
  <headerFooter alignWithMargins="0">
    <oddHeader>&amp;C( &amp;P+2 )</oddHeader>
  </headerFooter>
</worksheet>
</file>

<file path=xl/worksheets/sheet4.xml><?xml version="1.0" encoding="utf-8"?>
<worksheet xmlns="http://schemas.openxmlformats.org/spreadsheetml/2006/main" xmlns:r="http://schemas.openxmlformats.org/officeDocument/2006/relationships">
  <dimension ref="A1:I57"/>
  <sheetViews>
    <sheetView zoomScaleSheetLayoutView="100" workbookViewId="0" topLeftCell="A2">
      <selection activeCell="B2" sqref="B2"/>
    </sheetView>
  </sheetViews>
  <sheetFormatPr defaultColWidth="9.140625" defaultRowHeight="15" customHeight="1"/>
  <cols>
    <col min="1" max="1" width="4.7109375" style="2" customWidth="1"/>
    <col min="2" max="2" width="61.5742187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28" t="s">
        <v>62</v>
      </c>
      <c r="B1" s="124"/>
      <c r="C1" s="124"/>
      <c r="D1" s="124"/>
      <c r="E1" s="124"/>
      <c r="F1" s="124"/>
      <c r="G1" s="124"/>
      <c r="H1" s="124"/>
      <c r="I1" s="124"/>
    </row>
    <row r="2" spans="1:9" ht="15" customHeight="1">
      <c r="A2" s="128" t="s">
        <v>266</v>
      </c>
      <c r="B2" s="124"/>
      <c r="C2" s="124"/>
      <c r="D2" s="124"/>
      <c r="E2" s="124"/>
      <c r="F2" s="124"/>
      <c r="G2" s="124"/>
      <c r="H2" s="124"/>
      <c r="I2" s="124"/>
    </row>
    <row r="3" spans="1:9" ht="15" customHeight="1">
      <c r="A3" s="128"/>
      <c r="B3" s="124"/>
      <c r="C3" s="124"/>
      <c r="D3" s="68" t="s">
        <v>46</v>
      </c>
      <c r="E3" s="124"/>
      <c r="F3" s="68" t="s">
        <v>46</v>
      </c>
      <c r="G3" s="124"/>
      <c r="H3" s="124"/>
      <c r="I3" s="124"/>
    </row>
    <row r="4" spans="1:9" ht="15" customHeight="1">
      <c r="A4" s="128"/>
      <c r="B4" s="124"/>
      <c r="C4" s="124"/>
      <c r="D4" s="68" t="s">
        <v>221</v>
      </c>
      <c r="E4" s="124"/>
      <c r="F4" s="68" t="s">
        <v>221</v>
      </c>
      <c r="G4" s="124"/>
      <c r="H4" s="124"/>
      <c r="I4" s="124"/>
    </row>
    <row r="5" spans="1:6" ht="15" customHeight="1">
      <c r="A5" s="128"/>
      <c r="B5" s="124"/>
      <c r="C5" s="124"/>
      <c r="D5" s="68" t="s">
        <v>47</v>
      </c>
      <c r="E5" s="139"/>
      <c r="F5" s="68" t="s">
        <v>47</v>
      </c>
    </row>
    <row r="6" spans="1:6" ht="15" customHeight="1">
      <c r="A6" s="124"/>
      <c r="B6" s="124"/>
      <c r="C6" s="124"/>
      <c r="D6" s="93" t="s">
        <v>262</v>
      </c>
      <c r="E6" s="133"/>
      <c r="F6" s="93" t="s">
        <v>263</v>
      </c>
    </row>
    <row r="7" spans="1:6" ht="15" customHeight="1">
      <c r="A7" s="124"/>
      <c r="B7" s="124"/>
      <c r="C7" s="124"/>
      <c r="D7" s="93"/>
      <c r="E7" s="133"/>
      <c r="F7" s="149" t="s">
        <v>230</v>
      </c>
    </row>
    <row r="8" spans="1:6" ht="15" customHeight="1">
      <c r="A8" s="124"/>
      <c r="B8" s="124"/>
      <c r="C8" s="124"/>
      <c r="D8" s="130" t="s">
        <v>3</v>
      </c>
      <c r="E8" s="130"/>
      <c r="F8" s="130" t="s">
        <v>3</v>
      </c>
    </row>
    <row r="9" spans="1:6" ht="15" customHeight="1">
      <c r="A9" s="124"/>
      <c r="B9" s="124"/>
      <c r="C9" s="124"/>
      <c r="D9" s="67"/>
      <c r="E9" s="130"/>
      <c r="F9" s="67"/>
    </row>
    <row r="10" spans="1:6" ht="15" customHeight="1">
      <c r="A10" s="124" t="s">
        <v>207</v>
      </c>
      <c r="B10" s="124"/>
      <c r="C10" s="124"/>
      <c r="D10" s="67">
        <v>48763</v>
      </c>
      <c r="E10" s="130"/>
      <c r="F10" s="67">
        <v>29835</v>
      </c>
    </row>
    <row r="11" spans="1:6" ht="15" customHeight="1">
      <c r="A11" s="124"/>
      <c r="B11" s="124"/>
      <c r="C11" s="124"/>
      <c r="D11" s="3"/>
      <c r="F11" s="3"/>
    </row>
    <row r="12" spans="1:6" ht="15" customHeight="1">
      <c r="A12" s="124" t="s">
        <v>71</v>
      </c>
      <c r="B12" s="124"/>
      <c r="C12" s="124"/>
      <c r="D12" s="24">
        <v>7101</v>
      </c>
      <c r="E12" s="124"/>
      <c r="F12" s="67">
        <v>6219</v>
      </c>
    </row>
    <row r="13" spans="1:6" ht="15" customHeight="1">
      <c r="A13" s="124"/>
      <c r="B13" s="124"/>
      <c r="C13" s="124"/>
      <c r="D13" s="77"/>
      <c r="E13" s="124"/>
      <c r="F13" s="77"/>
    </row>
    <row r="14" spans="1:7" ht="15" customHeight="1">
      <c r="A14" s="124" t="s">
        <v>48</v>
      </c>
      <c r="B14" s="124"/>
      <c r="C14" s="124"/>
      <c r="D14" s="94">
        <f>SUM(D10:D12)</f>
        <v>55864</v>
      </c>
      <c r="E14" s="124"/>
      <c r="F14" s="94">
        <f>SUM(F10:F12)</f>
        <v>36054</v>
      </c>
      <c r="G14" s="124"/>
    </row>
    <row r="15" spans="1:7" ht="15" customHeight="1">
      <c r="A15" s="124"/>
      <c r="B15" s="124"/>
      <c r="C15" s="124"/>
      <c r="D15" s="94"/>
      <c r="E15" s="124"/>
      <c r="F15" s="94"/>
      <c r="G15" s="124"/>
    </row>
    <row r="16" spans="1:6" ht="15" customHeight="1">
      <c r="A16" s="124" t="s">
        <v>25</v>
      </c>
      <c r="B16" s="124"/>
      <c r="C16" s="124"/>
      <c r="D16" s="67"/>
      <c r="E16" s="124"/>
      <c r="F16" s="67"/>
    </row>
    <row r="17" spans="1:6" ht="15" customHeight="1">
      <c r="A17" s="124"/>
      <c r="B17" s="124" t="s">
        <v>68</v>
      </c>
      <c r="C17" s="124"/>
      <c r="D17" s="67">
        <v>-8671</v>
      </c>
      <c r="E17" s="124"/>
      <c r="F17" s="67">
        <v>4782</v>
      </c>
    </row>
    <row r="18" spans="1:7" ht="15" customHeight="1">
      <c r="A18" s="124"/>
      <c r="B18" s="124" t="s">
        <v>85</v>
      </c>
      <c r="C18" s="124"/>
      <c r="D18" s="67">
        <v>292</v>
      </c>
      <c r="E18" s="124"/>
      <c r="F18" s="67">
        <v>548</v>
      </c>
      <c r="G18" s="124"/>
    </row>
    <row r="19" spans="1:7" ht="15" customHeight="1">
      <c r="A19" s="124"/>
      <c r="B19" s="124" t="s">
        <v>29</v>
      </c>
      <c r="C19" s="124"/>
      <c r="D19" s="67">
        <v>-9060</v>
      </c>
      <c r="E19" s="124"/>
      <c r="F19" s="67">
        <v>-9647</v>
      </c>
      <c r="G19" s="124"/>
    </row>
    <row r="20" spans="1:7" ht="15" customHeight="1">
      <c r="A20" s="124"/>
      <c r="B20" s="124" t="s">
        <v>226</v>
      </c>
      <c r="C20" s="124"/>
      <c r="D20" s="67">
        <v>-353</v>
      </c>
      <c r="E20" s="124"/>
      <c r="F20" s="67">
        <v>0</v>
      </c>
      <c r="G20" s="124"/>
    </row>
    <row r="21" spans="1:6" ht="15" customHeight="1">
      <c r="A21" s="124"/>
      <c r="B21" s="124"/>
      <c r="C21" s="124"/>
      <c r="D21" s="77"/>
      <c r="E21" s="124"/>
      <c r="F21" s="77"/>
    </row>
    <row r="22" spans="1:6" ht="15" customHeight="1">
      <c r="A22" s="128" t="s">
        <v>49</v>
      </c>
      <c r="B22" s="124"/>
      <c r="C22" s="124"/>
      <c r="D22" s="77">
        <f>SUM(D14:D20)</f>
        <v>38072</v>
      </c>
      <c r="E22" s="124"/>
      <c r="F22" s="77">
        <f>SUM(F14:F20)</f>
        <v>31737</v>
      </c>
    </row>
    <row r="23" spans="1:6" ht="15" customHeight="1">
      <c r="A23" s="124"/>
      <c r="B23" s="124"/>
      <c r="C23" s="124"/>
      <c r="D23" s="94"/>
      <c r="E23" s="124"/>
      <c r="F23" s="94"/>
    </row>
    <row r="24" spans="1:7" ht="15" customHeight="1">
      <c r="A24" s="128" t="s">
        <v>56</v>
      </c>
      <c r="B24" s="124"/>
      <c r="C24" s="124"/>
      <c r="D24" s="67"/>
      <c r="E24" s="130"/>
      <c r="F24" s="67"/>
      <c r="G24" s="124"/>
    </row>
    <row r="25" spans="1:6" ht="15" customHeight="1">
      <c r="A25" s="128"/>
      <c r="B25" s="140" t="s">
        <v>30</v>
      </c>
      <c r="C25" s="124"/>
      <c r="D25" s="67">
        <v>-6415</v>
      </c>
      <c r="E25" s="130"/>
      <c r="F25" s="67">
        <v>-4369</v>
      </c>
    </row>
    <row r="26" spans="1:6" ht="15" customHeight="1">
      <c r="A26" s="128"/>
      <c r="B26" s="140" t="s">
        <v>86</v>
      </c>
      <c r="C26" s="124"/>
      <c r="D26" s="67">
        <v>-19561</v>
      </c>
      <c r="E26" s="130"/>
      <c r="F26" s="67">
        <v>-1930</v>
      </c>
    </row>
    <row r="27" spans="1:6" ht="14.25" customHeight="1">
      <c r="A27" s="128"/>
      <c r="B27" s="140" t="s">
        <v>77</v>
      </c>
      <c r="C27" s="124"/>
      <c r="D27" s="67">
        <v>659</v>
      </c>
      <c r="E27" s="130"/>
      <c r="F27" s="67">
        <v>57</v>
      </c>
    </row>
    <row r="28" spans="1:6" ht="15" customHeight="1">
      <c r="A28" s="128"/>
      <c r="B28" s="140" t="s">
        <v>295</v>
      </c>
      <c r="C28" s="124"/>
      <c r="D28" s="67">
        <v>-30496</v>
      </c>
      <c r="E28" s="130"/>
      <c r="F28" s="67">
        <v>0</v>
      </c>
    </row>
    <row r="29" spans="1:6" ht="15" customHeight="1" hidden="1">
      <c r="A29" s="128"/>
      <c r="B29" s="140" t="s">
        <v>88</v>
      </c>
      <c r="C29" s="124"/>
      <c r="D29" s="130"/>
      <c r="E29" s="130"/>
      <c r="F29" s="67"/>
    </row>
    <row r="30" spans="1:6" ht="15" customHeight="1" hidden="1">
      <c r="A30" s="128"/>
      <c r="B30" s="140" t="s">
        <v>87</v>
      </c>
      <c r="C30" s="124"/>
      <c r="D30" s="130"/>
      <c r="E30" s="130"/>
      <c r="F30" s="67"/>
    </row>
    <row r="31" spans="1:6" ht="15" customHeight="1">
      <c r="A31" s="128"/>
      <c r="B31" s="140" t="s">
        <v>276</v>
      </c>
      <c r="C31" s="124"/>
      <c r="D31" s="67">
        <v>56</v>
      </c>
      <c r="E31" s="130"/>
      <c r="F31" s="94">
        <v>49</v>
      </c>
    </row>
    <row r="32" spans="1:6" ht="15" customHeight="1">
      <c r="A32" s="128"/>
      <c r="B32" s="140"/>
      <c r="C32" s="124"/>
      <c r="D32" s="67"/>
      <c r="E32" s="130"/>
      <c r="F32" s="77"/>
    </row>
    <row r="33" spans="1:6" ht="15" customHeight="1">
      <c r="A33" s="128" t="s">
        <v>122</v>
      </c>
      <c r="B33" s="124"/>
      <c r="C33" s="124"/>
      <c r="D33" s="153">
        <f>SUM(D25:D31)</f>
        <v>-55757</v>
      </c>
      <c r="E33" s="130"/>
      <c r="F33" s="77">
        <f>SUM(F25:F31)</f>
        <v>-6193</v>
      </c>
    </row>
    <row r="34" spans="1:6" ht="15" customHeight="1">
      <c r="A34" s="128"/>
      <c r="B34" s="124"/>
      <c r="C34" s="124"/>
      <c r="D34" s="94"/>
      <c r="E34" s="130"/>
      <c r="F34" s="94"/>
    </row>
    <row r="35" spans="1:6" ht="15" customHeight="1">
      <c r="A35" s="128" t="s">
        <v>50</v>
      </c>
      <c r="B35" s="124"/>
      <c r="C35" s="124"/>
      <c r="D35" s="67"/>
      <c r="E35" s="130"/>
      <c r="F35" s="67"/>
    </row>
    <row r="36" spans="2:6" ht="15" customHeight="1">
      <c r="B36" s="124" t="s">
        <v>72</v>
      </c>
      <c r="C36" s="124"/>
      <c r="D36" s="67">
        <v>-17694</v>
      </c>
      <c r="E36" s="124"/>
      <c r="F36" s="67">
        <v>-31049</v>
      </c>
    </row>
    <row r="37" spans="1:6" ht="15" customHeight="1">
      <c r="A37" s="124"/>
      <c r="B37" s="124" t="s">
        <v>227</v>
      </c>
      <c r="C37" s="124"/>
      <c r="D37" s="77">
        <v>21497</v>
      </c>
      <c r="E37" s="124"/>
      <c r="F37" s="77">
        <v>0</v>
      </c>
    </row>
    <row r="38" spans="1:6" ht="15" customHeight="1">
      <c r="A38" s="128" t="s">
        <v>123</v>
      </c>
      <c r="B38" s="124"/>
      <c r="C38" s="124"/>
      <c r="D38" s="77">
        <f>SUM(D36:D37)</f>
        <v>3803</v>
      </c>
      <c r="E38" s="124"/>
      <c r="F38" s="77">
        <f>SUM(F36:F37)</f>
        <v>-31049</v>
      </c>
    </row>
    <row r="39" spans="1:6" ht="15" customHeight="1">
      <c r="A39" s="124"/>
      <c r="B39" s="124"/>
      <c r="C39" s="124"/>
      <c r="D39" s="67"/>
      <c r="E39" s="124"/>
      <c r="F39" s="67"/>
    </row>
    <row r="40" spans="1:9" ht="15" customHeight="1">
      <c r="A40" s="128" t="s">
        <v>214</v>
      </c>
      <c r="B40" s="124"/>
      <c r="C40" s="124"/>
      <c r="D40" s="67">
        <f>+D22+D33+D38</f>
        <v>-13882</v>
      </c>
      <c r="E40" s="124"/>
      <c r="F40" s="67">
        <f>+F22+F33+F38</f>
        <v>-5505</v>
      </c>
      <c r="G40" s="124"/>
      <c r="H40" s="124"/>
      <c r="I40" s="124"/>
    </row>
    <row r="41" spans="1:6" ht="15" customHeight="1">
      <c r="A41" s="128" t="s">
        <v>51</v>
      </c>
      <c r="B41" s="124"/>
      <c r="C41" s="124"/>
      <c r="D41" s="67">
        <v>37977</v>
      </c>
      <c r="E41" s="124"/>
      <c r="F41" s="67">
        <v>41885</v>
      </c>
    </row>
    <row r="42" spans="1:6" ht="15" customHeight="1">
      <c r="A42" s="128"/>
      <c r="B42" s="128"/>
      <c r="C42" s="124"/>
      <c r="D42" s="67"/>
      <c r="E42" s="124"/>
      <c r="F42" s="67"/>
    </row>
    <row r="43" spans="1:6" ht="15" customHeight="1" thickBot="1">
      <c r="A43" s="128" t="s">
        <v>52</v>
      </c>
      <c r="B43" s="128"/>
      <c r="C43" s="124"/>
      <c r="D43" s="141">
        <f>SUM(D40:D42)</f>
        <v>24095</v>
      </c>
      <c r="E43" s="124"/>
      <c r="F43" s="141">
        <f>SUM(F40:F42)</f>
        <v>36380</v>
      </c>
    </row>
    <row r="44" spans="1:6" ht="15" customHeight="1">
      <c r="A44" s="124"/>
      <c r="B44" s="124"/>
      <c r="C44" s="124"/>
      <c r="D44" s="154"/>
      <c r="E44" s="124"/>
      <c r="F44" s="67"/>
    </row>
    <row r="45" spans="1:6" ht="15" customHeight="1">
      <c r="A45" s="128" t="s">
        <v>58</v>
      </c>
      <c r="B45" s="124"/>
      <c r="C45" s="124"/>
      <c r="D45" s="154"/>
      <c r="E45" s="124"/>
      <c r="F45" s="67"/>
    </row>
    <row r="46" spans="1:6" ht="15" customHeight="1">
      <c r="A46" s="124"/>
      <c r="B46" s="124" t="s">
        <v>60</v>
      </c>
      <c r="C46" s="124"/>
      <c r="D46" s="67">
        <v>5617</v>
      </c>
      <c r="E46" s="67"/>
      <c r="F46" s="67">
        <v>14553</v>
      </c>
    </row>
    <row r="47" spans="1:6" ht="15" customHeight="1">
      <c r="A47" s="124"/>
      <c r="B47" s="124" t="s">
        <v>70</v>
      </c>
      <c r="C47" s="124"/>
      <c r="D47" s="67">
        <f>20125</f>
        <v>20125</v>
      </c>
      <c r="E47" s="67"/>
      <c r="F47" s="67">
        <v>23370</v>
      </c>
    </row>
    <row r="48" spans="1:6" ht="15" customHeight="1">
      <c r="A48" s="124"/>
      <c r="B48" s="124"/>
      <c r="C48" s="124"/>
      <c r="D48" s="95">
        <f>SUM(D46:D47)</f>
        <v>25742</v>
      </c>
      <c r="E48" s="67"/>
      <c r="F48" s="95">
        <f>SUM(F46:F47)</f>
        <v>37923</v>
      </c>
    </row>
    <row r="49" spans="1:6" ht="15" customHeight="1">
      <c r="A49" s="124"/>
      <c r="B49" s="124" t="s">
        <v>89</v>
      </c>
      <c r="C49" s="124"/>
      <c r="D49" s="67"/>
      <c r="E49" s="67"/>
      <c r="F49" s="67"/>
    </row>
    <row r="50" spans="1:7" ht="15" customHeight="1">
      <c r="A50" s="124"/>
      <c r="B50" s="124" t="s">
        <v>90</v>
      </c>
      <c r="C50" s="124"/>
      <c r="D50" s="94">
        <v>-1647</v>
      </c>
      <c r="E50" s="67"/>
      <c r="F50" s="67">
        <v>-1543</v>
      </c>
      <c r="G50" s="124"/>
    </row>
    <row r="51" spans="1:7" ht="15" customHeight="1">
      <c r="A51" s="124"/>
      <c r="B51" s="124"/>
      <c r="C51" s="124"/>
      <c r="D51" s="77"/>
      <c r="E51" s="67"/>
      <c r="F51" s="67"/>
      <c r="G51" s="124"/>
    </row>
    <row r="52" spans="1:7" ht="15" customHeight="1" thickBot="1">
      <c r="A52" s="124"/>
      <c r="B52" s="124"/>
      <c r="C52" s="124"/>
      <c r="D52" s="141">
        <f>SUM(D48:D50)</f>
        <v>24095</v>
      </c>
      <c r="E52" s="67"/>
      <c r="F52" s="141">
        <f>SUM(F48:F50)</f>
        <v>36380</v>
      </c>
      <c r="G52" s="124">
        <f>+D52-D43</f>
        <v>0</v>
      </c>
    </row>
    <row r="53" spans="1:6" ht="15" customHeight="1">
      <c r="A53" s="128"/>
      <c r="C53" s="124"/>
      <c r="D53" s="136"/>
      <c r="E53" s="124"/>
      <c r="F53" s="136"/>
    </row>
    <row r="54" spans="1:7" ht="45" customHeight="1">
      <c r="A54" s="185" t="s">
        <v>182</v>
      </c>
      <c r="B54" s="185"/>
      <c r="C54" s="185"/>
      <c r="D54" s="185"/>
      <c r="E54" s="185"/>
      <c r="F54" s="185"/>
      <c r="G54" s="124"/>
    </row>
    <row r="55" spans="1:7" ht="15" customHeight="1">
      <c r="A55" s="71"/>
      <c r="B55" s="71"/>
      <c r="C55" s="71"/>
      <c r="D55" s="142"/>
      <c r="E55" s="71"/>
      <c r="F55" s="142">
        <f>+F43-F52</f>
        <v>0</v>
      </c>
      <c r="G55" s="124"/>
    </row>
    <row r="56" spans="1:6" ht="15" customHeight="1">
      <c r="A56" s="71"/>
      <c r="B56" s="71"/>
      <c r="C56" s="71"/>
      <c r="D56" s="71"/>
      <c r="E56" s="71"/>
      <c r="F56" s="71"/>
    </row>
    <row r="57" spans="1:6" ht="15" customHeight="1">
      <c r="A57" s="71"/>
      <c r="B57" s="71"/>
      <c r="C57" s="71"/>
      <c r="D57" s="71"/>
      <c r="E57" s="71"/>
      <c r="F57" s="71"/>
    </row>
  </sheetData>
  <mergeCells count="1">
    <mergeCell ref="A54:F54"/>
  </mergeCells>
  <printOptions horizontalCentered="1"/>
  <pageMargins left="0.5" right="0.25" top="0.75" bottom="0.5" header="0.5" footer="0.25"/>
  <pageSetup horizontalDpi="180" verticalDpi="180" orientation="portrait" paperSize="9" scale="90"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76"/>
  <sheetViews>
    <sheetView showGridLines="0" tabSelected="1" view="pageBreakPreview" zoomScaleSheetLayoutView="100" workbookViewId="0" topLeftCell="A71">
      <selection activeCell="C82" sqref="C82:O82"/>
    </sheetView>
  </sheetViews>
  <sheetFormatPr defaultColWidth="9.140625" defaultRowHeight="14.25" customHeight="1"/>
  <cols>
    <col min="1" max="1" width="4.140625" style="2" customWidth="1"/>
    <col min="2" max="2" width="1.57421875" style="2" customWidth="1"/>
    <col min="3" max="3" width="3.421875" style="2" customWidth="1"/>
    <col min="4" max="4" width="16.710937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1.57421875" style="2" customWidth="1"/>
    <col min="13" max="13" width="12.57421875" style="2" customWidth="1"/>
    <col min="14" max="14" width="1.28515625" style="2" customWidth="1"/>
    <col min="15" max="15" width="13.28125" style="2" customWidth="1"/>
    <col min="16" max="16" width="1.57421875" style="2" customWidth="1"/>
    <col min="17" max="17" width="10.140625" style="2" customWidth="1"/>
    <col min="18" max="16384" width="9.140625" style="2" customWidth="1"/>
  </cols>
  <sheetData>
    <row r="1" ht="14.25" customHeight="1">
      <c r="A1" s="1" t="s">
        <v>5</v>
      </c>
    </row>
    <row r="3" spans="1:15" ht="14.25" customHeight="1">
      <c r="A3" s="3">
        <v>1</v>
      </c>
      <c r="B3" s="3"/>
      <c r="C3" s="166" t="s">
        <v>93</v>
      </c>
      <c r="D3" s="166"/>
      <c r="E3" s="166"/>
      <c r="F3" s="166"/>
      <c r="G3" s="166"/>
      <c r="H3" s="166"/>
      <c r="I3" s="166"/>
      <c r="J3" s="166"/>
      <c r="K3" s="166"/>
      <c r="L3" s="166"/>
      <c r="M3" s="166"/>
      <c r="N3" s="166"/>
      <c r="O3" s="166"/>
    </row>
    <row r="4" spans="1:4" ht="14.25" customHeight="1">
      <c r="A4" s="3"/>
      <c r="B4" s="3"/>
      <c r="C4" s="3"/>
      <c r="D4" s="3"/>
    </row>
    <row r="5" spans="3:15" ht="60" customHeight="1">
      <c r="C5" s="179" t="s">
        <v>291</v>
      </c>
      <c r="D5" s="179"/>
      <c r="E5" s="179"/>
      <c r="F5" s="179"/>
      <c r="G5" s="179"/>
      <c r="H5" s="179"/>
      <c r="I5" s="179"/>
      <c r="J5" s="179"/>
      <c r="K5" s="179"/>
      <c r="L5" s="179"/>
      <c r="M5" s="179"/>
      <c r="N5" s="179"/>
      <c r="O5" s="179"/>
    </row>
    <row r="6" spans="3:15" ht="14.25" customHeight="1">
      <c r="C6" s="4"/>
      <c r="D6" s="4"/>
      <c r="E6" s="4"/>
      <c r="F6" s="4"/>
      <c r="G6" s="4"/>
      <c r="H6" s="4"/>
      <c r="I6" s="4"/>
      <c r="J6" s="4"/>
      <c r="K6" s="4"/>
      <c r="L6" s="4"/>
      <c r="M6" s="4"/>
      <c r="N6" s="4"/>
      <c r="O6" s="4"/>
    </row>
    <row r="7" spans="3:15" ht="60" customHeight="1">
      <c r="C7" s="179" t="s">
        <v>183</v>
      </c>
      <c r="D7" s="179"/>
      <c r="E7" s="179"/>
      <c r="F7" s="179"/>
      <c r="G7" s="179"/>
      <c r="H7" s="179"/>
      <c r="I7" s="179"/>
      <c r="J7" s="179"/>
      <c r="K7" s="179"/>
      <c r="L7" s="179"/>
      <c r="M7" s="179"/>
      <c r="N7" s="179"/>
      <c r="O7" s="179"/>
    </row>
    <row r="8" spans="3:15" ht="14.25" customHeight="1">
      <c r="C8" s="97"/>
      <c r="D8" s="97"/>
      <c r="E8" s="97"/>
      <c r="F8" s="97"/>
      <c r="G8" s="97"/>
      <c r="H8" s="97"/>
      <c r="I8" s="97"/>
      <c r="J8" s="97"/>
      <c r="K8" s="97"/>
      <c r="L8" s="97"/>
      <c r="M8" s="97"/>
      <c r="N8" s="97"/>
      <c r="O8" s="97"/>
    </row>
    <row r="9" spans="3:15" ht="45" customHeight="1">
      <c r="C9" s="179" t="s">
        <v>91</v>
      </c>
      <c r="D9" s="179"/>
      <c r="E9" s="179"/>
      <c r="F9" s="179"/>
      <c r="G9" s="179"/>
      <c r="H9" s="179"/>
      <c r="I9" s="179"/>
      <c r="J9" s="179"/>
      <c r="K9" s="179"/>
      <c r="L9" s="179"/>
      <c r="M9" s="179"/>
      <c r="N9" s="179"/>
      <c r="O9" s="179"/>
    </row>
    <row r="10" spans="3:15" ht="14.25" customHeight="1">
      <c r="C10" s="97"/>
      <c r="D10" s="97"/>
      <c r="E10" s="97"/>
      <c r="F10" s="97"/>
      <c r="G10" s="97"/>
      <c r="H10" s="97"/>
      <c r="I10" s="97"/>
      <c r="J10" s="97"/>
      <c r="K10" s="97"/>
      <c r="L10" s="97"/>
      <c r="M10" s="97"/>
      <c r="N10" s="97"/>
      <c r="O10" s="97"/>
    </row>
    <row r="11" spans="3:15" ht="75" customHeight="1">
      <c r="C11" s="179" t="s">
        <v>161</v>
      </c>
      <c r="D11" s="179"/>
      <c r="E11" s="179"/>
      <c r="F11" s="179"/>
      <c r="G11" s="179"/>
      <c r="H11" s="179"/>
      <c r="I11" s="179"/>
      <c r="J11" s="179"/>
      <c r="K11" s="179"/>
      <c r="L11" s="179"/>
      <c r="M11" s="179"/>
      <c r="N11" s="179"/>
      <c r="O11" s="179"/>
    </row>
    <row r="12" spans="3:15" ht="14.25" customHeight="1">
      <c r="C12" s="4"/>
      <c r="D12" s="4"/>
      <c r="E12" s="4"/>
      <c r="F12" s="4"/>
      <c r="G12" s="4"/>
      <c r="H12" s="4"/>
      <c r="I12" s="4"/>
      <c r="J12" s="4"/>
      <c r="K12" s="4"/>
      <c r="L12" s="4"/>
      <c r="M12" s="4"/>
      <c r="N12" s="4"/>
      <c r="O12" s="4"/>
    </row>
    <row r="13" spans="3:15" ht="63.75" customHeight="1">
      <c r="C13" s="179" t="s">
        <v>216</v>
      </c>
      <c r="D13" s="179"/>
      <c r="E13" s="179"/>
      <c r="F13" s="179"/>
      <c r="G13" s="179"/>
      <c r="H13" s="179"/>
      <c r="I13" s="179"/>
      <c r="J13" s="179"/>
      <c r="K13" s="179"/>
      <c r="L13" s="179"/>
      <c r="M13" s="179"/>
      <c r="N13" s="179"/>
      <c r="O13" s="179"/>
    </row>
    <row r="14" spans="3:15" ht="14.25" customHeight="1">
      <c r="C14" s="97"/>
      <c r="D14" s="97"/>
      <c r="E14" s="97"/>
      <c r="F14" s="97"/>
      <c r="G14" s="97"/>
      <c r="H14" s="97"/>
      <c r="I14" s="97"/>
      <c r="J14" s="97"/>
      <c r="K14" s="97"/>
      <c r="L14" s="97"/>
      <c r="M14" s="97"/>
      <c r="N14" s="97"/>
      <c r="O14" s="97"/>
    </row>
    <row r="15" spans="1:15" ht="14.25" customHeight="1">
      <c r="A15" s="3">
        <v>2</v>
      </c>
      <c r="C15" s="166" t="s">
        <v>92</v>
      </c>
      <c r="D15" s="166"/>
      <c r="E15" s="166"/>
      <c r="F15" s="166"/>
      <c r="G15" s="166"/>
      <c r="H15" s="166"/>
      <c r="I15" s="166"/>
      <c r="J15" s="166"/>
      <c r="K15" s="166"/>
      <c r="L15" s="166"/>
      <c r="M15" s="166"/>
      <c r="N15" s="166"/>
      <c r="O15" s="166"/>
    </row>
    <row r="16" spans="3:15" ht="14.25" customHeight="1">
      <c r="C16" s="97"/>
      <c r="D16" s="97"/>
      <c r="E16" s="97"/>
      <c r="F16" s="97"/>
      <c r="G16" s="97"/>
      <c r="H16" s="97"/>
      <c r="I16" s="97"/>
      <c r="J16" s="97"/>
      <c r="K16" s="97"/>
      <c r="L16" s="97"/>
      <c r="M16" s="97"/>
      <c r="N16" s="97"/>
      <c r="O16" s="97"/>
    </row>
    <row r="17" spans="3:15" ht="60.75" customHeight="1">
      <c r="C17" s="179" t="s">
        <v>217</v>
      </c>
      <c r="D17" s="179"/>
      <c r="E17" s="179"/>
      <c r="F17" s="179"/>
      <c r="G17" s="179"/>
      <c r="H17" s="179"/>
      <c r="I17" s="179"/>
      <c r="J17" s="179"/>
      <c r="K17" s="179"/>
      <c r="L17" s="179"/>
      <c r="M17" s="179"/>
      <c r="N17" s="179"/>
      <c r="O17" s="179"/>
    </row>
    <row r="18" spans="3:15" ht="14.25" customHeight="1">
      <c r="C18" s="4"/>
      <c r="D18" s="5"/>
      <c r="E18" s="5"/>
      <c r="F18" s="5"/>
      <c r="G18" s="5"/>
      <c r="H18" s="5"/>
      <c r="I18" s="5"/>
      <c r="J18" s="5"/>
      <c r="K18" s="5"/>
      <c r="L18" s="5"/>
      <c r="M18" s="5"/>
      <c r="N18" s="5"/>
      <c r="O18" s="5"/>
    </row>
    <row r="19" spans="3:15" ht="30" customHeight="1">
      <c r="C19" s="179" t="s">
        <v>218</v>
      </c>
      <c r="D19" s="179"/>
      <c r="E19" s="179"/>
      <c r="F19" s="179"/>
      <c r="G19" s="179"/>
      <c r="H19" s="179"/>
      <c r="I19" s="179"/>
      <c r="J19" s="179"/>
      <c r="K19" s="179"/>
      <c r="L19" s="179"/>
      <c r="M19" s="179"/>
      <c r="N19" s="179"/>
      <c r="O19" s="179"/>
    </row>
    <row r="20" spans="3:15" ht="14.25" customHeight="1">
      <c r="C20" s="4"/>
      <c r="D20" s="4"/>
      <c r="E20" s="4"/>
      <c r="F20" s="4"/>
      <c r="G20" s="4"/>
      <c r="H20" s="4"/>
      <c r="I20" s="4"/>
      <c r="J20" s="4"/>
      <c r="K20" s="4"/>
      <c r="L20" s="4"/>
      <c r="M20" s="4"/>
      <c r="N20" s="4"/>
      <c r="O20" s="4"/>
    </row>
    <row r="21" spans="3:15" ht="14.25" customHeight="1">
      <c r="C21" s="11" t="s">
        <v>184</v>
      </c>
      <c r="D21" s="11" t="s">
        <v>185</v>
      </c>
      <c r="E21" s="4"/>
      <c r="F21" s="4"/>
      <c r="G21" s="4"/>
      <c r="H21" s="4"/>
      <c r="I21" s="4"/>
      <c r="J21" s="4"/>
      <c r="K21" s="4"/>
      <c r="L21" s="4"/>
      <c r="M21" s="4"/>
      <c r="N21" s="4"/>
      <c r="O21" s="4"/>
    </row>
    <row r="22" spans="3:15" ht="75" customHeight="1">
      <c r="C22" s="4"/>
      <c r="D22" s="184" t="s">
        <v>186</v>
      </c>
      <c r="E22" s="184"/>
      <c r="F22" s="184"/>
      <c r="G22" s="184"/>
      <c r="H22" s="184"/>
      <c r="I22" s="184"/>
      <c r="J22" s="184"/>
      <c r="K22" s="184"/>
      <c r="L22" s="184"/>
      <c r="M22" s="184"/>
      <c r="N22" s="184"/>
      <c r="O22" s="184"/>
    </row>
    <row r="23" spans="3:15" ht="14.25" customHeight="1">
      <c r="C23" s="4"/>
      <c r="D23" s="5"/>
      <c r="E23" s="5"/>
      <c r="F23" s="5"/>
      <c r="G23" s="5"/>
      <c r="H23" s="5"/>
      <c r="I23" s="5"/>
      <c r="J23" s="5"/>
      <c r="K23" s="5"/>
      <c r="L23" s="5"/>
      <c r="M23" s="5"/>
      <c r="N23" s="5"/>
      <c r="O23" s="5"/>
    </row>
    <row r="24" spans="3:15" ht="75" customHeight="1">
      <c r="C24" s="4"/>
      <c r="D24" s="179" t="s">
        <v>188</v>
      </c>
      <c r="E24" s="179"/>
      <c r="F24" s="179"/>
      <c r="G24" s="179"/>
      <c r="H24" s="179"/>
      <c r="I24" s="179"/>
      <c r="J24" s="179"/>
      <c r="K24" s="179"/>
      <c r="L24" s="179"/>
      <c r="M24" s="179"/>
      <c r="N24" s="179"/>
      <c r="O24" s="179"/>
    </row>
    <row r="25" spans="3:15" ht="14.25" customHeight="1" hidden="1">
      <c r="C25" s="4"/>
      <c r="D25" s="5"/>
      <c r="E25" s="5"/>
      <c r="F25" s="5"/>
      <c r="G25" s="5"/>
      <c r="H25" s="5"/>
      <c r="I25" s="5"/>
      <c r="J25" s="5"/>
      <c r="K25" s="5"/>
      <c r="L25" s="5"/>
      <c r="M25" s="5"/>
      <c r="N25" s="5"/>
      <c r="O25" s="5"/>
    </row>
    <row r="26" spans="3:15" ht="14.25" customHeight="1">
      <c r="C26" s="4"/>
      <c r="D26" s="5"/>
      <c r="E26" s="5"/>
      <c r="F26" s="5"/>
      <c r="G26" s="5"/>
      <c r="H26" s="5"/>
      <c r="I26" s="143" t="s">
        <v>189</v>
      </c>
      <c r="J26" s="143"/>
      <c r="K26" s="143"/>
      <c r="L26" s="143"/>
      <c r="M26" s="143"/>
      <c r="N26" s="5"/>
      <c r="O26" s="5"/>
    </row>
    <row r="27" spans="3:15" ht="14.25" customHeight="1">
      <c r="C27" s="4"/>
      <c r="D27" s="5"/>
      <c r="E27" s="5"/>
      <c r="F27" s="5"/>
      <c r="G27" s="5"/>
      <c r="H27" s="5"/>
      <c r="I27" s="143" t="s">
        <v>190</v>
      </c>
      <c r="J27" s="143"/>
      <c r="K27" s="143" t="s">
        <v>191</v>
      </c>
      <c r="L27" s="143"/>
      <c r="M27" s="143" t="s">
        <v>192</v>
      </c>
      <c r="N27" s="5"/>
      <c r="O27" s="5"/>
    </row>
    <row r="28" spans="3:15" ht="14.25" customHeight="1">
      <c r="C28" s="4"/>
      <c r="D28" s="5"/>
      <c r="E28" s="5"/>
      <c r="F28" s="5"/>
      <c r="G28" s="5"/>
      <c r="H28" s="5"/>
      <c r="I28" s="143" t="s">
        <v>3</v>
      </c>
      <c r="J28" s="143"/>
      <c r="K28" s="143" t="s">
        <v>3</v>
      </c>
      <c r="L28" s="143"/>
      <c r="M28" s="143" t="s">
        <v>3</v>
      </c>
      <c r="N28" s="5"/>
      <c r="O28" s="5"/>
    </row>
    <row r="29" spans="3:15" ht="14.25" customHeight="1">
      <c r="C29" s="4"/>
      <c r="D29" s="191" t="s">
        <v>212</v>
      </c>
      <c r="E29" s="191"/>
      <c r="F29" s="5"/>
      <c r="G29" s="5"/>
      <c r="H29" s="5"/>
      <c r="I29" s="143"/>
      <c r="J29" s="143"/>
      <c r="K29" s="143"/>
      <c r="L29" s="143"/>
      <c r="M29" s="143"/>
      <c r="N29" s="5"/>
      <c r="O29" s="5"/>
    </row>
    <row r="30" spans="3:15" ht="14.25" customHeight="1">
      <c r="C30" s="4"/>
      <c r="D30" s="2" t="s">
        <v>17</v>
      </c>
      <c r="E30" s="5"/>
      <c r="F30" s="5"/>
      <c r="G30" s="5"/>
      <c r="H30" s="5"/>
      <c r="I30" s="144">
        <v>106754</v>
      </c>
      <c r="J30" s="144"/>
      <c r="K30" s="144">
        <v>-36940</v>
      </c>
      <c r="L30" s="144"/>
      <c r="M30" s="33">
        <f>I30+K30</f>
        <v>69814</v>
      </c>
      <c r="N30" s="5"/>
      <c r="O30" s="5"/>
    </row>
    <row r="31" spans="3:15" ht="14.25" customHeight="1">
      <c r="C31" s="4"/>
      <c r="D31" s="2" t="s">
        <v>187</v>
      </c>
      <c r="E31" s="5"/>
      <c r="F31" s="5"/>
      <c r="G31" s="5"/>
      <c r="H31" s="5"/>
      <c r="I31" s="144">
        <v>0</v>
      </c>
      <c r="J31" s="144"/>
      <c r="K31" s="144">
        <v>36352</v>
      </c>
      <c r="L31" s="144"/>
      <c r="M31" s="33">
        <f>I31+K31</f>
        <v>36352</v>
      </c>
      <c r="N31" s="5"/>
      <c r="O31" s="5"/>
    </row>
    <row r="32" spans="3:15" ht="14.25" customHeight="1">
      <c r="C32" s="4"/>
      <c r="D32" s="191" t="s">
        <v>213</v>
      </c>
      <c r="E32" s="191"/>
      <c r="F32" s="5"/>
      <c r="G32" s="5"/>
      <c r="H32" s="5"/>
      <c r="I32" s="144"/>
      <c r="J32" s="144"/>
      <c r="K32" s="144"/>
      <c r="L32" s="144"/>
      <c r="M32" s="33"/>
      <c r="N32" s="5"/>
      <c r="O32" s="5"/>
    </row>
    <row r="33" spans="3:15" ht="14.25" customHeight="1">
      <c r="C33" s="4"/>
      <c r="D33" s="2" t="s">
        <v>187</v>
      </c>
      <c r="E33" s="5"/>
      <c r="F33" s="5"/>
      <c r="G33" s="5"/>
      <c r="H33" s="5"/>
      <c r="I33" s="144">
        <v>0</v>
      </c>
      <c r="J33" s="144"/>
      <c r="K33" s="144">
        <v>588</v>
      </c>
      <c r="L33" s="144"/>
      <c r="M33" s="33">
        <f>I33+K33</f>
        <v>588</v>
      </c>
      <c r="N33" s="5"/>
      <c r="O33" s="5"/>
    </row>
    <row r="34" spans="3:15" ht="14.25" customHeight="1">
      <c r="C34" s="4"/>
      <c r="E34" s="5"/>
      <c r="F34" s="5"/>
      <c r="G34" s="5"/>
      <c r="H34" s="5"/>
      <c r="I34" s="144"/>
      <c r="J34" s="144"/>
      <c r="K34" s="144"/>
      <c r="L34" s="144"/>
      <c r="M34" s="33"/>
      <c r="N34" s="5"/>
      <c r="O34" s="5"/>
    </row>
    <row r="35" spans="1:17" ht="14.25" customHeight="1">
      <c r="A35" s="3">
        <v>3</v>
      </c>
      <c r="B35" s="3"/>
      <c r="C35" s="3" t="s">
        <v>219</v>
      </c>
      <c r="D35" s="3"/>
      <c r="Q35" s="3"/>
    </row>
    <row r="36" spans="1:13" ht="14.25" customHeight="1">
      <c r="A36" s="3"/>
      <c r="B36" s="3"/>
      <c r="C36" s="4"/>
      <c r="D36" s="4"/>
      <c r="G36" s="200"/>
      <c r="H36" s="200"/>
      <c r="I36" s="200"/>
      <c r="K36" s="200"/>
      <c r="L36" s="200"/>
      <c r="M36" s="200"/>
    </row>
    <row r="37" spans="1:15" ht="30" customHeight="1">
      <c r="A37" s="3"/>
      <c r="B37" s="3"/>
      <c r="C37" s="179" t="s">
        <v>193</v>
      </c>
      <c r="D37" s="179"/>
      <c r="E37" s="179"/>
      <c r="F37" s="179"/>
      <c r="G37" s="179"/>
      <c r="H37" s="179"/>
      <c r="I37" s="179"/>
      <c r="J37" s="179"/>
      <c r="K37" s="179"/>
      <c r="L37" s="179"/>
      <c r="M37" s="179"/>
      <c r="N37" s="179"/>
      <c r="O37" s="179"/>
    </row>
    <row r="38" spans="1:13" ht="14.25" customHeight="1">
      <c r="A38" s="3"/>
      <c r="B38" s="3"/>
      <c r="C38" s="4"/>
      <c r="D38" s="4"/>
      <c r="G38" s="7"/>
      <c r="H38" s="7"/>
      <c r="I38" s="8"/>
      <c r="K38" s="7"/>
      <c r="L38" s="7"/>
      <c r="M38" s="7"/>
    </row>
    <row r="39" spans="1:17" ht="14.25" customHeight="1">
      <c r="A39" s="3">
        <v>4</v>
      </c>
      <c r="B39" s="3"/>
      <c r="C39" s="3" t="s">
        <v>33</v>
      </c>
      <c r="D39" s="3"/>
      <c r="Q39" s="3"/>
    </row>
    <row r="40" spans="1:4" ht="14.25" customHeight="1">
      <c r="A40" s="3"/>
      <c r="B40" s="3"/>
      <c r="C40" s="3"/>
      <c r="D40" s="3"/>
    </row>
    <row r="41" spans="1:15" ht="30" customHeight="1">
      <c r="A41" s="3"/>
      <c r="B41" s="3"/>
      <c r="C41" s="179" t="s">
        <v>116</v>
      </c>
      <c r="D41" s="179"/>
      <c r="E41" s="179"/>
      <c r="F41" s="179"/>
      <c r="G41" s="179"/>
      <c r="H41" s="179"/>
      <c r="I41" s="179"/>
      <c r="J41" s="179"/>
      <c r="K41" s="179"/>
      <c r="L41" s="179"/>
      <c r="M41" s="179"/>
      <c r="N41" s="179"/>
      <c r="O41" s="179"/>
    </row>
    <row r="42" spans="1:15" ht="14.25" customHeight="1">
      <c r="A42" s="3"/>
      <c r="B42" s="3"/>
      <c r="C42" s="9"/>
      <c r="D42" s="9"/>
      <c r="E42" s="9"/>
      <c r="F42" s="9"/>
      <c r="G42" s="9"/>
      <c r="H42" s="9"/>
      <c r="I42" s="9"/>
      <c r="J42" s="9"/>
      <c r="K42" s="9"/>
      <c r="L42" s="9"/>
      <c r="M42" s="9"/>
      <c r="N42" s="9"/>
      <c r="O42" s="9"/>
    </row>
    <row r="43" spans="1:15" ht="60" customHeight="1">
      <c r="A43" s="3"/>
      <c r="B43" s="3"/>
      <c r="C43" s="179" t="s">
        <v>134</v>
      </c>
      <c r="D43" s="179"/>
      <c r="E43" s="179"/>
      <c r="F43" s="179"/>
      <c r="G43" s="179"/>
      <c r="H43" s="179"/>
      <c r="I43" s="179"/>
      <c r="J43" s="179"/>
      <c r="K43" s="179"/>
      <c r="L43" s="179"/>
      <c r="M43" s="179"/>
      <c r="N43" s="179"/>
      <c r="O43" s="179"/>
    </row>
    <row r="44" spans="1:15" ht="14.25" customHeight="1">
      <c r="A44" s="3"/>
      <c r="B44" s="3"/>
      <c r="C44" s="9"/>
      <c r="D44" s="9"/>
      <c r="E44" s="9"/>
      <c r="F44" s="9"/>
      <c r="G44" s="9"/>
      <c r="H44" s="9"/>
      <c r="I44" s="9"/>
      <c r="J44" s="9"/>
      <c r="K44" s="9"/>
      <c r="L44" s="9"/>
      <c r="M44" s="9"/>
      <c r="N44" s="9"/>
      <c r="O44" s="9"/>
    </row>
    <row r="45" spans="1:15" ht="30" customHeight="1">
      <c r="A45" s="3"/>
      <c r="B45" s="3"/>
      <c r="C45" s="179" t="s">
        <v>138</v>
      </c>
      <c r="D45" s="162"/>
      <c r="E45" s="162"/>
      <c r="F45" s="162"/>
      <c r="G45" s="162"/>
      <c r="H45" s="162"/>
      <c r="I45" s="162"/>
      <c r="J45" s="162"/>
      <c r="K45" s="162"/>
      <c r="L45" s="162"/>
      <c r="M45" s="162"/>
      <c r="N45" s="162"/>
      <c r="O45" s="162"/>
    </row>
    <row r="46" spans="1:15" ht="14.25" customHeight="1">
      <c r="A46" s="3"/>
      <c r="B46" s="3"/>
      <c r="C46" s="4"/>
      <c r="D46" s="129"/>
      <c r="E46" s="129"/>
      <c r="F46" s="129"/>
      <c r="G46" s="129"/>
      <c r="H46" s="129"/>
      <c r="I46" s="129"/>
      <c r="J46" s="129"/>
      <c r="K46" s="129"/>
      <c r="L46" s="129"/>
      <c r="M46" s="129"/>
      <c r="N46" s="129"/>
      <c r="O46" s="129"/>
    </row>
    <row r="47" spans="1:15" ht="14.25" customHeight="1">
      <c r="A47" s="3">
        <v>5</v>
      </c>
      <c r="C47" s="205" t="s">
        <v>94</v>
      </c>
      <c r="D47" s="205"/>
      <c r="E47" s="205"/>
      <c r="F47" s="205"/>
      <c r="G47" s="205"/>
      <c r="H47" s="205"/>
      <c r="I47" s="205"/>
      <c r="J47" s="205"/>
      <c r="K47" s="205"/>
      <c r="L47" s="205"/>
      <c r="M47" s="205"/>
      <c r="N47" s="205"/>
      <c r="O47" s="205"/>
    </row>
    <row r="48" spans="3:13" ht="14.25" customHeight="1">
      <c r="C48" s="4"/>
      <c r="D48" s="4"/>
      <c r="E48" s="4"/>
      <c r="F48" s="4"/>
      <c r="G48" s="4"/>
      <c r="H48" s="4"/>
      <c r="I48" s="4"/>
      <c r="J48" s="4"/>
      <c r="K48" s="4"/>
      <c r="L48" s="4"/>
      <c r="M48" s="4"/>
    </row>
    <row r="49" spans="3:32" ht="30" customHeight="1">
      <c r="C49" s="179" t="s">
        <v>140</v>
      </c>
      <c r="D49" s="179"/>
      <c r="E49" s="179"/>
      <c r="F49" s="179"/>
      <c r="G49" s="179"/>
      <c r="H49" s="179"/>
      <c r="I49" s="179"/>
      <c r="J49" s="179"/>
      <c r="K49" s="179"/>
      <c r="L49" s="179"/>
      <c r="M49" s="179"/>
      <c r="N49" s="179"/>
      <c r="O49" s="179"/>
      <c r="Q49" s="179"/>
      <c r="R49" s="167"/>
      <c r="S49" s="167"/>
      <c r="T49" s="167"/>
      <c r="U49" s="167"/>
      <c r="V49" s="167"/>
      <c r="W49" s="167"/>
      <c r="X49" s="167"/>
      <c r="Y49" s="167"/>
      <c r="Z49" s="167"/>
      <c r="AA49" s="167"/>
      <c r="AB49" s="167"/>
      <c r="AC49" s="167"/>
      <c r="AD49" s="167"/>
      <c r="AE49" s="167"/>
      <c r="AF49" s="167"/>
    </row>
    <row r="50" spans="3:17" ht="14.25" customHeight="1">
      <c r="C50" s="10"/>
      <c r="D50" s="71"/>
      <c r="E50" s="71"/>
      <c r="F50" s="71"/>
      <c r="G50" s="71"/>
      <c r="H50" s="71"/>
      <c r="I50" s="71"/>
      <c r="J50" s="71"/>
      <c r="K50" s="71"/>
      <c r="L50" s="71"/>
      <c r="M50" s="71"/>
      <c r="N50" s="71"/>
      <c r="O50" s="71"/>
      <c r="P50" s="71"/>
      <c r="Q50" s="71"/>
    </row>
    <row r="51" spans="1:17" ht="28.5" customHeight="1">
      <c r="A51" s="76">
        <v>6</v>
      </c>
      <c r="C51" s="185" t="s">
        <v>57</v>
      </c>
      <c r="D51" s="205"/>
      <c r="E51" s="205"/>
      <c r="F51" s="205"/>
      <c r="G51" s="205"/>
      <c r="H51" s="205"/>
      <c r="I51" s="205"/>
      <c r="J51" s="205"/>
      <c r="K51" s="205"/>
      <c r="L51" s="205"/>
      <c r="M51" s="205"/>
      <c r="N51" s="167"/>
      <c r="O51" s="167"/>
      <c r="P51" s="71"/>
      <c r="Q51" s="71"/>
    </row>
    <row r="52" spans="1:17" ht="14.25" customHeight="1">
      <c r="A52" s="3"/>
      <c r="C52" s="11"/>
      <c r="D52" s="120"/>
      <c r="E52" s="120"/>
      <c r="F52" s="120"/>
      <c r="G52" s="120"/>
      <c r="H52" s="120"/>
      <c r="I52" s="120"/>
      <c r="J52" s="120"/>
      <c r="K52" s="120"/>
      <c r="L52" s="120"/>
      <c r="M52" s="120"/>
      <c r="N52" s="71"/>
      <c r="O52" s="71"/>
      <c r="P52" s="71"/>
      <c r="Q52" s="71"/>
    </row>
    <row r="53" spans="3:17" ht="14.25" customHeight="1">
      <c r="C53" s="179" t="s">
        <v>82</v>
      </c>
      <c r="D53" s="179"/>
      <c r="E53" s="179"/>
      <c r="F53" s="179"/>
      <c r="G53" s="179"/>
      <c r="H53" s="179"/>
      <c r="I53" s="179"/>
      <c r="J53" s="179"/>
      <c r="K53" s="179"/>
      <c r="L53" s="179"/>
      <c r="M53" s="179"/>
      <c r="N53" s="179"/>
      <c r="O53" s="179"/>
      <c r="P53" s="71"/>
      <c r="Q53" s="71"/>
    </row>
    <row r="54" spans="3:17" ht="14.25" customHeight="1">
      <c r="C54" s="4"/>
      <c r="D54" s="4"/>
      <c r="E54" s="4"/>
      <c r="F54" s="4"/>
      <c r="G54" s="4"/>
      <c r="H54" s="4"/>
      <c r="I54" s="4"/>
      <c r="J54" s="4"/>
      <c r="K54" s="4"/>
      <c r="L54" s="4"/>
      <c r="M54" s="4"/>
      <c r="N54" s="4"/>
      <c r="O54" s="4"/>
      <c r="P54" s="71"/>
      <c r="Q54" s="71"/>
    </row>
    <row r="55" spans="1:32" ht="14.25" customHeight="1">
      <c r="A55" s="3">
        <v>7</v>
      </c>
      <c r="B55" s="3"/>
      <c r="C55" s="3" t="s">
        <v>54</v>
      </c>
      <c r="D55" s="3"/>
      <c r="Q55" s="179"/>
      <c r="R55" s="164"/>
      <c r="S55" s="164"/>
      <c r="T55" s="164"/>
      <c r="U55" s="164"/>
      <c r="V55" s="164"/>
      <c r="W55" s="164"/>
      <c r="X55" s="164"/>
      <c r="Y55" s="164"/>
      <c r="Z55" s="164"/>
      <c r="AA55" s="164"/>
      <c r="AB55" s="164"/>
      <c r="AC55" s="164"/>
      <c r="AD55" s="164"/>
      <c r="AE55" s="164"/>
      <c r="AF55" s="164"/>
    </row>
    <row r="56" spans="1:4" ht="14.25" customHeight="1">
      <c r="A56" s="3"/>
      <c r="B56" s="3"/>
      <c r="C56" s="3"/>
      <c r="D56" s="3"/>
    </row>
    <row r="57" spans="3:32" ht="32.25" customHeight="1">
      <c r="C57" s="179" t="s">
        <v>222</v>
      </c>
      <c r="D57" s="164"/>
      <c r="E57" s="164"/>
      <c r="F57" s="164"/>
      <c r="G57" s="164"/>
      <c r="H57" s="164"/>
      <c r="I57" s="164"/>
      <c r="J57" s="164"/>
      <c r="K57" s="164"/>
      <c r="L57" s="164"/>
      <c r="M57" s="164"/>
      <c r="N57" s="164"/>
      <c r="O57" s="164"/>
      <c r="Q57" s="12"/>
      <c r="R57" s="12"/>
      <c r="S57" s="12"/>
      <c r="T57" s="12"/>
      <c r="U57" s="13"/>
      <c r="V57" s="13"/>
      <c r="Y57" s="200"/>
      <c r="Z57" s="200"/>
      <c r="AA57" s="200"/>
      <c r="AC57" s="168"/>
      <c r="AD57" s="168"/>
      <c r="AE57" s="168"/>
      <c r="AF57" s="167"/>
    </row>
    <row r="58" spans="3:32" ht="14.25" customHeight="1">
      <c r="C58" s="4"/>
      <c r="D58" s="14"/>
      <c r="E58" s="14"/>
      <c r="F58" s="14"/>
      <c r="G58" s="14"/>
      <c r="H58" s="14"/>
      <c r="I58" s="14"/>
      <c r="J58" s="14"/>
      <c r="K58" s="14"/>
      <c r="L58" s="14"/>
      <c r="M58" s="14"/>
      <c r="N58" s="14"/>
      <c r="O58" s="14"/>
      <c r="Q58" s="12"/>
      <c r="R58" s="12"/>
      <c r="S58" s="12"/>
      <c r="T58" s="12"/>
      <c r="U58" s="13"/>
      <c r="V58" s="13"/>
      <c r="Y58" s="6"/>
      <c r="Z58" s="6"/>
      <c r="AA58" s="6"/>
      <c r="AC58" s="28"/>
      <c r="AD58" s="28"/>
      <c r="AE58" s="28"/>
      <c r="AF58" s="71"/>
    </row>
    <row r="59" spans="1:34" ht="14.25" customHeight="1">
      <c r="A59" s="3">
        <v>8</v>
      </c>
      <c r="C59" s="185" t="s">
        <v>59</v>
      </c>
      <c r="D59" s="164"/>
      <c r="E59" s="164"/>
      <c r="F59" s="14"/>
      <c r="G59" s="14"/>
      <c r="H59" s="14"/>
      <c r="I59" s="14"/>
      <c r="J59" s="14"/>
      <c r="K59" s="14"/>
      <c r="L59" s="14"/>
      <c r="M59" s="14"/>
      <c r="N59" s="14"/>
      <c r="O59" s="14"/>
      <c r="Q59" s="179"/>
      <c r="R59" s="179"/>
      <c r="S59" s="179"/>
      <c r="T59" s="179"/>
      <c r="U59" s="179"/>
      <c r="V59" s="179"/>
      <c r="W59" s="179"/>
      <c r="X59" s="179"/>
      <c r="Y59" s="179"/>
      <c r="Z59" s="179"/>
      <c r="AA59" s="179"/>
      <c r="AB59" s="179"/>
      <c r="AC59" s="179"/>
      <c r="AD59" s="179"/>
      <c r="AE59" s="179"/>
      <c r="AF59" s="179"/>
      <c r="AG59" s="179"/>
      <c r="AH59" s="179"/>
    </row>
    <row r="60" spans="1:32" ht="14.25" customHeight="1">
      <c r="A60" s="3"/>
      <c r="C60" s="11"/>
      <c r="D60" s="14"/>
      <c r="E60" s="14"/>
      <c r="F60" s="14"/>
      <c r="G60" s="14"/>
      <c r="H60" s="14"/>
      <c r="I60" s="14"/>
      <c r="J60" s="14"/>
      <c r="K60" s="14"/>
      <c r="L60" s="14"/>
      <c r="M60" s="14"/>
      <c r="N60" s="14"/>
      <c r="O60" s="14"/>
      <c r="Q60" s="12"/>
      <c r="R60" s="12"/>
      <c r="S60" s="12"/>
      <c r="T60" s="12"/>
      <c r="U60" s="13"/>
      <c r="V60" s="13"/>
      <c r="Y60" s="6"/>
      <c r="Z60" s="6"/>
      <c r="AA60" s="6"/>
      <c r="AC60" s="28"/>
      <c r="AD60" s="28"/>
      <c r="AE60" s="28"/>
      <c r="AF60" s="71"/>
    </row>
    <row r="61" spans="1:32" ht="14.25">
      <c r="A61" s="3"/>
      <c r="C61" s="179" t="s">
        <v>275</v>
      </c>
      <c r="D61" s="179"/>
      <c r="E61" s="179"/>
      <c r="F61" s="179"/>
      <c r="G61" s="179"/>
      <c r="H61" s="179"/>
      <c r="I61" s="179"/>
      <c r="J61" s="179"/>
      <c r="K61" s="179"/>
      <c r="L61" s="179"/>
      <c r="M61" s="179"/>
      <c r="N61" s="179"/>
      <c r="O61" s="179"/>
      <c r="Q61" s="12"/>
      <c r="R61" s="12"/>
      <c r="S61" s="12"/>
      <c r="T61" s="12"/>
      <c r="U61" s="13"/>
      <c r="V61" s="13"/>
      <c r="Y61" s="6"/>
      <c r="Z61" s="6"/>
      <c r="AA61" s="6"/>
      <c r="AC61" s="28"/>
      <c r="AD61" s="28"/>
      <c r="AE61" s="28"/>
      <c r="AF61" s="71"/>
    </row>
    <row r="62" spans="3:15" ht="14.25" customHeight="1">
      <c r="C62" s="4"/>
      <c r="D62" s="4"/>
      <c r="E62" s="4"/>
      <c r="F62" s="4"/>
      <c r="G62" s="4"/>
      <c r="H62" s="4"/>
      <c r="I62" s="4"/>
      <c r="J62" s="4"/>
      <c r="K62" s="4"/>
      <c r="L62" s="4"/>
      <c r="M62" s="4"/>
      <c r="N62" s="4"/>
      <c r="O62" s="4"/>
    </row>
    <row r="63" spans="1:13" ht="14.25" customHeight="1">
      <c r="A63" s="3">
        <v>9</v>
      </c>
      <c r="B63" s="3"/>
      <c r="C63" s="15" t="s">
        <v>8</v>
      </c>
      <c r="D63" s="15"/>
      <c r="E63" s="16"/>
      <c r="F63" s="16"/>
      <c r="G63" s="16"/>
      <c r="H63" s="16"/>
      <c r="I63" s="16"/>
      <c r="J63" s="16"/>
      <c r="K63" s="16"/>
      <c r="L63" s="16"/>
      <c r="M63" s="16"/>
    </row>
    <row r="64" spans="1:13" ht="14.25" customHeight="1">
      <c r="A64" s="3"/>
      <c r="B64" s="3"/>
      <c r="C64" s="15"/>
      <c r="D64" s="15"/>
      <c r="E64" s="16"/>
      <c r="F64" s="16"/>
      <c r="G64" s="16"/>
      <c r="H64" s="16"/>
      <c r="I64" s="16"/>
      <c r="J64" s="16"/>
      <c r="K64" s="16"/>
      <c r="L64" s="16"/>
      <c r="M64" s="16"/>
    </row>
    <row r="65" spans="1:15" ht="30" customHeight="1">
      <c r="A65" s="3"/>
      <c r="B65" s="3"/>
      <c r="C65" s="169" t="s">
        <v>141</v>
      </c>
      <c r="D65" s="169"/>
      <c r="E65" s="169"/>
      <c r="F65" s="169"/>
      <c r="G65" s="169"/>
      <c r="H65" s="169"/>
      <c r="I65" s="169"/>
      <c r="J65" s="169"/>
      <c r="K65" s="169"/>
      <c r="L65" s="169"/>
      <c r="M65" s="169"/>
      <c r="N65" s="169"/>
      <c r="O65" s="169"/>
    </row>
    <row r="66" spans="1:15" ht="14.25" customHeight="1">
      <c r="A66" s="3"/>
      <c r="B66" s="3"/>
      <c r="D66" s="22"/>
      <c r="E66" s="22"/>
      <c r="F66" s="22"/>
      <c r="H66" s="22"/>
      <c r="K66" s="22"/>
      <c r="L66" s="22"/>
      <c r="M66" s="31"/>
      <c r="O66" s="31"/>
    </row>
    <row r="67" spans="1:15" ht="14.25" customHeight="1">
      <c r="A67" s="3">
        <v>10</v>
      </c>
      <c r="B67" s="3"/>
      <c r="C67" s="185" t="s">
        <v>151</v>
      </c>
      <c r="D67" s="205"/>
      <c r="E67" s="205"/>
      <c r="F67" s="205"/>
      <c r="G67" s="205"/>
      <c r="H67" s="205"/>
      <c r="I67" s="205"/>
      <c r="J67" s="205"/>
      <c r="K67" s="205"/>
      <c r="L67" s="205"/>
      <c r="M67" s="205"/>
      <c r="O67" s="31"/>
    </row>
    <row r="68" spans="1:29" ht="14.25" customHeight="1">
      <c r="A68" s="3"/>
      <c r="B68" s="3"/>
      <c r="C68" s="185"/>
      <c r="D68" s="205"/>
      <c r="E68" s="205"/>
      <c r="F68" s="205"/>
      <c r="G68" s="205"/>
      <c r="H68" s="205"/>
      <c r="I68" s="205"/>
      <c r="J68" s="205"/>
      <c r="K68" s="205"/>
      <c r="L68" s="205"/>
      <c r="M68" s="205"/>
      <c r="Q68" s="185"/>
      <c r="R68" s="205"/>
      <c r="S68" s="205"/>
      <c r="T68" s="205"/>
      <c r="U68" s="205"/>
      <c r="V68" s="205"/>
      <c r="W68" s="205"/>
      <c r="X68" s="205"/>
      <c r="Y68" s="205"/>
      <c r="Z68" s="205"/>
      <c r="AA68" s="205"/>
      <c r="AB68" s="205"/>
      <c r="AC68" s="205"/>
    </row>
    <row r="69" spans="1:29" ht="45" customHeight="1">
      <c r="A69" s="3"/>
      <c r="B69" s="3"/>
      <c r="C69" s="179" t="s">
        <v>289</v>
      </c>
      <c r="D69" s="179"/>
      <c r="E69" s="179"/>
      <c r="F69" s="179"/>
      <c r="G69" s="179"/>
      <c r="H69" s="179"/>
      <c r="I69" s="179"/>
      <c r="J69" s="179"/>
      <c r="K69" s="179"/>
      <c r="L69" s="179"/>
      <c r="M69" s="179"/>
      <c r="N69" s="179"/>
      <c r="O69" s="179"/>
      <c r="P69" s="71"/>
      <c r="Q69" s="11"/>
      <c r="R69" s="120"/>
      <c r="S69" s="120"/>
      <c r="T69" s="120"/>
      <c r="U69" s="120"/>
      <c r="V69" s="120"/>
      <c r="W69" s="120"/>
      <c r="X69" s="120"/>
      <c r="Y69" s="120"/>
      <c r="Z69" s="120"/>
      <c r="AA69" s="120"/>
      <c r="AB69" s="120"/>
      <c r="AC69" s="120"/>
    </row>
    <row r="70" spans="1:29" ht="14.25" customHeight="1">
      <c r="A70" s="3"/>
      <c r="B70" s="3"/>
      <c r="C70" s="11"/>
      <c r="D70" s="120"/>
      <c r="E70" s="120"/>
      <c r="F70" s="120"/>
      <c r="G70" s="120"/>
      <c r="H70" s="120"/>
      <c r="I70" s="120"/>
      <c r="J70" s="120"/>
      <c r="K70" s="120"/>
      <c r="L70" s="120"/>
      <c r="M70" s="120"/>
      <c r="Q70" s="11"/>
      <c r="R70" s="120"/>
      <c r="S70" s="120"/>
      <c r="T70" s="120"/>
      <c r="U70" s="120"/>
      <c r="V70" s="120"/>
      <c r="W70" s="120"/>
      <c r="X70" s="120"/>
      <c r="Y70" s="120"/>
      <c r="Z70" s="120"/>
      <c r="AA70" s="120"/>
      <c r="AB70" s="120"/>
      <c r="AC70" s="120"/>
    </row>
    <row r="71" spans="1:17" ht="14.25" customHeight="1">
      <c r="A71" s="21">
        <v>11</v>
      </c>
      <c r="B71" s="3"/>
      <c r="C71" s="3" t="s">
        <v>209</v>
      </c>
      <c r="D71" s="3"/>
      <c r="Q71" s="3"/>
    </row>
    <row r="72" spans="1:4" ht="14.25" customHeight="1">
      <c r="A72" s="3"/>
      <c r="B72" s="3"/>
      <c r="C72" s="3"/>
      <c r="D72" s="3"/>
    </row>
    <row r="73" spans="1:15" ht="37.5" customHeight="1">
      <c r="A73" s="3"/>
      <c r="B73" s="3"/>
      <c r="C73" s="179" t="s">
        <v>232</v>
      </c>
      <c r="D73" s="179"/>
      <c r="E73" s="179"/>
      <c r="F73" s="179"/>
      <c r="G73" s="179"/>
      <c r="H73" s="179"/>
      <c r="I73" s="179"/>
      <c r="J73" s="179"/>
      <c r="K73" s="179"/>
      <c r="L73" s="179"/>
      <c r="M73" s="179"/>
      <c r="N73" s="179"/>
      <c r="O73" s="179"/>
    </row>
    <row r="74" spans="1:4" ht="14.25" customHeight="1">
      <c r="A74" s="3"/>
      <c r="B74" s="3"/>
      <c r="C74" s="3"/>
      <c r="D74" s="48"/>
    </row>
    <row r="75" spans="1:35" ht="14.25" customHeight="1">
      <c r="A75" s="3">
        <v>12</v>
      </c>
      <c r="C75" s="185" t="s">
        <v>53</v>
      </c>
      <c r="D75" s="179"/>
      <c r="E75" s="179"/>
      <c r="F75" s="179"/>
      <c r="G75" s="179"/>
      <c r="H75" s="179"/>
      <c r="I75" s="179"/>
      <c r="J75" s="179"/>
      <c r="K75" s="179"/>
      <c r="L75" s="179"/>
      <c r="M75" s="179"/>
      <c r="N75" s="179"/>
      <c r="O75" s="179"/>
      <c r="R75" s="179"/>
      <c r="S75" s="169"/>
      <c r="T75" s="169"/>
      <c r="U75" s="169"/>
      <c r="V75" s="169"/>
      <c r="W75" s="169"/>
      <c r="X75" s="169"/>
      <c r="Y75" s="169"/>
      <c r="Z75" s="169"/>
      <c r="AA75" s="169"/>
      <c r="AB75" s="169"/>
      <c r="AC75" s="169"/>
      <c r="AD75" s="169"/>
      <c r="AE75" s="169"/>
      <c r="AF75" s="169"/>
      <c r="AG75" s="169"/>
      <c r="AH75" s="4"/>
      <c r="AI75" s="4"/>
    </row>
    <row r="76" spans="1:35" ht="14.25" customHeight="1">
      <c r="A76" s="3"/>
      <c r="C76" s="11"/>
      <c r="D76" s="4"/>
      <c r="E76" s="4"/>
      <c r="F76" s="4"/>
      <c r="G76" s="4"/>
      <c r="H76" s="4"/>
      <c r="I76" s="4"/>
      <c r="J76" s="4"/>
      <c r="K76" s="4"/>
      <c r="L76" s="4"/>
      <c r="M76" s="4"/>
      <c r="N76" s="4"/>
      <c r="O76" s="4"/>
      <c r="R76" s="4"/>
      <c r="S76" s="97"/>
      <c r="T76" s="97"/>
      <c r="U76" s="97"/>
      <c r="V76" s="97"/>
      <c r="W76" s="97"/>
      <c r="X76" s="97"/>
      <c r="Y76" s="97"/>
      <c r="Z76" s="97"/>
      <c r="AA76" s="97"/>
      <c r="AB76" s="97"/>
      <c r="AC76" s="97"/>
      <c r="AD76" s="97"/>
      <c r="AE76" s="97"/>
      <c r="AF76" s="97"/>
      <c r="AG76" s="97"/>
      <c r="AH76" s="4"/>
      <c r="AI76" s="4"/>
    </row>
    <row r="77" spans="3:15" ht="21.75" customHeight="1">
      <c r="C77" s="171" t="s">
        <v>239</v>
      </c>
      <c r="D77" s="171"/>
      <c r="E77" s="171"/>
      <c r="F77" s="171"/>
      <c r="G77" s="171"/>
      <c r="H77" s="171"/>
      <c r="I77" s="171"/>
      <c r="J77" s="171"/>
      <c r="K77" s="171"/>
      <c r="L77" s="171"/>
      <c r="M77" s="171"/>
      <c r="N77" s="171"/>
      <c r="O77" s="171"/>
    </row>
    <row r="78" spans="3:15" ht="92.25" customHeight="1">
      <c r="C78" s="179" t="s">
        <v>231</v>
      </c>
      <c r="D78" s="179"/>
      <c r="E78" s="179"/>
      <c r="F78" s="179"/>
      <c r="G78" s="179"/>
      <c r="H78" s="179"/>
      <c r="I78" s="179"/>
      <c r="J78" s="179"/>
      <c r="K78" s="179"/>
      <c r="L78" s="179"/>
      <c r="M78" s="179"/>
      <c r="N78" s="179"/>
      <c r="O78" s="179"/>
    </row>
    <row r="79" spans="3:15" ht="14.25" customHeight="1">
      <c r="C79" s="4"/>
      <c r="D79" s="4"/>
      <c r="E79" s="4"/>
      <c r="F79" s="4"/>
      <c r="G79" s="4"/>
      <c r="H79" s="4"/>
      <c r="I79" s="4"/>
      <c r="J79" s="4"/>
      <c r="K79" s="4"/>
      <c r="L79" s="4"/>
      <c r="M79" s="145"/>
      <c r="N79" s="4"/>
      <c r="O79" s="146"/>
    </row>
    <row r="80" spans="3:15" ht="14.25" customHeight="1">
      <c r="C80" s="171" t="s">
        <v>292</v>
      </c>
      <c r="D80" s="171"/>
      <c r="E80" s="171"/>
      <c r="F80" s="171"/>
      <c r="G80" s="171"/>
      <c r="H80" s="171"/>
      <c r="I80" s="171"/>
      <c r="J80" s="171"/>
      <c r="K80" s="171"/>
      <c r="L80" s="171"/>
      <c r="M80" s="171"/>
      <c r="N80" s="171"/>
      <c r="O80" s="171"/>
    </row>
    <row r="81" spans="3:15" ht="14.25" customHeight="1">
      <c r="C81" s="13"/>
      <c r="D81" s="13"/>
      <c r="E81" s="13"/>
      <c r="F81" s="13"/>
      <c r="G81" s="13"/>
      <c r="H81" s="13"/>
      <c r="I81" s="13"/>
      <c r="J81" s="13"/>
      <c r="K81" s="13"/>
      <c r="L81" s="13"/>
      <c r="M81" s="13"/>
      <c r="N81" s="13"/>
      <c r="O81" s="13"/>
    </row>
    <row r="82" spans="3:15" ht="66" customHeight="1">
      <c r="C82" s="179" t="s">
        <v>301</v>
      </c>
      <c r="D82" s="203"/>
      <c r="E82" s="203"/>
      <c r="F82" s="203"/>
      <c r="G82" s="203"/>
      <c r="H82" s="203"/>
      <c r="I82" s="203"/>
      <c r="J82" s="203"/>
      <c r="K82" s="203"/>
      <c r="L82" s="203"/>
      <c r="M82" s="203"/>
      <c r="N82" s="203"/>
      <c r="O82" s="203"/>
    </row>
    <row r="83" spans="3:15" ht="14.25" customHeight="1">
      <c r="C83" s="4"/>
      <c r="D83" s="4"/>
      <c r="E83" s="4"/>
      <c r="F83" s="4"/>
      <c r="G83" s="4"/>
      <c r="H83" s="4"/>
      <c r="I83" s="4"/>
      <c r="J83" s="4"/>
      <c r="K83" s="4"/>
      <c r="L83" s="4"/>
      <c r="M83" s="145"/>
      <c r="N83" s="4"/>
      <c r="O83" s="146"/>
    </row>
    <row r="84" spans="3:15" ht="14.25" customHeight="1">
      <c r="C84" s="179" t="s">
        <v>240</v>
      </c>
      <c r="D84" s="179"/>
      <c r="E84" s="179"/>
      <c r="F84" s="179"/>
      <c r="G84" s="179"/>
      <c r="H84" s="179"/>
      <c r="I84" s="179"/>
      <c r="J84" s="179"/>
      <c r="K84" s="179"/>
      <c r="L84" s="179"/>
      <c r="M84" s="179"/>
      <c r="N84" s="179"/>
      <c r="O84" s="179"/>
    </row>
    <row r="85" spans="3:15" ht="14.25" customHeight="1">
      <c r="C85" s="4"/>
      <c r="D85" s="4"/>
      <c r="E85" s="4"/>
      <c r="F85" s="4"/>
      <c r="G85" s="4"/>
      <c r="H85" s="4"/>
      <c r="I85" s="4"/>
      <c r="J85" s="4"/>
      <c r="K85" s="4"/>
      <c r="L85" s="4"/>
      <c r="M85" s="145"/>
      <c r="N85" s="4"/>
      <c r="O85" s="72" t="s">
        <v>241</v>
      </c>
    </row>
    <row r="86" spans="3:15" ht="14.25" customHeight="1">
      <c r="C86" s="4"/>
      <c r="D86" s="4"/>
      <c r="E86" s="4"/>
      <c r="F86" s="4"/>
      <c r="G86" s="4"/>
      <c r="H86" s="4"/>
      <c r="I86" s="4"/>
      <c r="J86" s="4"/>
      <c r="K86" s="4"/>
      <c r="L86" s="4"/>
      <c r="M86" s="145"/>
      <c r="N86" s="4"/>
      <c r="O86" s="72" t="s">
        <v>242</v>
      </c>
    </row>
    <row r="87" spans="3:15" ht="14.25" customHeight="1">
      <c r="C87" s="4"/>
      <c r="D87" s="4"/>
      <c r="E87" s="4"/>
      <c r="F87" s="4"/>
      <c r="G87" s="4"/>
      <c r="H87" s="4"/>
      <c r="I87" s="4"/>
      <c r="J87" s="4"/>
      <c r="K87" s="4"/>
      <c r="L87" s="4"/>
      <c r="M87" s="145" t="s">
        <v>243</v>
      </c>
      <c r="N87" s="4"/>
      <c r="O87" s="72" t="s">
        <v>244</v>
      </c>
    </row>
    <row r="88" spans="3:15" ht="14.25" customHeight="1">
      <c r="C88" s="4"/>
      <c r="D88" s="4"/>
      <c r="E88" s="4"/>
      <c r="F88" s="4"/>
      <c r="G88" s="4"/>
      <c r="H88" s="4"/>
      <c r="I88" s="4"/>
      <c r="J88" s="4"/>
      <c r="K88" s="4"/>
      <c r="L88" s="4"/>
      <c r="M88" s="145" t="s">
        <v>3</v>
      </c>
      <c r="N88" s="4"/>
      <c r="O88" s="145" t="s">
        <v>3</v>
      </c>
    </row>
    <row r="89" spans="3:15" ht="14.25" customHeight="1">
      <c r="C89" s="4"/>
      <c r="D89" s="4"/>
      <c r="E89" s="4"/>
      <c r="F89" s="4"/>
      <c r="G89" s="4"/>
      <c r="H89" s="4"/>
      <c r="I89" s="4"/>
      <c r="J89" s="4"/>
      <c r="K89" s="4"/>
      <c r="L89" s="4"/>
      <c r="M89" s="145"/>
      <c r="N89" s="4"/>
      <c r="O89" s="146"/>
    </row>
    <row r="90" spans="3:15" ht="14.25" customHeight="1">
      <c r="C90" s="203" t="s">
        <v>259</v>
      </c>
      <c r="D90" s="203"/>
      <c r="E90" s="203"/>
      <c r="F90" s="203"/>
      <c r="G90" s="203"/>
      <c r="H90" s="203"/>
      <c r="I90" s="4"/>
      <c r="J90" s="4"/>
      <c r="K90" s="4"/>
      <c r="L90" s="4"/>
      <c r="M90" s="79">
        <v>4</v>
      </c>
      <c r="N90" s="4"/>
      <c r="O90" s="146">
        <v>4</v>
      </c>
    </row>
    <row r="91" spans="3:15" ht="14.25" customHeight="1">
      <c r="C91" s="2" t="s">
        <v>245</v>
      </c>
      <c r="I91" s="4"/>
      <c r="J91" s="4"/>
      <c r="K91" s="4"/>
      <c r="L91" s="4"/>
      <c r="M91" s="79">
        <v>57145</v>
      </c>
      <c r="N91" s="4"/>
      <c r="O91" s="146">
        <v>12974</v>
      </c>
    </row>
    <row r="92" spans="3:15" ht="14.25" customHeight="1">
      <c r="C92" s="203" t="s">
        <v>246</v>
      </c>
      <c r="D92" s="203"/>
      <c r="E92" s="203"/>
      <c r="F92" s="203"/>
      <c r="G92" s="203"/>
      <c r="H92" s="203"/>
      <c r="I92" s="4"/>
      <c r="J92" s="4"/>
      <c r="K92" s="4"/>
      <c r="L92" s="4"/>
      <c r="M92" s="79">
        <v>9755</v>
      </c>
      <c r="N92" s="4"/>
      <c r="O92" s="146">
        <v>3224</v>
      </c>
    </row>
    <row r="93" spans="3:15" ht="14.25" customHeight="1">
      <c r="C93" s="203" t="s">
        <v>18</v>
      </c>
      <c r="D93" s="203"/>
      <c r="E93" s="203"/>
      <c r="F93" s="203"/>
      <c r="G93" s="203"/>
      <c r="H93" s="203"/>
      <c r="I93" s="4"/>
      <c r="J93" s="4"/>
      <c r="K93" s="4"/>
      <c r="L93" s="4"/>
      <c r="M93" s="79">
        <v>793</v>
      </c>
      <c r="N93" s="4"/>
      <c r="O93" s="146">
        <v>793</v>
      </c>
    </row>
    <row r="94" spans="3:15" ht="14.25" customHeight="1">
      <c r="C94" s="203" t="s">
        <v>247</v>
      </c>
      <c r="D94" s="203"/>
      <c r="E94" s="203"/>
      <c r="F94" s="203"/>
      <c r="G94" s="203"/>
      <c r="H94" s="203"/>
      <c r="I94" s="203"/>
      <c r="J94" s="203"/>
      <c r="K94" s="4"/>
      <c r="L94" s="4"/>
      <c r="M94" s="79">
        <v>2607</v>
      </c>
      <c r="N94" s="4"/>
      <c r="O94" s="146">
        <v>2607</v>
      </c>
    </row>
    <row r="95" spans="3:15" ht="14.25" customHeight="1">
      <c r="C95" s="203" t="s">
        <v>248</v>
      </c>
      <c r="D95" s="203"/>
      <c r="E95" s="203"/>
      <c r="F95" s="203"/>
      <c r="G95" s="203"/>
      <c r="H95" s="203"/>
      <c r="I95" s="203"/>
      <c r="J95" s="203"/>
      <c r="K95" s="4"/>
      <c r="L95" s="4"/>
      <c r="M95" s="79">
        <v>23</v>
      </c>
      <c r="N95" s="4"/>
      <c r="O95" s="146">
        <v>23</v>
      </c>
    </row>
    <row r="96" spans="3:15" ht="14.25" customHeight="1">
      <c r="C96" s="203" t="s">
        <v>249</v>
      </c>
      <c r="D96" s="203"/>
      <c r="E96" s="203"/>
      <c r="F96" s="203"/>
      <c r="G96" s="203"/>
      <c r="H96" s="203"/>
      <c r="I96" s="203"/>
      <c r="J96" s="203"/>
      <c r="K96" s="4"/>
      <c r="L96" s="4"/>
      <c r="M96" s="79">
        <v>-11545</v>
      </c>
      <c r="N96" s="4"/>
      <c r="O96" s="79">
        <v>-11545</v>
      </c>
    </row>
    <row r="97" spans="3:15" ht="14.25" customHeight="1">
      <c r="C97" s="203" t="s">
        <v>206</v>
      </c>
      <c r="D97" s="203"/>
      <c r="E97" s="203"/>
      <c r="F97" s="203"/>
      <c r="G97" s="203"/>
      <c r="H97" s="203"/>
      <c r="I97" s="203"/>
      <c r="J97" s="203"/>
      <c r="K97" s="4"/>
      <c r="L97" s="4"/>
      <c r="M97" s="79">
        <v>-14243</v>
      </c>
      <c r="N97" s="4"/>
      <c r="O97" s="79">
        <v>-14243</v>
      </c>
    </row>
    <row r="98" spans="3:15" ht="14.25" customHeight="1">
      <c r="C98" s="203" t="s">
        <v>76</v>
      </c>
      <c r="D98" s="203"/>
      <c r="E98" s="203"/>
      <c r="F98" s="203"/>
      <c r="G98" s="203"/>
      <c r="H98" s="203"/>
      <c r="I98" s="203"/>
      <c r="J98" s="203"/>
      <c r="K98" s="4"/>
      <c r="L98" s="4"/>
      <c r="M98" s="79">
        <v>-13183</v>
      </c>
      <c r="N98" s="4"/>
      <c r="O98" s="146">
        <v>0</v>
      </c>
    </row>
    <row r="99" spans="3:15" ht="14.25" customHeight="1" thickBot="1">
      <c r="C99" s="171" t="s">
        <v>250</v>
      </c>
      <c r="D99" s="171"/>
      <c r="E99" s="171"/>
      <c r="F99" s="171"/>
      <c r="G99" s="171"/>
      <c r="H99" s="171"/>
      <c r="I99" s="171"/>
      <c r="J99" s="171"/>
      <c r="K99" s="4"/>
      <c r="L99" s="4"/>
      <c r="M99" s="150">
        <f>SUM(M90:M98)</f>
        <v>31356</v>
      </c>
      <c r="N99" s="150">
        <f>SUM(N90:N98)</f>
        <v>0</v>
      </c>
      <c r="O99" s="151">
        <f>SUM(O90:O98)</f>
        <v>-6163</v>
      </c>
    </row>
    <row r="100" spans="3:15" ht="14.25" customHeight="1">
      <c r="C100" s="203" t="s">
        <v>251</v>
      </c>
      <c r="D100" s="203"/>
      <c r="E100" s="203"/>
      <c r="F100" s="203"/>
      <c r="G100" s="203"/>
      <c r="H100" s="203"/>
      <c r="I100" s="203"/>
      <c r="J100" s="203"/>
      <c r="K100" s="4"/>
      <c r="L100" s="4"/>
      <c r="M100" s="79">
        <v>-6276</v>
      </c>
      <c r="N100" s="4"/>
      <c r="O100" s="146"/>
    </row>
    <row r="101" spans="3:15" ht="14.25" customHeight="1">
      <c r="C101" s="171" t="s">
        <v>252</v>
      </c>
      <c r="D101" s="171"/>
      <c r="E101" s="171"/>
      <c r="F101" s="171"/>
      <c r="G101" s="171"/>
      <c r="H101" s="171"/>
      <c r="I101" s="171"/>
      <c r="J101" s="171"/>
      <c r="K101" s="4"/>
      <c r="L101" s="4"/>
      <c r="M101" s="150">
        <f>SUM(M99:M100)</f>
        <v>25080</v>
      </c>
      <c r="N101" s="4"/>
      <c r="O101" s="146"/>
    </row>
    <row r="102" spans="3:15" ht="14.25" customHeight="1">
      <c r="C102" s="203" t="s">
        <v>253</v>
      </c>
      <c r="D102" s="203"/>
      <c r="E102" s="203"/>
      <c r="F102" s="203"/>
      <c r="G102" s="203"/>
      <c r="H102" s="203"/>
      <c r="I102" s="203"/>
      <c r="J102" s="203"/>
      <c r="K102" s="4"/>
      <c r="L102" s="4"/>
      <c r="M102" s="79">
        <v>5439</v>
      </c>
      <c r="N102" s="4"/>
      <c r="O102" s="146"/>
    </row>
    <row r="103" spans="3:15" ht="14.25" customHeight="1" thickBot="1">
      <c r="C103" s="171" t="s">
        <v>254</v>
      </c>
      <c r="D103" s="171"/>
      <c r="E103" s="171"/>
      <c r="F103" s="171"/>
      <c r="G103" s="171"/>
      <c r="H103" s="171"/>
      <c r="I103" s="171"/>
      <c r="J103" s="171"/>
      <c r="K103" s="4"/>
      <c r="L103" s="4"/>
      <c r="M103" s="151">
        <f>SUM(M101:M102)</f>
        <v>30519</v>
      </c>
      <c r="N103" s="4"/>
      <c r="O103" s="146"/>
    </row>
    <row r="104" spans="3:15" ht="14.25" customHeight="1">
      <c r="C104" s="4"/>
      <c r="D104" s="4"/>
      <c r="E104" s="4"/>
      <c r="F104" s="4"/>
      <c r="G104" s="4"/>
      <c r="H104" s="4"/>
      <c r="I104" s="4"/>
      <c r="J104" s="4"/>
      <c r="K104" s="4"/>
      <c r="L104" s="4"/>
      <c r="M104" s="145"/>
      <c r="N104" s="4"/>
      <c r="O104" s="146"/>
    </row>
    <row r="105" spans="3:15" ht="14.25" customHeight="1">
      <c r="C105" s="203" t="s">
        <v>255</v>
      </c>
      <c r="D105" s="203"/>
      <c r="E105" s="203"/>
      <c r="F105" s="203"/>
      <c r="G105" s="203"/>
      <c r="H105" s="203"/>
      <c r="I105" s="203"/>
      <c r="J105" s="203"/>
      <c r="K105" s="4"/>
      <c r="L105" s="4"/>
      <c r="M105" s="145"/>
      <c r="N105" s="4"/>
      <c r="O105" s="146"/>
    </row>
    <row r="106" spans="3:15" ht="14.25" customHeight="1">
      <c r="C106" s="4"/>
      <c r="D106" s="4"/>
      <c r="E106" s="4"/>
      <c r="F106" s="4"/>
      <c r="G106" s="4"/>
      <c r="H106" s="4"/>
      <c r="I106" s="4"/>
      <c r="J106" s="4"/>
      <c r="K106" s="4"/>
      <c r="L106" s="4"/>
      <c r="M106" s="145"/>
      <c r="N106" s="4"/>
      <c r="O106" s="85" t="s">
        <v>256</v>
      </c>
    </row>
    <row r="107" spans="3:15" ht="14.25" customHeight="1">
      <c r="C107" s="203"/>
      <c r="D107" s="203"/>
      <c r="E107" s="203"/>
      <c r="F107" s="203"/>
      <c r="G107" s="203"/>
      <c r="H107" s="203"/>
      <c r="I107" s="203"/>
      <c r="J107" s="203"/>
      <c r="K107" s="4"/>
      <c r="L107" s="4"/>
      <c r="M107" s="145"/>
      <c r="N107" s="4"/>
      <c r="O107" s="6" t="s">
        <v>3</v>
      </c>
    </row>
    <row r="108" spans="3:15" ht="14.25" customHeight="1">
      <c r="C108" s="9"/>
      <c r="D108" s="9"/>
      <c r="E108" s="9"/>
      <c r="F108" s="9"/>
      <c r="G108" s="9"/>
      <c r="H108" s="9"/>
      <c r="I108" s="9"/>
      <c r="J108" s="9"/>
      <c r="K108" s="4"/>
      <c r="L108" s="4"/>
      <c r="M108" s="145"/>
      <c r="N108" s="4"/>
      <c r="O108" s="6"/>
    </row>
    <row r="109" spans="3:15" ht="14.25" customHeight="1">
      <c r="C109" s="203" t="s">
        <v>257</v>
      </c>
      <c r="D109" s="203"/>
      <c r="E109" s="203"/>
      <c r="F109" s="203"/>
      <c r="G109" s="203"/>
      <c r="H109" s="203"/>
      <c r="I109" s="203"/>
      <c r="J109" s="203"/>
      <c r="K109" s="4"/>
      <c r="L109" s="4"/>
      <c r="M109" s="145"/>
      <c r="N109" s="4"/>
      <c r="O109" s="146">
        <v>30519</v>
      </c>
    </row>
    <row r="110" spans="3:15" ht="14.25" customHeight="1">
      <c r="C110" s="203" t="s">
        <v>296</v>
      </c>
      <c r="D110" s="203"/>
      <c r="E110" s="203"/>
      <c r="F110" s="203"/>
      <c r="G110" s="203"/>
      <c r="H110" s="203"/>
      <c r="I110" s="203"/>
      <c r="J110" s="203"/>
      <c r="K110" s="4"/>
      <c r="L110" s="4"/>
      <c r="M110" s="145"/>
      <c r="N110" s="4"/>
      <c r="O110" s="146">
        <v>-23</v>
      </c>
    </row>
    <row r="111" spans="3:15" ht="14.25" customHeight="1" thickBot="1">
      <c r="C111" s="203" t="s">
        <v>258</v>
      </c>
      <c r="D111" s="203"/>
      <c r="E111" s="203"/>
      <c r="F111" s="203"/>
      <c r="G111" s="203"/>
      <c r="H111" s="203"/>
      <c r="I111" s="203"/>
      <c r="J111" s="203"/>
      <c r="K111" s="4"/>
      <c r="L111" s="4"/>
      <c r="M111" s="145"/>
      <c r="N111" s="4"/>
      <c r="O111" s="152">
        <f>SUM(O109:O110)</f>
        <v>30496</v>
      </c>
    </row>
    <row r="112" spans="3:15" ht="14.25" customHeight="1">
      <c r="C112" s="4"/>
      <c r="D112" s="4"/>
      <c r="E112" s="4"/>
      <c r="F112" s="4"/>
      <c r="G112" s="4"/>
      <c r="H112" s="4"/>
      <c r="I112" s="4"/>
      <c r="J112" s="4"/>
      <c r="K112" s="4"/>
      <c r="L112" s="4"/>
      <c r="M112" s="145"/>
      <c r="N112" s="4"/>
      <c r="O112" s="146"/>
    </row>
    <row r="113" spans="1:17" ht="14.25" customHeight="1">
      <c r="A113" s="3">
        <v>13</v>
      </c>
      <c r="B113" s="3"/>
      <c r="C113" s="3" t="s">
        <v>6</v>
      </c>
      <c r="D113" s="3"/>
      <c r="Q113" s="3"/>
    </row>
    <row r="115" spans="3:30" ht="44.25" customHeight="1">
      <c r="C115" s="179" t="s">
        <v>274</v>
      </c>
      <c r="D115" s="164"/>
      <c r="E115" s="164"/>
      <c r="F115" s="164"/>
      <c r="G115" s="164"/>
      <c r="H115" s="164"/>
      <c r="I115" s="164"/>
      <c r="J115" s="164"/>
      <c r="K115" s="164"/>
      <c r="L115" s="164"/>
      <c r="M115" s="164"/>
      <c r="N115" s="164"/>
      <c r="O115" s="164"/>
      <c r="R115" s="164"/>
      <c r="S115" s="164"/>
      <c r="T115" s="164"/>
      <c r="U115" s="164"/>
      <c r="V115" s="164"/>
      <c r="W115" s="164"/>
      <c r="X115" s="164"/>
      <c r="Y115" s="164"/>
      <c r="Z115" s="164"/>
      <c r="AA115" s="164"/>
      <c r="AB115" s="164"/>
      <c r="AC115" s="164"/>
      <c r="AD115" s="164"/>
    </row>
    <row r="116" spans="3:23" ht="14.25" customHeight="1">
      <c r="C116" s="4"/>
      <c r="D116" s="14"/>
      <c r="E116" s="14"/>
      <c r="F116" s="14"/>
      <c r="G116" s="14"/>
      <c r="H116" s="14"/>
      <c r="I116" s="14"/>
      <c r="J116" s="14"/>
      <c r="K116" s="14"/>
      <c r="L116" s="14"/>
      <c r="M116" s="14"/>
      <c r="N116" s="14"/>
      <c r="O116" s="14"/>
      <c r="Q116" s="179"/>
      <c r="R116" s="179"/>
      <c r="S116" s="179"/>
      <c r="T116" s="179"/>
      <c r="U116" s="179"/>
      <c r="V116" s="179"/>
      <c r="W116" s="179"/>
    </row>
    <row r="117" spans="1:23" ht="14.25" customHeight="1">
      <c r="A117" s="3">
        <v>14</v>
      </c>
      <c r="C117" s="3" t="s">
        <v>96</v>
      </c>
      <c r="D117" s="14"/>
      <c r="E117" s="14"/>
      <c r="F117" s="14"/>
      <c r="G117" s="14"/>
      <c r="H117" s="14"/>
      <c r="I117" s="14"/>
      <c r="J117" s="14"/>
      <c r="K117" s="14"/>
      <c r="L117" s="14"/>
      <c r="M117" s="14"/>
      <c r="N117" s="14"/>
      <c r="O117" s="14"/>
      <c r="Q117" s="4"/>
      <c r="R117" s="4"/>
      <c r="S117" s="4"/>
      <c r="T117" s="4"/>
      <c r="U117" s="4"/>
      <c r="V117" s="4"/>
      <c r="W117" s="4"/>
    </row>
    <row r="118" spans="3:23" ht="14.25" customHeight="1">
      <c r="C118" s="4"/>
      <c r="D118" s="14"/>
      <c r="E118" s="14"/>
      <c r="F118" s="14"/>
      <c r="G118" s="14"/>
      <c r="H118" s="14"/>
      <c r="I118" s="14"/>
      <c r="J118" s="14"/>
      <c r="K118" s="14"/>
      <c r="L118" s="14"/>
      <c r="M118" s="14"/>
      <c r="N118" s="14"/>
      <c r="O118" s="14"/>
      <c r="Q118" s="4"/>
      <c r="R118" s="4"/>
      <c r="S118" s="4"/>
      <c r="T118" s="4"/>
      <c r="U118" s="4"/>
      <c r="V118" s="4"/>
      <c r="W118" s="4"/>
    </row>
    <row r="119" spans="3:23" ht="45" customHeight="1">
      <c r="C119" s="4"/>
      <c r="D119" s="14"/>
      <c r="E119" s="14"/>
      <c r="F119" s="14"/>
      <c r="G119" s="14"/>
      <c r="H119" s="14"/>
      <c r="J119" s="20"/>
      <c r="L119" s="14"/>
      <c r="M119" s="68"/>
      <c r="N119" s="14"/>
      <c r="O119" s="68" t="s">
        <v>267</v>
      </c>
      <c r="Q119" s="4"/>
      <c r="R119" s="4"/>
      <c r="S119" s="4"/>
      <c r="T119" s="4"/>
      <c r="U119" s="4"/>
      <c r="V119" s="4"/>
      <c r="W119" s="4"/>
    </row>
    <row r="120" spans="3:23" ht="14.25" customHeight="1">
      <c r="C120" s="4"/>
      <c r="D120" s="14"/>
      <c r="E120" s="14"/>
      <c r="F120" s="14"/>
      <c r="G120" s="14"/>
      <c r="H120" s="14"/>
      <c r="J120" s="6"/>
      <c r="L120" s="14"/>
      <c r="M120" s="17"/>
      <c r="N120" s="14"/>
      <c r="O120" s="6" t="s">
        <v>3</v>
      </c>
      <c r="Q120" s="4"/>
      <c r="R120" s="4"/>
      <c r="S120" s="4"/>
      <c r="T120" s="4"/>
      <c r="U120" s="4"/>
      <c r="V120" s="4"/>
      <c r="W120" s="4"/>
    </row>
    <row r="121" spans="3:23" ht="14.25" customHeight="1">
      <c r="C121" s="4"/>
      <c r="D121" s="14"/>
      <c r="E121" s="14"/>
      <c r="F121" s="14"/>
      <c r="G121" s="14"/>
      <c r="H121" s="14"/>
      <c r="J121" s="4"/>
      <c r="L121" s="14"/>
      <c r="M121" s="37"/>
      <c r="N121" s="14"/>
      <c r="O121" s="17"/>
      <c r="Q121" s="4"/>
      <c r="R121" s="4"/>
      <c r="S121" s="4"/>
      <c r="T121" s="4"/>
      <c r="U121" s="4"/>
      <c r="V121" s="4"/>
      <c r="W121" s="4"/>
    </row>
    <row r="122" spans="3:23" ht="14.25" customHeight="1">
      <c r="C122" s="167" t="s">
        <v>153</v>
      </c>
      <c r="D122" s="167"/>
      <c r="E122" s="167"/>
      <c r="F122" s="71"/>
      <c r="G122" s="14"/>
      <c r="H122" s="14"/>
      <c r="J122" s="79"/>
      <c r="L122" s="14"/>
      <c r="M122" s="78"/>
      <c r="N122" s="14"/>
      <c r="O122" s="78">
        <v>15963</v>
      </c>
      <c r="Q122" s="4"/>
      <c r="R122" s="4"/>
      <c r="S122" s="4"/>
      <c r="T122" s="4"/>
      <c r="U122" s="4"/>
      <c r="V122" s="4"/>
      <c r="W122" s="4"/>
    </row>
    <row r="123" spans="3:23" ht="14.25" customHeight="1">
      <c r="C123" s="167" t="s">
        <v>152</v>
      </c>
      <c r="D123" s="167"/>
      <c r="E123" s="167"/>
      <c r="F123" s="71"/>
      <c r="G123" s="14"/>
      <c r="H123" s="14"/>
      <c r="J123" s="79"/>
      <c r="L123" s="14"/>
      <c r="M123" s="78"/>
      <c r="N123" s="14"/>
      <c r="O123" s="78">
        <v>5198</v>
      </c>
      <c r="Q123" s="4"/>
      <c r="R123" s="4"/>
      <c r="S123" s="4"/>
      <c r="T123" s="4"/>
      <c r="U123" s="4"/>
      <c r="V123" s="4"/>
      <c r="W123" s="4"/>
    </row>
    <row r="124" spans="3:23" ht="14.25" customHeight="1">
      <c r="C124" s="4"/>
      <c r="D124" s="14"/>
      <c r="E124" s="14"/>
      <c r="F124" s="14"/>
      <c r="G124" s="14"/>
      <c r="H124" s="14"/>
      <c r="J124" s="79"/>
      <c r="L124" s="14"/>
      <c r="M124" s="38"/>
      <c r="N124" s="14"/>
      <c r="O124" s="72"/>
      <c r="Q124" s="4"/>
      <c r="R124" s="4"/>
      <c r="S124" s="4"/>
      <c r="T124" s="4"/>
      <c r="U124" s="4"/>
      <c r="V124" s="4"/>
      <c r="W124" s="4"/>
    </row>
    <row r="125" spans="4:24" ht="14.25" customHeight="1" thickBot="1">
      <c r="D125" s="3"/>
      <c r="J125" s="80"/>
      <c r="M125" s="70"/>
      <c r="O125" s="159">
        <f>SUM(O122:O124)</f>
        <v>21161</v>
      </c>
      <c r="Q125" s="3"/>
      <c r="R125" s="179"/>
      <c r="S125" s="179"/>
      <c r="T125" s="179"/>
      <c r="U125" s="179"/>
      <c r="V125" s="179"/>
      <c r="W125" s="179"/>
      <c r="X125" s="179"/>
    </row>
    <row r="126" spans="1:24" ht="14.25" customHeight="1">
      <c r="A126" s="3"/>
      <c r="C126" s="3"/>
      <c r="D126" s="3"/>
      <c r="I126" s="42"/>
      <c r="J126" s="41"/>
      <c r="K126" s="44"/>
      <c r="M126" s="22"/>
      <c r="R126" s="179"/>
      <c r="S126" s="179"/>
      <c r="T126" s="179"/>
      <c r="U126" s="179"/>
      <c r="V126" s="179"/>
      <c r="W126" s="179"/>
      <c r="X126" s="179"/>
    </row>
    <row r="127" spans="1:26" ht="14.25" customHeight="1">
      <c r="A127" s="3">
        <v>15</v>
      </c>
      <c r="C127" s="187" t="s">
        <v>95</v>
      </c>
      <c r="D127" s="187"/>
      <c r="E127" s="187"/>
      <c r="F127" s="187"/>
      <c r="G127" s="187"/>
      <c r="H127" s="187"/>
      <c r="I127" s="187"/>
      <c r="J127" s="187"/>
      <c r="K127" s="187"/>
      <c r="L127" s="187"/>
      <c r="M127" s="187"/>
      <c r="N127" s="187"/>
      <c r="O127" s="187"/>
      <c r="Q127" s="179"/>
      <c r="R127" s="179"/>
      <c r="S127" s="179"/>
      <c r="T127" s="179"/>
      <c r="U127" s="179"/>
      <c r="V127" s="179"/>
      <c r="W127" s="179"/>
      <c r="X127" s="14"/>
      <c r="Y127" s="14"/>
      <c r="Z127" s="14"/>
    </row>
    <row r="128" spans="3:26" ht="14.25" customHeight="1">
      <c r="C128" s="14"/>
      <c r="D128" s="14"/>
      <c r="E128" s="14"/>
      <c r="F128" s="14"/>
      <c r="G128" s="14"/>
      <c r="H128" s="14"/>
      <c r="I128" s="14"/>
      <c r="J128" s="14"/>
      <c r="K128" s="14"/>
      <c r="L128" s="14"/>
      <c r="M128" s="14"/>
      <c r="N128" s="14"/>
      <c r="O128" s="14"/>
      <c r="Q128" s="4"/>
      <c r="R128" s="4"/>
      <c r="S128" s="4"/>
      <c r="T128" s="4"/>
      <c r="U128" s="4"/>
      <c r="V128" s="4"/>
      <c r="W128" s="4"/>
      <c r="X128" s="14"/>
      <c r="Y128" s="14"/>
      <c r="Z128" s="14"/>
    </row>
    <row r="129" spans="3:26" ht="60" customHeight="1">
      <c r="C129" s="14"/>
      <c r="D129" s="14"/>
      <c r="E129" s="14"/>
      <c r="F129" s="14"/>
      <c r="G129" s="14"/>
      <c r="H129" s="14"/>
      <c r="J129" s="20"/>
      <c r="L129" s="14"/>
      <c r="N129" s="14"/>
      <c r="O129" s="85" t="s">
        <v>282</v>
      </c>
      <c r="Q129" s="4"/>
      <c r="R129" s="4"/>
      <c r="S129" s="4"/>
      <c r="T129" s="4"/>
      <c r="U129" s="4"/>
      <c r="V129" s="4"/>
      <c r="W129" s="4"/>
      <c r="X129" s="14"/>
      <c r="Y129" s="14"/>
      <c r="Z129" s="14"/>
    </row>
    <row r="130" spans="3:26" ht="14.25" customHeight="1">
      <c r="C130" s="3" t="s">
        <v>155</v>
      </c>
      <c r="G130" s="3" t="s">
        <v>154</v>
      </c>
      <c r="K130" s="178" t="s">
        <v>97</v>
      </c>
      <c r="L130" s="178"/>
      <c r="M130" s="178"/>
      <c r="N130" s="12"/>
      <c r="O130" s="6" t="s">
        <v>3</v>
      </c>
      <c r="Q130" s="4"/>
      <c r="T130" s="12"/>
      <c r="U130" s="3" t="s">
        <v>126</v>
      </c>
      <c r="V130" s="12"/>
      <c r="X130" s="6"/>
      <c r="Z130" s="12"/>
    </row>
    <row r="131" spans="14:26" ht="14.25" customHeight="1">
      <c r="N131" s="12"/>
      <c r="O131" s="12"/>
      <c r="Q131" s="4"/>
      <c r="R131" s="9"/>
      <c r="S131" s="9"/>
      <c r="T131" s="12"/>
      <c r="U131" s="12"/>
      <c r="V131" s="12"/>
      <c r="X131" s="12"/>
      <c r="Z131" s="12"/>
    </row>
    <row r="132" spans="3:26" ht="14.25" customHeight="1">
      <c r="C132" s="12" t="s">
        <v>127</v>
      </c>
      <c r="D132" s="12"/>
      <c r="E132" s="12"/>
      <c r="F132" s="12"/>
      <c r="G132" s="12" t="s">
        <v>156</v>
      </c>
      <c r="H132" s="12"/>
      <c r="I132" s="12"/>
      <c r="J132" s="12"/>
      <c r="K132" s="203" t="s">
        <v>137</v>
      </c>
      <c r="L132" s="203"/>
      <c r="M132" s="203"/>
      <c r="N132" s="12"/>
      <c r="O132" s="155">
        <v>1500</v>
      </c>
      <c r="Q132" s="4"/>
      <c r="V132" s="12"/>
      <c r="X132" s="147"/>
      <c r="Z132" s="12"/>
    </row>
    <row r="133" spans="3:26" ht="14.25" customHeight="1">
      <c r="C133" s="12" t="s">
        <v>127</v>
      </c>
      <c r="D133" s="12"/>
      <c r="E133" s="12"/>
      <c r="F133" s="12"/>
      <c r="G133" s="12" t="s">
        <v>156</v>
      </c>
      <c r="H133" s="12"/>
      <c r="I133" s="12"/>
      <c r="J133" s="12"/>
      <c r="K133" s="203" t="s">
        <v>142</v>
      </c>
      <c r="L133" s="203"/>
      <c r="M133" s="203"/>
      <c r="N133" s="12"/>
      <c r="O133" s="155">
        <v>910</v>
      </c>
      <c r="Q133" s="4"/>
      <c r="V133" s="12"/>
      <c r="X133" s="147"/>
      <c r="Z133" s="12"/>
    </row>
    <row r="134" spans="3:26" ht="30" customHeight="1">
      <c r="C134" s="12" t="s">
        <v>129</v>
      </c>
      <c r="D134" s="12"/>
      <c r="E134" s="12"/>
      <c r="F134" s="12"/>
      <c r="G134" s="12" t="s">
        <v>157</v>
      </c>
      <c r="H134" s="12"/>
      <c r="I134" s="12"/>
      <c r="J134" s="12"/>
      <c r="K134" s="203" t="s">
        <v>98</v>
      </c>
      <c r="L134" s="203"/>
      <c r="M134" s="203"/>
      <c r="N134" s="12"/>
      <c r="O134" s="155">
        <v>390</v>
      </c>
      <c r="Q134" s="4"/>
      <c r="V134" s="12"/>
      <c r="X134" s="147"/>
      <c r="Z134" s="12"/>
    </row>
    <row r="135" spans="3:26" ht="30" customHeight="1">
      <c r="C135" s="12" t="s">
        <v>130</v>
      </c>
      <c r="D135" s="12"/>
      <c r="E135" s="12"/>
      <c r="F135" s="12"/>
      <c r="G135" s="12" t="s">
        <v>157</v>
      </c>
      <c r="H135" s="12"/>
      <c r="I135" s="12"/>
      <c r="J135" s="12"/>
      <c r="K135" s="203" t="s">
        <v>98</v>
      </c>
      <c r="L135" s="203"/>
      <c r="M135" s="203"/>
      <c r="N135" s="12"/>
      <c r="O135" s="155">
        <v>165</v>
      </c>
      <c r="Q135" s="4"/>
      <c r="V135" s="12"/>
      <c r="X135" s="147"/>
      <c r="Z135" s="12"/>
    </row>
    <row r="136" spans="3:26" ht="30" customHeight="1">
      <c r="C136" s="12" t="s">
        <v>131</v>
      </c>
      <c r="D136" s="12"/>
      <c r="E136" s="12"/>
      <c r="F136" s="12"/>
      <c r="G136" s="12" t="s">
        <v>157</v>
      </c>
      <c r="H136" s="12"/>
      <c r="I136" s="12"/>
      <c r="J136" s="12"/>
      <c r="K136" s="203" t="s">
        <v>98</v>
      </c>
      <c r="L136" s="203"/>
      <c r="M136" s="203"/>
      <c r="N136" s="12"/>
      <c r="O136" s="155">
        <v>59</v>
      </c>
      <c r="Q136" s="4"/>
      <c r="V136" s="12"/>
      <c r="X136" s="147"/>
      <c r="Z136" s="12"/>
    </row>
    <row r="137" spans="3:26" ht="30" customHeight="1">
      <c r="C137" s="12" t="s">
        <v>149</v>
      </c>
      <c r="D137" s="12"/>
      <c r="E137" s="12"/>
      <c r="F137" s="12"/>
      <c r="G137" s="12" t="s">
        <v>157</v>
      </c>
      <c r="H137" s="12"/>
      <c r="I137" s="12"/>
      <c r="J137" s="12"/>
      <c r="K137" s="203" t="s">
        <v>98</v>
      </c>
      <c r="L137" s="203"/>
      <c r="M137" s="203"/>
      <c r="N137" s="12"/>
      <c r="O137" s="155">
        <v>96</v>
      </c>
      <c r="Q137" s="4"/>
      <c r="V137" s="12"/>
      <c r="X137" s="147"/>
      <c r="Z137" s="12"/>
    </row>
    <row r="138" spans="3:26" ht="30" customHeight="1">
      <c r="C138" s="12" t="s">
        <v>150</v>
      </c>
      <c r="D138" s="12"/>
      <c r="E138" s="12"/>
      <c r="F138" s="12"/>
      <c r="G138" s="12" t="s">
        <v>157</v>
      </c>
      <c r="H138" s="12"/>
      <c r="I138" s="12"/>
      <c r="J138" s="12"/>
      <c r="K138" s="203" t="s">
        <v>98</v>
      </c>
      <c r="L138" s="203"/>
      <c r="M138" s="203"/>
      <c r="N138" s="12"/>
      <c r="O138" s="155">
        <v>115</v>
      </c>
      <c r="Q138" s="4"/>
      <c r="V138" s="12"/>
      <c r="X138" s="147"/>
      <c r="Z138" s="12"/>
    </row>
    <row r="139" spans="3:26" ht="30" customHeight="1">
      <c r="C139" s="12" t="s">
        <v>132</v>
      </c>
      <c r="D139" s="12"/>
      <c r="E139" s="12"/>
      <c r="F139" s="12"/>
      <c r="G139" s="12" t="s">
        <v>157</v>
      </c>
      <c r="H139" s="12"/>
      <c r="I139" s="12"/>
      <c r="J139" s="12"/>
      <c r="K139" s="203" t="s">
        <v>98</v>
      </c>
      <c r="L139" s="203"/>
      <c r="M139" s="203"/>
      <c r="N139" s="12"/>
      <c r="O139" s="155">
        <v>1659</v>
      </c>
      <c r="Q139" s="4"/>
      <c r="V139" s="12"/>
      <c r="X139" s="147"/>
      <c r="Z139" s="12"/>
    </row>
    <row r="140" spans="3:26" ht="30" customHeight="1">
      <c r="C140" s="12" t="s">
        <v>135</v>
      </c>
      <c r="D140" s="12"/>
      <c r="E140" s="12"/>
      <c r="F140" s="12"/>
      <c r="G140" s="12" t="s">
        <v>157</v>
      </c>
      <c r="H140" s="12"/>
      <c r="I140" s="12"/>
      <c r="J140" s="12"/>
      <c r="K140" s="203" t="s">
        <v>98</v>
      </c>
      <c r="L140" s="203"/>
      <c r="M140" s="203"/>
      <c r="N140" s="12"/>
      <c r="O140" s="155">
        <v>10432</v>
      </c>
      <c r="Q140" s="4"/>
      <c r="V140" s="12"/>
      <c r="X140" s="147"/>
      <c r="Z140" s="12"/>
    </row>
    <row r="141" spans="3:26" ht="30" customHeight="1">
      <c r="C141" s="12" t="s">
        <v>133</v>
      </c>
      <c r="D141" s="12"/>
      <c r="E141" s="12"/>
      <c r="F141" s="12"/>
      <c r="G141" s="12" t="s">
        <v>157</v>
      </c>
      <c r="H141" s="12"/>
      <c r="I141" s="12"/>
      <c r="J141" s="12"/>
      <c r="K141" s="203" t="s">
        <v>98</v>
      </c>
      <c r="L141" s="203"/>
      <c r="M141" s="203"/>
      <c r="N141" s="12"/>
      <c r="O141" s="155">
        <v>49</v>
      </c>
      <c r="Q141" s="4"/>
      <c r="V141" s="12"/>
      <c r="X141" s="147"/>
      <c r="Z141" s="12"/>
    </row>
    <row r="142" spans="3:26" ht="14.25" customHeight="1">
      <c r="C142" s="12" t="s">
        <v>128</v>
      </c>
      <c r="D142" s="12"/>
      <c r="E142" s="12"/>
      <c r="F142" s="12"/>
      <c r="G142" s="12" t="s">
        <v>157</v>
      </c>
      <c r="H142" s="12"/>
      <c r="I142" s="12"/>
      <c r="J142" s="12"/>
      <c r="K142" s="203" t="s">
        <v>99</v>
      </c>
      <c r="L142" s="203"/>
      <c r="M142" s="203"/>
      <c r="N142" s="12"/>
      <c r="O142" s="155">
        <v>5028</v>
      </c>
      <c r="Q142" s="4"/>
      <c r="V142" s="12"/>
      <c r="X142" s="147"/>
      <c r="Z142" s="12"/>
    </row>
    <row r="143" spans="3:26" ht="30" customHeight="1">
      <c r="C143" s="165" t="s">
        <v>201</v>
      </c>
      <c r="D143" s="165"/>
      <c r="E143" s="165"/>
      <c r="F143" s="12"/>
      <c r="G143" s="12" t="s">
        <v>157</v>
      </c>
      <c r="H143" s="12"/>
      <c r="I143" s="12"/>
      <c r="J143" s="12"/>
      <c r="K143" s="203" t="s">
        <v>99</v>
      </c>
      <c r="L143" s="203"/>
      <c r="M143" s="203"/>
      <c r="N143" s="12"/>
      <c r="O143" s="155">
        <v>2291</v>
      </c>
      <c r="Q143" s="4"/>
      <c r="V143" s="12"/>
      <c r="X143" s="147"/>
      <c r="Z143" s="12"/>
    </row>
    <row r="144" spans="3:26" ht="14.25" customHeight="1">
      <c r="C144" s="12" t="s">
        <v>202</v>
      </c>
      <c r="D144" s="12"/>
      <c r="E144" s="12"/>
      <c r="F144" s="12"/>
      <c r="G144" s="12" t="s">
        <v>157</v>
      </c>
      <c r="H144" s="12"/>
      <c r="I144" s="12"/>
      <c r="J144" s="12"/>
      <c r="K144" s="203" t="s">
        <v>203</v>
      </c>
      <c r="L144" s="203"/>
      <c r="M144" s="203"/>
      <c r="N144" s="12"/>
      <c r="O144" s="155">
        <v>4485</v>
      </c>
      <c r="Q144" s="4"/>
      <c r="V144" s="12"/>
      <c r="X144" s="147"/>
      <c r="Z144" s="12"/>
    </row>
    <row r="145" spans="3:26" ht="14.25" customHeight="1">
      <c r="C145" s="12" t="s">
        <v>136</v>
      </c>
      <c r="D145" s="12"/>
      <c r="E145" s="12"/>
      <c r="F145" s="12"/>
      <c r="G145" s="12" t="s">
        <v>157</v>
      </c>
      <c r="H145" s="12"/>
      <c r="I145" s="12"/>
      <c r="J145" s="12"/>
      <c r="K145" s="203" t="s">
        <v>117</v>
      </c>
      <c r="L145" s="203"/>
      <c r="M145" s="203"/>
      <c r="N145" s="12"/>
      <c r="O145" s="155">
        <v>2166</v>
      </c>
      <c r="Q145" s="4"/>
      <c r="V145" s="12"/>
      <c r="X145" s="147"/>
      <c r="Z145" s="12"/>
    </row>
    <row r="146" spans="3:26" ht="14.25" customHeight="1">
      <c r="C146" s="14"/>
      <c r="D146" s="14"/>
      <c r="E146" s="14"/>
      <c r="F146" s="14"/>
      <c r="G146" s="14"/>
      <c r="H146" s="14"/>
      <c r="I146" s="14"/>
      <c r="J146" s="14"/>
      <c r="K146" s="14"/>
      <c r="L146" s="14"/>
      <c r="M146" s="14"/>
      <c r="N146" s="14"/>
      <c r="O146" s="14"/>
      <c r="Q146" s="4"/>
      <c r="R146" s="4"/>
      <c r="S146" s="4"/>
      <c r="T146" s="4"/>
      <c r="U146" s="4"/>
      <c r="V146" s="4"/>
      <c r="W146" s="4"/>
      <c r="X146" s="14"/>
      <c r="Y146" s="14"/>
      <c r="Z146" s="14"/>
    </row>
    <row r="147" spans="1:26" ht="14.25" customHeight="1">
      <c r="A147" s="3">
        <v>16</v>
      </c>
      <c r="C147" s="3" t="s">
        <v>211</v>
      </c>
      <c r="D147" s="4"/>
      <c r="E147" s="4"/>
      <c r="F147" s="4"/>
      <c r="G147" s="4"/>
      <c r="H147" s="4"/>
      <c r="I147" s="4"/>
      <c r="J147" s="4"/>
      <c r="K147" s="4"/>
      <c r="L147" s="4"/>
      <c r="M147" s="4"/>
      <c r="N147" s="4"/>
      <c r="O147" s="4"/>
      <c r="Q147" s="4"/>
      <c r="R147" s="4"/>
      <c r="S147" s="4"/>
      <c r="T147" s="4"/>
      <c r="U147" s="4"/>
      <c r="V147" s="4"/>
      <c r="W147" s="4"/>
      <c r="X147" s="14"/>
      <c r="Y147" s="14"/>
      <c r="Z147" s="14"/>
    </row>
    <row r="148" spans="1:26" ht="14.25" customHeight="1">
      <c r="A148" s="3"/>
      <c r="C148" s="3"/>
      <c r="D148" s="4"/>
      <c r="E148" s="4"/>
      <c r="F148" s="4"/>
      <c r="G148" s="4"/>
      <c r="H148" s="4"/>
      <c r="I148" s="4"/>
      <c r="J148" s="4"/>
      <c r="K148" s="4"/>
      <c r="L148" s="4"/>
      <c r="M148" s="4"/>
      <c r="N148" s="4"/>
      <c r="O148" s="4"/>
      <c r="Q148" s="4"/>
      <c r="R148" s="4"/>
      <c r="S148" s="4"/>
      <c r="T148" s="4"/>
      <c r="U148" s="4"/>
      <c r="V148" s="4"/>
      <c r="W148" s="4"/>
      <c r="X148" s="14"/>
      <c r="Y148" s="14"/>
      <c r="Z148" s="14"/>
    </row>
    <row r="149" spans="1:26" ht="61.5" customHeight="1">
      <c r="A149" s="3"/>
      <c r="C149" s="179" t="s">
        <v>297</v>
      </c>
      <c r="D149" s="164"/>
      <c r="E149" s="164"/>
      <c r="F149" s="164"/>
      <c r="G149" s="164"/>
      <c r="H149" s="164"/>
      <c r="I149" s="164"/>
      <c r="J149" s="164"/>
      <c r="K149" s="164"/>
      <c r="L149" s="164"/>
      <c r="M149" s="164"/>
      <c r="N149" s="164"/>
      <c r="O149" s="164"/>
      <c r="Q149" s="4"/>
      <c r="R149" s="4"/>
      <c r="S149" s="4"/>
      <c r="T149" s="4"/>
      <c r="U149" s="4"/>
      <c r="V149" s="4"/>
      <c r="W149" s="4"/>
      <c r="X149" s="14"/>
      <c r="Y149" s="14"/>
      <c r="Z149" s="14"/>
    </row>
    <row r="150" spans="1:26" ht="14.25" customHeight="1">
      <c r="A150" s="3"/>
      <c r="C150" s="4"/>
      <c r="D150" s="14"/>
      <c r="E150" s="14"/>
      <c r="F150" s="14"/>
      <c r="G150" s="14"/>
      <c r="H150" s="14"/>
      <c r="I150" s="14"/>
      <c r="J150" s="14"/>
      <c r="K150" s="14"/>
      <c r="L150" s="14"/>
      <c r="M150" s="14"/>
      <c r="N150" s="14"/>
      <c r="O150" s="14"/>
      <c r="Q150" s="4"/>
      <c r="R150" s="4"/>
      <c r="S150" s="4"/>
      <c r="T150" s="4"/>
      <c r="U150" s="4"/>
      <c r="V150" s="4"/>
      <c r="W150" s="4"/>
      <c r="X150" s="14"/>
      <c r="Y150" s="14"/>
      <c r="Z150" s="14"/>
    </row>
    <row r="151" spans="1:26" ht="49.5" customHeight="1">
      <c r="A151" s="3"/>
      <c r="C151" s="179" t="s">
        <v>298</v>
      </c>
      <c r="D151" s="164"/>
      <c r="E151" s="164"/>
      <c r="F151" s="164"/>
      <c r="G151" s="164"/>
      <c r="H151" s="164"/>
      <c r="I151" s="164"/>
      <c r="J151" s="164"/>
      <c r="K151" s="164"/>
      <c r="L151" s="164"/>
      <c r="M151" s="164"/>
      <c r="N151" s="164"/>
      <c r="O151" s="164"/>
      <c r="Q151" s="4"/>
      <c r="R151" s="4"/>
      <c r="S151" s="4"/>
      <c r="T151" s="4"/>
      <c r="U151" s="4"/>
      <c r="V151" s="4"/>
      <c r="W151" s="4"/>
      <c r="X151" s="14"/>
      <c r="Y151" s="14"/>
      <c r="Z151" s="14"/>
    </row>
    <row r="152" spans="1:26" ht="14.25" customHeight="1">
      <c r="A152" s="3"/>
      <c r="C152" s="4"/>
      <c r="D152" s="14"/>
      <c r="E152" s="14"/>
      <c r="F152" s="14"/>
      <c r="G152" s="14"/>
      <c r="H152" s="14"/>
      <c r="I152" s="14"/>
      <c r="J152" s="14"/>
      <c r="K152" s="14"/>
      <c r="L152" s="14"/>
      <c r="M152" s="14"/>
      <c r="N152" s="14"/>
      <c r="O152" s="14"/>
      <c r="Q152" s="4"/>
      <c r="R152" s="4"/>
      <c r="S152" s="4"/>
      <c r="T152" s="4"/>
      <c r="U152" s="4"/>
      <c r="V152" s="4"/>
      <c r="W152" s="4"/>
      <c r="X152" s="14"/>
      <c r="Y152" s="14"/>
      <c r="Z152" s="14"/>
    </row>
    <row r="153" spans="1:26" ht="14.25" customHeight="1">
      <c r="A153" s="3">
        <v>17</v>
      </c>
      <c r="C153" s="3" t="s">
        <v>143</v>
      </c>
      <c r="D153" s="14"/>
      <c r="E153" s="14"/>
      <c r="F153" s="14"/>
      <c r="G153" s="14"/>
      <c r="H153" s="14"/>
      <c r="I153" s="14"/>
      <c r="J153" s="14"/>
      <c r="K153" s="14"/>
      <c r="L153" s="14"/>
      <c r="M153" s="14"/>
      <c r="N153" s="14"/>
      <c r="O153" s="14"/>
      <c r="Q153" s="4"/>
      <c r="R153" s="4"/>
      <c r="S153" s="4"/>
      <c r="T153" s="4"/>
      <c r="U153" s="4"/>
      <c r="V153" s="4"/>
      <c r="W153" s="4"/>
      <c r="X153" s="14"/>
      <c r="Y153" s="14"/>
      <c r="Z153" s="14"/>
    </row>
    <row r="154" spans="1:26" ht="14.25" customHeight="1">
      <c r="A154" s="3"/>
      <c r="D154" s="12"/>
      <c r="E154" s="13"/>
      <c r="F154" s="13"/>
      <c r="I154" s="200" t="s">
        <v>269</v>
      </c>
      <c r="J154" s="200"/>
      <c r="K154" s="200"/>
      <c r="M154" s="168" t="s">
        <v>111</v>
      </c>
      <c r="N154" s="168"/>
      <c r="O154" s="176"/>
      <c r="Q154" s="4"/>
      <c r="R154" s="4"/>
      <c r="S154" s="4"/>
      <c r="T154" s="4"/>
      <c r="U154" s="4"/>
      <c r="V154" s="4"/>
      <c r="W154" s="4"/>
      <c r="X154" s="14"/>
      <c r="Y154" s="14"/>
      <c r="Z154" s="14"/>
    </row>
    <row r="155" spans="1:26" ht="14.25" customHeight="1">
      <c r="A155" s="3"/>
      <c r="C155" s="12"/>
      <c r="D155" s="12"/>
      <c r="E155" s="13"/>
      <c r="F155" s="13"/>
      <c r="G155" s="7"/>
      <c r="H155" s="7"/>
      <c r="I155" s="6" t="s">
        <v>44</v>
      </c>
      <c r="J155" s="20"/>
      <c r="K155" s="6" t="s">
        <v>112</v>
      </c>
      <c r="L155" s="7"/>
      <c r="M155" s="6" t="s">
        <v>44</v>
      </c>
      <c r="O155" s="6" t="s">
        <v>112</v>
      </c>
      <c r="Q155" s="4"/>
      <c r="R155" s="4"/>
      <c r="S155" s="4"/>
      <c r="T155" s="4"/>
      <c r="U155" s="4"/>
      <c r="V155" s="4"/>
      <c r="W155" s="4"/>
      <c r="X155" s="14"/>
      <c r="Y155" s="14"/>
      <c r="Z155" s="14"/>
    </row>
    <row r="156" spans="1:26" ht="14.25" customHeight="1">
      <c r="A156" s="3"/>
      <c r="C156" s="12"/>
      <c r="D156" s="12"/>
      <c r="E156" s="13"/>
      <c r="F156" s="13"/>
      <c r="G156" s="7"/>
      <c r="H156" s="7"/>
      <c r="I156" s="6" t="s">
        <v>113</v>
      </c>
      <c r="J156" s="20"/>
      <c r="K156" s="6" t="s">
        <v>113</v>
      </c>
      <c r="L156" s="7"/>
      <c r="M156" s="6" t="s">
        <v>113</v>
      </c>
      <c r="O156" s="6" t="s">
        <v>113</v>
      </c>
      <c r="Q156" s="4"/>
      <c r="R156" s="4"/>
      <c r="S156" s="4"/>
      <c r="T156" s="4"/>
      <c r="U156" s="4"/>
      <c r="V156" s="4"/>
      <c r="W156" s="4"/>
      <c r="X156" s="14"/>
      <c r="Y156" s="14"/>
      <c r="Z156" s="14"/>
    </row>
    <row r="157" spans="1:26" ht="14.25" customHeight="1">
      <c r="A157" s="3"/>
      <c r="C157" s="12"/>
      <c r="D157" s="12"/>
      <c r="E157" s="13"/>
      <c r="F157" s="13"/>
      <c r="G157" s="7"/>
      <c r="H157" s="7"/>
      <c r="I157" s="6" t="s">
        <v>114</v>
      </c>
      <c r="J157" s="20"/>
      <c r="K157" s="6" t="s">
        <v>114</v>
      </c>
      <c r="L157" s="7"/>
      <c r="M157" s="6" t="s">
        <v>115</v>
      </c>
      <c r="O157" s="6" t="s">
        <v>115</v>
      </c>
      <c r="Q157" s="4"/>
      <c r="R157" s="4"/>
      <c r="S157" s="4"/>
      <c r="T157" s="4"/>
      <c r="U157" s="4"/>
      <c r="V157" s="4"/>
      <c r="W157" s="4"/>
      <c r="X157" s="14"/>
      <c r="Y157" s="14"/>
      <c r="Z157" s="14"/>
    </row>
    <row r="158" spans="1:26" ht="14.25" customHeight="1">
      <c r="A158" s="3"/>
      <c r="C158" s="12"/>
      <c r="D158" s="12"/>
      <c r="E158" s="13"/>
      <c r="F158" s="13"/>
      <c r="G158" s="7"/>
      <c r="H158" s="7"/>
      <c r="I158" s="6"/>
      <c r="J158" s="20"/>
      <c r="K158" s="6" t="s">
        <v>230</v>
      </c>
      <c r="L158" s="7"/>
      <c r="M158" s="6"/>
      <c r="O158" s="6" t="s">
        <v>230</v>
      </c>
      <c r="Q158" s="4"/>
      <c r="R158" s="4"/>
      <c r="S158" s="4"/>
      <c r="T158" s="4"/>
      <c r="U158" s="4"/>
      <c r="V158" s="4"/>
      <c r="W158" s="4"/>
      <c r="X158" s="14"/>
      <c r="Y158" s="14"/>
      <c r="Z158" s="14"/>
    </row>
    <row r="159" spans="1:26" ht="14.25" customHeight="1">
      <c r="A159" s="3"/>
      <c r="C159" s="12"/>
      <c r="D159" s="12"/>
      <c r="E159" s="13"/>
      <c r="F159" s="13"/>
      <c r="G159" s="7"/>
      <c r="H159" s="7"/>
      <c r="I159" s="7" t="s">
        <v>3</v>
      </c>
      <c r="J159" s="6"/>
      <c r="K159" s="7" t="s">
        <v>3</v>
      </c>
      <c r="L159" s="7"/>
      <c r="M159" s="7" t="s">
        <v>3</v>
      </c>
      <c r="O159" s="7" t="s">
        <v>3</v>
      </c>
      <c r="Q159" s="4"/>
      <c r="R159" s="4"/>
      <c r="S159" s="4"/>
      <c r="T159" s="4"/>
      <c r="U159" s="4"/>
      <c r="V159" s="4"/>
      <c r="W159" s="4"/>
      <c r="X159" s="14"/>
      <c r="Y159" s="14"/>
      <c r="Z159" s="14"/>
    </row>
    <row r="160" spans="1:26" ht="35.25" customHeight="1">
      <c r="A160" s="3"/>
      <c r="C160" s="171" t="s">
        <v>235</v>
      </c>
      <c r="D160" s="171"/>
      <c r="E160" s="171"/>
      <c r="F160" s="171"/>
      <c r="G160" s="171"/>
      <c r="H160" s="7"/>
      <c r="I160" s="6"/>
      <c r="J160" s="20"/>
      <c r="K160" s="6"/>
      <c r="L160" s="7"/>
      <c r="M160" s="6"/>
      <c r="O160" s="6"/>
      <c r="Q160" s="4"/>
      <c r="R160" s="4"/>
      <c r="S160" s="4"/>
      <c r="T160" s="4"/>
      <c r="U160" s="4"/>
      <c r="V160" s="4"/>
      <c r="W160" s="4"/>
      <c r="X160" s="14"/>
      <c r="Y160" s="14"/>
      <c r="Z160" s="14"/>
    </row>
    <row r="161" spans="1:26" ht="14.25" customHeight="1">
      <c r="A161" s="3"/>
      <c r="C161" s="12" t="s">
        <v>144</v>
      </c>
      <c r="D161" s="12"/>
      <c r="E161" s="13"/>
      <c r="F161" s="13"/>
      <c r="G161" s="7"/>
      <c r="H161" s="7"/>
      <c r="I161" s="86">
        <v>21591</v>
      </c>
      <c r="J161" s="156"/>
      <c r="K161" s="86">
        <v>17156</v>
      </c>
      <c r="L161" s="47"/>
      <c r="M161" s="86">
        <v>49116</v>
      </c>
      <c r="N161" s="33"/>
      <c r="O161" s="86">
        <v>29835</v>
      </c>
      <c r="Q161" s="4"/>
      <c r="R161" s="4"/>
      <c r="S161" s="4"/>
      <c r="T161" s="4"/>
      <c r="U161" s="4"/>
      <c r="V161" s="4"/>
      <c r="W161" s="4"/>
      <c r="X161" s="14"/>
      <c r="Y161" s="14"/>
      <c r="Z161" s="14"/>
    </row>
    <row r="162" spans="1:26" ht="14.25" customHeight="1">
      <c r="A162" s="3"/>
      <c r="C162" s="12" t="s">
        <v>233</v>
      </c>
      <c r="D162" s="12"/>
      <c r="E162" s="13"/>
      <c r="F162" s="13"/>
      <c r="G162" s="7"/>
      <c r="H162" s="7"/>
      <c r="I162" s="86">
        <v>-5830</v>
      </c>
      <c r="J162" s="156"/>
      <c r="K162" s="86">
        <v>-4804</v>
      </c>
      <c r="L162" s="47"/>
      <c r="M162" s="86">
        <v>-13261</v>
      </c>
      <c r="N162" s="33"/>
      <c r="O162" s="86">
        <v>-8354</v>
      </c>
      <c r="Q162" s="4"/>
      <c r="R162" s="4"/>
      <c r="S162" s="4"/>
      <c r="T162" s="4"/>
      <c r="U162" s="4"/>
      <c r="V162" s="4"/>
      <c r="W162" s="4"/>
      <c r="X162" s="14"/>
      <c r="Y162" s="14"/>
      <c r="Z162" s="14"/>
    </row>
    <row r="163" spans="1:26" ht="14.25" customHeight="1">
      <c r="A163" s="3"/>
      <c r="C163" s="12"/>
      <c r="D163" s="12"/>
      <c r="E163" s="13"/>
      <c r="F163" s="13"/>
      <c r="G163" s="7"/>
      <c r="H163" s="7"/>
      <c r="I163" s="86"/>
      <c r="J163" s="156"/>
      <c r="K163" s="86"/>
      <c r="L163" s="47"/>
      <c r="M163" s="86"/>
      <c r="N163" s="33"/>
      <c r="O163" s="86"/>
      <c r="Q163" s="4"/>
      <c r="R163" s="4"/>
      <c r="S163" s="4"/>
      <c r="T163" s="4"/>
      <c r="U163" s="4"/>
      <c r="V163" s="4"/>
      <c r="W163" s="4"/>
      <c r="X163" s="14"/>
      <c r="Y163" s="14"/>
      <c r="Z163" s="14"/>
    </row>
    <row r="164" spans="1:26" ht="14.25" customHeight="1">
      <c r="A164" s="3"/>
      <c r="C164" s="76" t="s">
        <v>234</v>
      </c>
      <c r="D164" s="12"/>
      <c r="E164" s="13"/>
      <c r="F164" s="13"/>
      <c r="G164" s="7"/>
      <c r="H164" s="7"/>
      <c r="I164" s="86">
        <f>SUM(I161:I163)</f>
        <v>15761</v>
      </c>
      <c r="J164" s="86">
        <f>J161-J162</f>
        <v>0</v>
      </c>
      <c r="K164" s="86">
        <f>SUM(K161:K163)</f>
        <v>12352</v>
      </c>
      <c r="L164" s="47"/>
      <c r="M164" s="86">
        <f>SUM(M161:M163)</f>
        <v>35855</v>
      </c>
      <c r="N164" s="33"/>
      <c r="O164" s="86">
        <f>SUM(O161:O163)</f>
        <v>21481</v>
      </c>
      <c r="Q164" s="4"/>
      <c r="R164" s="4"/>
      <c r="S164" s="4"/>
      <c r="T164" s="4"/>
      <c r="U164" s="4"/>
      <c r="V164" s="4"/>
      <c r="W164" s="4"/>
      <c r="X164" s="14"/>
      <c r="Y164" s="14"/>
      <c r="Z164" s="14"/>
    </row>
    <row r="165" spans="1:26" ht="14.25" customHeight="1">
      <c r="A165" s="3"/>
      <c r="C165" s="12"/>
      <c r="D165" s="12"/>
      <c r="E165" s="13"/>
      <c r="F165" s="13"/>
      <c r="G165" s="7"/>
      <c r="H165" s="7"/>
      <c r="I165" s="86"/>
      <c r="J165" s="156"/>
      <c r="K165" s="86"/>
      <c r="L165" s="47"/>
      <c r="M165" s="86"/>
      <c r="N165" s="33"/>
      <c r="O165" s="86"/>
      <c r="Q165" s="4"/>
      <c r="R165" s="4"/>
      <c r="S165" s="4"/>
      <c r="T165" s="4"/>
      <c r="U165" s="4"/>
      <c r="V165" s="4"/>
      <c r="W165" s="4"/>
      <c r="X165" s="14"/>
      <c r="Y165" s="14"/>
      <c r="Z165" s="14"/>
    </row>
    <row r="166" spans="1:26" ht="14.25" customHeight="1">
      <c r="A166" s="3"/>
      <c r="C166" s="12" t="s">
        <v>145</v>
      </c>
      <c r="D166" s="12"/>
      <c r="E166" s="13"/>
      <c r="F166" s="13"/>
      <c r="G166" s="7"/>
      <c r="H166" s="7"/>
      <c r="I166" s="86"/>
      <c r="J166" s="156"/>
      <c r="K166" s="86"/>
      <c r="L166" s="47"/>
      <c r="M166" s="86"/>
      <c r="N166" s="33"/>
      <c r="O166" s="86"/>
      <c r="Q166" s="4"/>
      <c r="R166" s="4"/>
      <c r="S166" s="4"/>
      <c r="T166" s="4"/>
      <c r="U166" s="4"/>
      <c r="V166" s="4"/>
      <c r="W166" s="4"/>
      <c r="X166" s="14"/>
      <c r="Y166" s="14"/>
      <c r="Z166" s="14"/>
    </row>
    <row r="167" spans="1:26" ht="14.25" customHeight="1">
      <c r="A167" s="3"/>
      <c r="C167" s="12" t="s">
        <v>146</v>
      </c>
      <c r="D167" s="12"/>
      <c r="E167" s="13"/>
      <c r="F167" s="13"/>
      <c r="G167" s="7"/>
      <c r="H167" s="7"/>
      <c r="I167" s="86">
        <v>57601</v>
      </c>
      <c r="J167" s="156"/>
      <c r="K167" s="86">
        <v>45340</v>
      </c>
      <c r="L167" s="47"/>
      <c r="M167" s="86">
        <v>172803</v>
      </c>
      <c r="N167" s="33"/>
      <c r="O167" s="86">
        <v>136019</v>
      </c>
      <c r="Q167" s="4"/>
      <c r="R167" s="4"/>
      <c r="S167" s="4"/>
      <c r="T167" s="4"/>
      <c r="U167" s="4"/>
      <c r="V167" s="4"/>
      <c r="W167" s="4"/>
      <c r="X167" s="14"/>
      <c r="Y167" s="14"/>
      <c r="Z167" s="14"/>
    </row>
    <row r="168" spans="1:26" ht="14.25" customHeight="1">
      <c r="A168" s="3"/>
      <c r="C168" s="12" t="s">
        <v>293</v>
      </c>
      <c r="D168" s="12"/>
      <c r="E168" s="13"/>
      <c r="F168" s="13"/>
      <c r="G168" s="7"/>
      <c r="H168" s="7"/>
      <c r="I168" s="157">
        <v>0.0699</v>
      </c>
      <c r="J168" s="156"/>
      <c r="K168" s="157">
        <v>0.0583</v>
      </c>
      <c r="L168" s="47"/>
      <c r="M168" s="157">
        <v>0.1402</v>
      </c>
      <c r="N168" s="33"/>
      <c r="O168" s="157">
        <v>0.1019</v>
      </c>
      <c r="Q168" s="4"/>
      <c r="R168" s="4"/>
      <c r="S168" s="4"/>
      <c r="T168" s="4"/>
      <c r="U168" s="4"/>
      <c r="V168" s="4"/>
      <c r="W168" s="4"/>
      <c r="X168" s="14"/>
      <c r="Y168" s="14"/>
      <c r="Z168" s="14"/>
    </row>
    <row r="169" spans="1:26" ht="14.25" customHeight="1">
      <c r="A169" s="3"/>
      <c r="C169" s="3" t="s">
        <v>147</v>
      </c>
      <c r="D169" s="12"/>
      <c r="E169" s="13"/>
      <c r="F169" s="13"/>
      <c r="G169" s="7"/>
      <c r="H169" s="7"/>
      <c r="I169" s="86">
        <f>ROUND(I167*I168,0)</f>
        <v>4026</v>
      </c>
      <c r="J169" s="86">
        <f>ROUND(J167*J168,0)</f>
        <v>0</v>
      </c>
      <c r="K169" s="86">
        <f>ROUND(K167*K168,0)</f>
        <v>2643</v>
      </c>
      <c r="L169" s="7"/>
      <c r="M169" s="86">
        <f>ROUND(M167*M168,0)</f>
        <v>24227</v>
      </c>
      <c r="O169" s="86">
        <f>ROUND(O167*O168,0)</f>
        <v>13860</v>
      </c>
      <c r="P169" s="86">
        <f>ROUND(P167*P168,0)</f>
        <v>0</v>
      </c>
      <c r="Q169" s="4"/>
      <c r="R169" s="4"/>
      <c r="S169" s="4"/>
      <c r="T169" s="4"/>
      <c r="U169" s="4"/>
      <c r="V169" s="4"/>
      <c r="W169" s="4"/>
      <c r="X169" s="14"/>
      <c r="Y169" s="14"/>
      <c r="Z169" s="14"/>
    </row>
    <row r="170" spans="1:26" ht="14.25" customHeight="1">
      <c r="A170" s="3"/>
      <c r="C170" s="3" t="s">
        <v>148</v>
      </c>
      <c r="D170" s="4"/>
      <c r="E170" s="4"/>
      <c r="F170" s="4"/>
      <c r="G170" s="4"/>
      <c r="H170" s="4"/>
      <c r="I170" s="158">
        <f>I164-I169</f>
        <v>11735</v>
      </c>
      <c r="J170" s="4"/>
      <c r="K170" s="158">
        <f>K164-K169</f>
        <v>9709</v>
      </c>
      <c r="L170" s="4"/>
      <c r="M170" s="158">
        <f>M164-M169</f>
        <v>11628</v>
      </c>
      <c r="N170" s="4"/>
      <c r="O170" s="158">
        <f>O164-O169</f>
        <v>7621</v>
      </c>
      <c r="Q170" s="4"/>
      <c r="R170" s="4"/>
      <c r="S170" s="4"/>
      <c r="T170" s="4"/>
      <c r="U170" s="4"/>
      <c r="V170" s="4"/>
      <c r="W170" s="4"/>
      <c r="X170" s="14"/>
      <c r="Y170" s="14"/>
      <c r="Z170" s="14"/>
    </row>
    <row r="171" spans="1:26" ht="14.25" customHeight="1">
      <c r="A171" s="3"/>
      <c r="C171" s="3"/>
      <c r="D171" s="4"/>
      <c r="E171" s="4"/>
      <c r="F171" s="4"/>
      <c r="G171" s="4"/>
      <c r="H171" s="4"/>
      <c r="I171" s="158"/>
      <c r="J171" s="4"/>
      <c r="K171" s="158"/>
      <c r="L171" s="4"/>
      <c r="M171" s="158"/>
      <c r="N171" s="4"/>
      <c r="O171" s="158"/>
      <c r="Q171" s="4"/>
      <c r="R171" s="4"/>
      <c r="S171" s="4"/>
      <c r="T171" s="4"/>
      <c r="U171" s="4"/>
      <c r="V171" s="4"/>
      <c r="W171" s="4"/>
      <c r="X171" s="14"/>
      <c r="Y171" s="14"/>
      <c r="Z171" s="14"/>
    </row>
    <row r="172" spans="1:26" ht="57" customHeight="1">
      <c r="A172" s="3"/>
      <c r="C172" s="179" t="s">
        <v>300</v>
      </c>
      <c r="D172" s="164"/>
      <c r="E172" s="164"/>
      <c r="F172" s="164"/>
      <c r="G172" s="164"/>
      <c r="H172" s="164"/>
      <c r="I172" s="164"/>
      <c r="J172" s="164"/>
      <c r="K172" s="164"/>
      <c r="L172" s="164"/>
      <c r="M172" s="164"/>
      <c r="N172" s="164"/>
      <c r="O172" s="164"/>
      <c r="Q172" s="4"/>
      <c r="R172" s="4"/>
      <c r="S172" s="4"/>
      <c r="T172" s="4"/>
      <c r="U172" s="4"/>
      <c r="V172" s="4"/>
      <c r="W172" s="4"/>
      <c r="X172" s="14"/>
      <c r="Y172" s="14"/>
      <c r="Z172" s="14"/>
    </row>
    <row r="173" spans="1:26" ht="14.25" customHeight="1">
      <c r="A173" s="3"/>
      <c r="C173" s="3"/>
      <c r="D173" s="4"/>
      <c r="E173" s="4"/>
      <c r="F173" s="4"/>
      <c r="G173" s="4"/>
      <c r="H173" s="4"/>
      <c r="I173" s="158"/>
      <c r="J173" s="4"/>
      <c r="K173" s="158"/>
      <c r="L173" s="4"/>
      <c r="M173" s="158"/>
      <c r="N173" s="4"/>
      <c r="O173" s="158"/>
      <c r="Q173" s="4"/>
      <c r="R173" s="4"/>
      <c r="S173" s="4"/>
      <c r="T173" s="4"/>
      <c r="U173" s="4"/>
      <c r="V173" s="4"/>
      <c r="W173" s="4"/>
      <c r="X173" s="14"/>
      <c r="Y173" s="14"/>
      <c r="Z173" s="14"/>
    </row>
    <row r="174" spans="1:26" ht="14.25" customHeight="1">
      <c r="A174" s="3"/>
      <c r="C174" s="3"/>
      <c r="D174" s="4"/>
      <c r="E174" s="4"/>
      <c r="F174" s="4"/>
      <c r="G174" s="4"/>
      <c r="H174" s="4"/>
      <c r="I174" s="158"/>
      <c r="J174" s="4"/>
      <c r="K174" s="158"/>
      <c r="L174" s="4"/>
      <c r="M174" s="158"/>
      <c r="N174" s="4"/>
      <c r="O174" s="158"/>
      <c r="Q174" s="4"/>
      <c r="R174" s="4"/>
      <c r="S174" s="4"/>
      <c r="T174" s="4"/>
      <c r="U174" s="4"/>
      <c r="V174" s="4"/>
      <c r="W174" s="4"/>
      <c r="X174" s="14"/>
      <c r="Y174" s="14"/>
      <c r="Z174" s="14"/>
    </row>
    <row r="175" spans="1:26" ht="14.25" customHeight="1">
      <c r="A175" s="3"/>
      <c r="C175" s="3"/>
      <c r="D175" s="4"/>
      <c r="E175" s="4"/>
      <c r="F175" s="4"/>
      <c r="G175" s="4"/>
      <c r="H175" s="4"/>
      <c r="I175" s="4"/>
      <c r="J175" s="4"/>
      <c r="K175" s="4"/>
      <c r="L175" s="4"/>
      <c r="M175" s="4"/>
      <c r="N175" s="4"/>
      <c r="O175" s="4"/>
      <c r="Q175" s="4"/>
      <c r="R175" s="4"/>
      <c r="S175" s="4"/>
      <c r="T175" s="4"/>
      <c r="U175" s="4"/>
      <c r="V175" s="4"/>
      <c r="W175" s="4"/>
      <c r="X175" s="14"/>
      <c r="Y175" s="14"/>
      <c r="Z175" s="14"/>
    </row>
    <row r="176" spans="1:32" ht="14.25" customHeight="1">
      <c r="A176" s="3">
        <v>18</v>
      </c>
      <c r="B176" s="3"/>
      <c r="C176" s="185" t="s">
        <v>32</v>
      </c>
      <c r="D176" s="185"/>
      <c r="E176" s="185"/>
      <c r="F176" s="185"/>
      <c r="G176" s="185"/>
      <c r="H176" s="185"/>
      <c r="I176" s="185"/>
      <c r="J176" s="185"/>
      <c r="K176" s="185"/>
      <c r="L176" s="185"/>
      <c r="M176" s="185"/>
      <c r="N176" s="170"/>
      <c r="O176" s="170"/>
      <c r="Q176" s="185"/>
      <c r="R176" s="185"/>
      <c r="S176" s="185"/>
      <c r="T176" s="185"/>
      <c r="U176" s="185"/>
      <c r="V176" s="185"/>
      <c r="W176" s="185"/>
      <c r="X176" s="185"/>
      <c r="Y176" s="185"/>
      <c r="Z176" s="185"/>
      <c r="AA176" s="185"/>
      <c r="AB176" s="185"/>
      <c r="AC176" s="185"/>
      <c r="AD176" s="170"/>
      <c r="AE176" s="170"/>
      <c r="AF176" s="170"/>
    </row>
    <row r="177" spans="13:23" ht="14.25" customHeight="1">
      <c r="M177" s="33"/>
      <c r="Q177" s="179"/>
      <c r="R177" s="179"/>
      <c r="S177" s="179"/>
      <c r="T177" s="179"/>
      <c r="U177" s="179"/>
      <c r="V177" s="179"/>
      <c r="W177" s="179"/>
    </row>
    <row r="178" spans="3:23" ht="30" customHeight="1">
      <c r="C178" s="179" t="s">
        <v>195</v>
      </c>
      <c r="D178" s="162"/>
      <c r="E178" s="162"/>
      <c r="F178" s="162"/>
      <c r="G178" s="162"/>
      <c r="H178" s="162"/>
      <c r="I178" s="162"/>
      <c r="J178" s="162"/>
      <c r="K178" s="162"/>
      <c r="L178" s="162"/>
      <c r="M178" s="162"/>
      <c r="N178" s="162"/>
      <c r="O178" s="162"/>
      <c r="Q178" s="4"/>
      <c r="R178" s="4"/>
      <c r="S178" s="4"/>
      <c r="T178" s="4"/>
      <c r="U178" s="4"/>
      <c r="V178" s="4"/>
      <c r="W178" s="4"/>
    </row>
    <row r="179" spans="9:23" ht="14.25" customHeight="1">
      <c r="I179" s="6"/>
      <c r="J179" s="20"/>
      <c r="K179" s="6"/>
      <c r="M179" s="33"/>
      <c r="Q179" s="4"/>
      <c r="R179" s="4"/>
      <c r="S179" s="4"/>
      <c r="T179" s="4"/>
      <c r="U179" s="4"/>
      <c r="V179" s="4"/>
      <c r="W179" s="4"/>
    </row>
    <row r="180" spans="9:23" ht="14.25" customHeight="1">
      <c r="I180" s="6">
        <v>2007</v>
      </c>
      <c r="J180" s="20"/>
      <c r="K180" s="6">
        <v>2007</v>
      </c>
      <c r="M180" s="33"/>
      <c r="Q180" s="4"/>
      <c r="R180" s="4"/>
      <c r="S180" s="4"/>
      <c r="T180" s="4"/>
      <c r="U180" s="4"/>
      <c r="V180" s="4"/>
      <c r="W180" s="4"/>
    </row>
    <row r="181" spans="9:23" ht="14.25" customHeight="1">
      <c r="I181" s="6" t="s">
        <v>268</v>
      </c>
      <c r="J181" s="20"/>
      <c r="K181" s="6" t="s">
        <v>223</v>
      </c>
      <c r="M181" s="177" t="s">
        <v>196</v>
      </c>
      <c r="N181" s="177"/>
      <c r="O181" s="177"/>
      <c r="Q181" s="4"/>
      <c r="R181" s="4"/>
      <c r="S181" s="4"/>
      <c r="T181" s="4"/>
      <c r="U181" s="4"/>
      <c r="V181" s="4"/>
      <c r="W181" s="4"/>
    </row>
    <row r="182" spans="9:23" ht="14.25" customHeight="1">
      <c r="I182" s="7" t="s">
        <v>3</v>
      </c>
      <c r="J182" s="6"/>
      <c r="K182" s="7" t="s">
        <v>3</v>
      </c>
      <c r="L182" s="7"/>
      <c r="M182" s="7" t="s">
        <v>3</v>
      </c>
      <c r="O182" s="6" t="s">
        <v>197</v>
      </c>
      <c r="Q182" s="4"/>
      <c r="R182" s="4"/>
      <c r="S182" s="4"/>
      <c r="T182" s="4"/>
      <c r="U182" s="4"/>
      <c r="V182" s="4"/>
      <c r="W182" s="4"/>
    </row>
    <row r="183" spans="4:23" ht="14.25" customHeight="1">
      <c r="D183" s="2" t="s">
        <v>16</v>
      </c>
      <c r="I183" s="47">
        <v>48845</v>
      </c>
      <c r="J183" s="86"/>
      <c r="K183" s="47">
        <v>36560</v>
      </c>
      <c r="L183" s="7"/>
      <c r="M183" s="24">
        <f>I183-K183</f>
        <v>12285</v>
      </c>
      <c r="N183" s="3"/>
      <c r="O183" s="160">
        <f>M183/K183*100</f>
        <v>33.60229759299781</v>
      </c>
      <c r="Q183" s="4"/>
      <c r="R183" s="4"/>
      <c r="S183" s="4"/>
      <c r="T183" s="4"/>
      <c r="U183" s="4"/>
      <c r="V183" s="4"/>
      <c r="W183" s="4"/>
    </row>
    <row r="184" spans="4:23" ht="14.25" customHeight="1">
      <c r="D184" s="2" t="s">
        <v>19</v>
      </c>
      <c r="I184" s="47">
        <v>21353</v>
      </c>
      <c r="J184" s="86"/>
      <c r="K184" s="47">
        <v>14733</v>
      </c>
      <c r="L184" s="7"/>
      <c r="M184" s="24">
        <f>I184-K184</f>
        <v>6620</v>
      </c>
      <c r="N184" s="3"/>
      <c r="O184" s="160">
        <f>M184/K184*100</f>
        <v>44.9331432837847</v>
      </c>
      <c r="Q184" s="4"/>
      <c r="R184" s="4"/>
      <c r="S184" s="4"/>
      <c r="T184" s="4"/>
      <c r="U184" s="4"/>
      <c r="V184" s="4"/>
      <c r="W184" s="4"/>
    </row>
    <row r="185" spans="13:23" ht="14.25" customHeight="1">
      <c r="M185" s="33"/>
      <c r="Q185" s="4"/>
      <c r="R185" s="4"/>
      <c r="S185" s="4"/>
      <c r="T185" s="4"/>
      <c r="U185" s="4"/>
      <c r="V185" s="4"/>
      <c r="W185" s="4"/>
    </row>
    <row r="186" spans="3:26" ht="49.5" customHeight="1">
      <c r="C186" s="179" t="s">
        <v>277</v>
      </c>
      <c r="D186" s="164"/>
      <c r="E186" s="164"/>
      <c r="F186" s="164"/>
      <c r="G186" s="164"/>
      <c r="H186" s="164"/>
      <c r="I186" s="164"/>
      <c r="J186" s="164"/>
      <c r="K186" s="164"/>
      <c r="L186" s="164"/>
      <c r="M186" s="164"/>
      <c r="N186" s="164"/>
      <c r="O186" s="164"/>
      <c r="Q186" s="14"/>
      <c r="R186" s="179"/>
      <c r="S186" s="179"/>
      <c r="T186" s="179"/>
      <c r="U186" s="179"/>
      <c r="V186" s="179"/>
      <c r="W186" s="179"/>
      <c r="X186" s="179"/>
      <c r="Y186" s="14"/>
      <c r="Z186" s="14"/>
    </row>
    <row r="187" spans="3:26" ht="14.25" customHeight="1">
      <c r="C187" s="4"/>
      <c r="D187" s="4"/>
      <c r="E187" s="4"/>
      <c r="F187" s="4"/>
      <c r="G187" s="4"/>
      <c r="H187" s="4"/>
      <c r="I187" s="4"/>
      <c r="J187" s="4"/>
      <c r="K187" s="4"/>
      <c r="L187" s="4"/>
      <c r="M187" s="4"/>
      <c r="N187" s="4"/>
      <c r="O187" s="4"/>
      <c r="Q187" s="14"/>
      <c r="R187" s="164"/>
      <c r="S187" s="170"/>
      <c r="T187" s="170"/>
      <c r="U187" s="170"/>
      <c r="V187" s="170"/>
      <c r="W187" s="170"/>
      <c r="X187" s="170"/>
      <c r="Y187" s="14"/>
      <c r="Z187" s="14"/>
    </row>
    <row r="188" spans="1:17" ht="14.25" customHeight="1">
      <c r="A188" s="76">
        <v>19</v>
      </c>
      <c r="B188" s="3"/>
      <c r="C188" s="3" t="s">
        <v>9</v>
      </c>
      <c r="D188" s="3"/>
      <c r="M188" s="33"/>
      <c r="Q188" s="3"/>
    </row>
    <row r="189" spans="1:17" ht="14.25" customHeight="1">
      <c r="A189" s="76"/>
      <c r="B189" s="3"/>
      <c r="C189" s="3" t="s">
        <v>283</v>
      </c>
      <c r="D189" s="3"/>
      <c r="M189" s="33"/>
      <c r="Q189" s="3"/>
    </row>
    <row r="190" spans="13:24" ht="14.25" customHeight="1">
      <c r="M190" s="33"/>
      <c r="R190" s="179"/>
      <c r="S190" s="179"/>
      <c r="T190" s="179"/>
      <c r="U190" s="179"/>
      <c r="V190" s="179"/>
      <c r="W190" s="179"/>
      <c r="X190" s="179"/>
    </row>
    <row r="191" spans="3:24" ht="114" customHeight="1">
      <c r="C191" s="179" t="s">
        <v>290</v>
      </c>
      <c r="D191" s="179"/>
      <c r="E191" s="179"/>
      <c r="F191" s="179"/>
      <c r="G191" s="179"/>
      <c r="H191" s="179"/>
      <c r="I191" s="179"/>
      <c r="J191" s="179"/>
      <c r="K191" s="179"/>
      <c r="L191" s="179"/>
      <c r="M191" s="179"/>
      <c r="N191" s="179"/>
      <c r="O191" s="179"/>
      <c r="R191" s="4"/>
      <c r="S191" s="4"/>
      <c r="T191" s="4"/>
      <c r="U191" s="4"/>
      <c r="V191" s="4"/>
      <c r="W191" s="4"/>
      <c r="X191" s="4"/>
    </row>
    <row r="192" spans="3:24" ht="14.25" customHeight="1">
      <c r="C192" s="3" t="s">
        <v>284</v>
      </c>
      <c r="M192" s="33"/>
      <c r="R192" s="4"/>
      <c r="S192" s="4"/>
      <c r="T192" s="4"/>
      <c r="U192" s="4"/>
      <c r="V192" s="4"/>
      <c r="W192" s="4"/>
      <c r="X192" s="4"/>
    </row>
    <row r="193" spans="3:24" ht="14.25" customHeight="1">
      <c r="C193" s="3"/>
      <c r="M193" s="33"/>
      <c r="R193" s="4"/>
      <c r="S193" s="4"/>
      <c r="T193" s="4"/>
      <c r="U193" s="4"/>
      <c r="V193" s="4"/>
      <c r="W193" s="4"/>
      <c r="X193" s="4"/>
    </row>
    <row r="194" spans="3:24" ht="105" customHeight="1">
      <c r="C194" s="179" t="s">
        <v>299</v>
      </c>
      <c r="D194" s="179"/>
      <c r="E194" s="179"/>
      <c r="F194" s="179"/>
      <c r="G194" s="179"/>
      <c r="H194" s="179"/>
      <c r="I194" s="179"/>
      <c r="J194" s="179"/>
      <c r="K194" s="179"/>
      <c r="L194" s="179"/>
      <c r="M194" s="179"/>
      <c r="N194" s="179"/>
      <c r="O194" s="179"/>
      <c r="R194" s="4"/>
      <c r="S194" s="4"/>
      <c r="T194" s="4"/>
      <c r="U194" s="4"/>
      <c r="V194" s="4"/>
      <c r="W194" s="4"/>
      <c r="X194" s="4"/>
    </row>
    <row r="195" spans="13:24" ht="14.25" customHeight="1">
      <c r="M195" s="33"/>
      <c r="R195" s="4"/>
      <c r="S195" s="4"/>
      <c r="T195" s="4"/>
      <c r="U195" s="4"/>
      <c r="V195" s="4"/>
      <c r="W195" s="4"/>
      <c r="X195" s="4"/>
    </row>
    <row r="196" spans="1:24" ht="14.25" customHeight="1">
      <c r="A196" s="76">
        <v>20</v>
      </c>
      <c r="B196" s="3"/>
      <c r="C196" s="3" t="s">
        <v>55</v>
      </c>
      <c r="D196" s="3"/>
      <c r="M196" s="33"/>
      <c r="Q196" s="3"/>
      <c r="R196" s="179"/>
      <c r="S196" s="179"/>
      <c r="T196" s="179"/>
      <c r="U196" s="179"/>
      <c r="V196" s="179"/>
      <c r="W196" s="179"/>
      <c r="X196" s="179"/>
    </row>
    <row r="198" spans="3:15" ht="14.25" customHeight="1">
      <c r="C198" s="179" t="s">
        <v>210</v>
      </c>
      <c r="D198" s="179"/>
      <c r="E198" s="179"/>
      <c r="F198" s="179"/>
      <c r="G198" s="179"/>
      <c r="H198" s="179"/>
      <c r="I198" s="179"/>
      <c r="J198" s="179"/>
      <c r="K198" s="179"/>
      <c r="L198" s="179"/>
      <c r="M198" s="179"/>
      <c r="N198" s="179"/>
      <c r="O198" s="179"/>
    </row>
    <row r="199" spans="3:15" ht="14.25" customHeight="1">
      <c r="C199" s="4"/>
      <c r="D199" s="4"/>
      <c r="E199" s="4"/>
      <c r="F199" s="4"/>
      <c r="G199" s="4"/>
      <c r="H199" s="4"/>
      <c r="I199" s="4"/>
      <c r="J199" s="4"/>
      <c r="K199" s="4"/>
      <c r="L199" s="4"/>
      <c r="M199" s="4"/>
      <c r="N199" s="4"/>
      <c r="O199" s="4"/>
    </row>
    <row r="200" spans="1:17" ht="14.25" customHeight="1">
      <c r="A200" s="76">
        <v>21</v>
      </c>
      <c r="B200" s="3"/>
      <c r="C200" s="3" t="s">
        <v>2</v>
      </c>
      <c r="D200" s="3"/>
      <c r="M200" s="33"/>
      <c r="Q200" s="3"/>
    </row>
    <row r="201" spans="1:13" ht="14.25" customHeight="1">
      <c r="A201" s="3"/>
      <c r="B201" s="3"/>
      <c r="C201" s="3"/>
      <c r="D201" s="3"/>
      <c r="M201" s="33"/>
    </row>
    <row r="202" spans="1:13" ht="14.25" customHeight="1">
      <c r="A202" s="3"/>
      <c r="B202" s="3"/>
      <c r="C202" s="12" t="s">
        <v>43</v>
      </c>
      <c r="D202" s="3"/>
      <c r="M202" s="33"/>
    </row>
    <row r="203" spans="1:32" ht="14.25" customHeight="1">
      <c r="A203" s="3"/>
      <c r="B203" s="3"/>
      <c r="D203" s="12"/>
      <c r="E203" s="13"/>
      <c r="F203" s="13"/>
      <c r="I203" s="200" t="s">
        <v>269</v>
      </c>
      <c r="J203" s="200"/>
      <c r="K203" s="200"/>
      <c r="M203" s="168" t="s">
        <v>111</v>
      </c>
      <c r="N203" s="168"/>
      <c r="O203" s="176"/>
      <c r="Q203" s="34"/>
      <c r="R203" s="34"/>
      <c r="S203" s="34"/>
      <c r="T203" s="34"/>
      <c r="U203" s="35"/>
      <c r="V203" s="35"/>
      <c r="W203" s="22"/>
      <c r="X203" s="22"/>
      <c r="Y203" s="175"/>
      <c r="Z203" s="175"/>
      <c r="AA203" s="175"/>
      <c r="AB203" s="22"/>
      <c r="AC203" s="173"/>
      <c r="AD203" s="173"/>
      <c r="AE203" s="173"/>
      <c r="AF203" s="174"/>
    </row>
    <row r="204" spans="1:32" ht="14.25" customHeight="1">
      <c r="A204" s="3"/>
      <c r="B204" s="3"/>
      <c r="C204" s="12"/>
      <c r="D204" s="12"/>
      <c r="E204" s="13"/>
      <c r="F204" s="13"/>
      <c r="G204" s="7"/>
      <c r="H204" s="7"/>
      <c r="I204" s="6" t="s">
        <v>44</v>
      </c>
      <c r="J204" s="20"/>
      <c r="K204" s="6" t="s">
        <v>112</v>
      </c>
      <c r="L204" s="7"/>
      <c r="M204" s="6" t="s">
        <v>44</v>
      </c>
      <c r="O204" s="6" t="s">
        <v>112</v>
      </c>
      <c r="Q204" s="34"/>
      <c r="R204" s="34"/>
      <c r="S204" s="34"/>
      <c r="T204" s="34"/>
      <c r="U204" s="35"/>
      <c r="V204" s="35"/>
      <c r="W204" s="19"/>
      <c r="X204" s="19"/>
      <c r="Y204" s="19"/>
      <c r="Z204" s="30"/>
      <c r="AA204" s="19"/>
      <c r="AB204" s="19"/>
      <c r="AC204" s="19"/>
      <c r="AD204" s="17"/>
      <c r="AE204" s="22"/>
      <c r="AF204" s="19"/>
    </row>
    <row r="205" spans="1:32" ht="14.25" customHeight="1">
      <c r="A205" s="3"/>
      <c r="B205" s="3"/>
      <c r="C205" s="12"/>
      <c r="D205" s="12"/>
      <c r="E205" s="13"/>
      <c r="F205" s="13"/>
      <c r="G205" s="7"/>
      <c r="H205" s="7"/>
      <c r="I205" s="6" t="s">
        <v>113</v>
      </c>
      <c r="J205" s="20"/>
      <c r="K205" s="6" t="s">
        <v>113</v>
      </c>
      <c r="L205" s="7"/>
      <c r="M205" s="6" t="s">
        <v>113</v>
      </c>
      <c r="O205" s="6" t="s">
        <v>113</v>
      </c>
      <c r="Q205" s="34"/>
      <c r="R205" s="34"/>
      <c r="S205" s="34"/>
      <c r="T205" s="34"/>
      <c r="U205" s="35"/>
      <c r="V205" s="35"/>
      <c r="W205" s="19"/>
      <c r="X205" s="19"/>
      <c r="Y205" s="19"/>
      <c r="Z205" s="30"/>
      <c r="AA205" s="19"/>
      <c r="AB205" s="19"/>
      <c r="AC205" s="19"/>
      <c r="AD205" s="17"/>
      <c r="AE205" s="22"/>
      <c r="AF205" s="19"/>
    </row>
    <row r="206" spans="3:32" ht="14.25" customHeight="1">
      <c r="C206" s="12"/>
      <c r="D206" s="12"/>
      <c r="E206" s="13"/>
      <c r="F206" s="13"/>
      <c r="G206" s="7"/>
      <c r="H206" s="7"/>
      <c r="I206" s="6" t="s">
        <v>114</v>
      </c>
      <c r="J206" s="20"/>
      <c r="K206" s="6" t="s">
        <v>114</v>
      </c>
      <c r="L206" s="7"/>
      <c r="M206" s="6" t="s">
        <v>115</v>
      </c>
      <c r="O206" s="6" t="s">
        <v>115</v>
      </c>
      <c r="Q206" s="34"/>
      <c r="R206" s="34"/>
      <c r="S206" s="34"/>
      <c r="T206" s="34"/>
      <c r="U206" s="35"/>
      <c r="V206" s="35"/>
      <c r="W206" s="19"/>
      <c r="X206" s="19"/>
      <c r="Y206" s="19"/>
      <c r="Z206" s="30"/>
      <c r="AA206" s="19"/>
      <c r="AB206" s="19"/>
      <c r="AC206" s="19"/>
      <c r="AD206" s="17"/>
      <c r="AE206" s="22"/>
      <c r="AF206" s="19"/>
    </row>
    <row r="207" spans="3:32" ht="14.25" customHeight="1">
      <c r="C207" s="12"/>
      <c r="D207" s="12"/>
      <c r="E207" s="6"/>
      <c r="F207" s="6"/>
      <c r="G207" s="7"/>
      <c r="H207" s="7"/>
      <c r="I207" s="7" t="s">
        <v>3</v>
      </c>
      <c r="J207" s="6"/>
      <c r="K207" s="7" t="s">
        <v>3</v>
      </c>
      <c r="L207" s="7"/>
      <c r="M207" s="7" t="s">
        <v>3</v>
      </c>
      <c r="O207" s="7" t="s">
        <v>3</v>
      </c>
      <c r="Q207" s="34"/>
      <c r="R207" s="34"/>
      <c r="S207" s="34"/>
      <c r="T207" s="34"/>
      <c r="U207" s="17"/>
      <c r="V207" s="17"/>
      <c r="W207" s="19"/>
      <c r="X207" s="19"/>
      <c r="Y207" s="19"/>
      <c r="Z207" s="17"/>
      <c r="AA207" s="19"/>
      <c r="AB207" s="19"/>
      <c r="AC207" s="19"/>
      <c r="AD207" s="17"/>
      <c r="AE207" s="22"/>
      <c r="AF207" s="19"/>
    </row>
    <row r="208" spans="3:32" ht="14.25" customHeight="1">
      <c r="C208" s="12"/>
      <c r="D208" s="12"/>
      <c r="E208" s="4"/>
      <c r="F208" s="4"/>
      <c r="G208" s="4"/>
      <c r="H208" s="4"/>
      <c r="I208" s="11"/>
      <c r="J208" s="4"/>
      <c r="K208" s="17"/>
      <c r="L208" s="4"/>
      <c r="M208" s="4"/>
      <c r="O208" s="17"/>
      <c r="Q208" s="34"/>
      <c r="R208" s="34"/>
      <c r="S208" s="34"/>
      <c r="T208" s="34"/>
      <c r="U208" s="36"/>
      <c r="V208" s="36"/>
      <c r="W208" s="36"/>
      <c r="X208" s="36"/>
      <c r="Y208" s="37"/>
      <c r="Z208" s="36"/>
      <c r="AA208" s="17"/>
      <c r="AB208" s="36"/>
      <c r="AC208" s="36"/>
      <c r="AD208" s="17"/>
      <c r="AE208" s="22"/>
      <c r="AF208" s="17"/>
    </row>
    <row r="209" spans="3:32" ht="14.25" customHeight="1">
      <c r="C209" s="203" t="s">
        <v>44</v>
      </c>
      <c r="D209" s="203"/>
      <c r="E209" s="36"/>
      <c r="F209" s="36"/>
      <c r="G209" s="38"/>
      <c r="H209" s="38"/>
      <c r="I209" s="38">
        <v>3437</v>
      </c>
      <c r="J209" s="36"/>
      <c r="K209" s="38">
        <v>5175</v>
      </c>
      <c r="L209" s="38"/>
      <c r="M209" s="38">
        <v>11106</v>
      </c>
      <c r="N209" s="39"/>
      <c r="O209" s="38">
        <v>9147</v>
      </c>
      <c r="Q209" s="172"/>
      <c r="R209" s="172"/>
      <c r="S209" s="172"/>
      <c r="T209" s="172"/>
      <c r="U209" s="172"/>
      <c r="V209" s="38">
        <v>7669</v>
      </c>
      <c r="W209" s="38"/>
      <c r="X209" s="38"/>
      <c r="Y209" s="38"/>
      <c r="Z209" s="36"/>
      <c r="AA209" s="39"/>
      <c r="AB209" s="38"/>
      <c r="AC209" s="38"/>
      <c r="AD209" s="19"/>
      <c r="AE209" s="39"/>
      <c r="AF209" s="39"/>
    </row>
    <row r="210" spans="3:32" ht="14.25" customHeight="1">
      <c r="C210" s="203" t="s">
        <v>45</v>
      </c>
      <c r="D210" s="203"/>
      <c r="E210" s="36"/>
      <c r="F210" s="36"/>
      <c r="G210" s="38"/>
      <c r="H210" s="38"/>
      <c r="I210" s="38">
        <v>355</v>
      </c>
      <c r="J210" s="36"/>
      <c r="K210" s="38">
        <v>-418</v>
      </c>
      <c r="L210" s="38"/>
      <c r="M210" s="38">
        <v>-626</v>
      </c>
      <c r="N210" s="39"/>
      <c r="O210" s="38">
        <v>-957</v>
      </c>
      <c r="Q210" s="172"/>
      <c r="R210" s="172"/>
      <c r="S210" s="172"/>
      <c r="T210" s="172"/>
      <c r="U210" s="172"/>
      <c r="V210" s="38">
        <v>-981</v>
      </c>
      <c r="W210" s="38"/>
      <c r="X210" s="38"/>
      <c r="Y210" s="38"/>
      <c r="Z210" s="36"/>
      <c r="AA210" s="39"/>
      <c r="AB210" s="38"/>
      <c r="AC210" s="38"/>
      <c r="AD210" s="19"/>
      <c r="AE210" s="39"/>
      <c r="AF210" s="39"/>
    </row>
    <row r="211" spans="3:32" ht="14.25" customHeight="1">
      <c r="C211" s="203"/>
      <c r="D211" s="203"/>
      <c r="E211" s="203"/>
      <c r="F211" s="36"/>
      <c r="G211" s="38"/>
      <c r="H211" s="38"/>
      <c r="I211" s="38"/>
      <c r="J211" s="36"/>
      <c r="K211" s="38"/>
      <c r="L211" s="38"/>
      <c r="M211" s="38"/>
      <c r="N211" s="39"/>
      <c r="O211" s="38"/>
      <c r="Q211" s="172"/>
      <c r="R211" s="172"/>
      <c r="S211" s="172"/>
      <c r="T211" s="172"/>
      <c r="U211" s="172"/>
      <c r="V211" s="36"/>
      <c r="W211" s="38"/>
      <c r="X211" s="38"/>
      <c r="Y211" s="38"/>
      <c r="Z211" s="36"/>
      <c r="AA211" s="39"/>
      <c r="AB211" s="38"/>
      <c r="AC211" s="38"/>
      <c r="AD211" s="19"/>
      <c r="AE211" s="39"/>
      <c r="AF211" s="39"/>
    </row>
    <row r="212" spans="3:32" ht="14.25" customHeight="1" thickBot="1">
      <c r="C212" s="40"/>
      <c r="D212" s="40"/>
      <c r="E212" s="41"/>
      <c r="F212" s="41"/>
      <c r="G212" s="42"/>
      <c r="H212" s="42"/>
      <c r="I212" s="43">
        <f>SUM(I209:I211)</f>
        <v>3792</v>
      </c>
      <c r="J212" s="41"/>
      <c r="K212" s="43">
        <f>SUM(K209:K211)</f>
        <v>4757</v>
      </c>
      <c r="L212" s="42"/>
      <c r="M212" s="43">
        <f>SUM(M209:M211)</f>
        <v>10480</v>
      </c>
      <c r="N212" s="40"/>
      <c r="O212" s="43">
        <f>SUM(O209:O211)</f>
        <v>8190</v>
      </c>
      <c r="Q212" s="41"/>
      <c r="R212" s="41"/>
      <c r="S212" s="41"/>
      <c r="T212" s="41"/>
      <c r="U212" s="41"/>
      <c r="V212" s="41"/>
      <c r="W212" s="42"/>
      <c r="X212" s="42"/>
      <c r="Y212" s="42"/>
      <c r="Z212" s="41"/>
      <c r="AA212" s="44"/>
      <c r="AB212" s="42"/>
      <c r="AC212" s="42"/>
      <c r="AD212" s="45"/>
      <c r="AE212" s="41"/>
      <c r="AF212" s="44"/>
    </row>
    <row r="213" spans="3:32" ht="14.25" customHeight="1">
      <c r="C213" s="40"/>
      <c r="D213" s="40"/>
      <c r="E213" s="41"/>
      <c r="F213" s="41"/>
      <c r="G213" s="42"/>
      <c r="H213" s="42"/>
      <c r="I213" s="83"/>
      <c r="J213" s="41"/>
      <c r="K213" s="83"/>
      <c r="L213" s="42"/>
      <c r="M213" s="83"/>
      <c r="N213" s="40"/>
      <c r="O213" s="83"/>
      <c r="Q213" s="41"/>
      <c r="R213" s="41"/>
      <c r="S213" s="41"/>
      <c r="T213" s="41"/>
      <c r="U213" s="41"/>
      <c r="V213" s="41"/>
      <c r="W213" s="42"/>
      <c r="X213" s="42"/>
      <c r="Y213" s="42"/>
      <c r="Z213" s="41"/>
      <c r="AA213" s="44"/>
      <c r="AB213" s="42"/>
      <c r="AC213" s="42"/>
      <c r="AD213" s="45"/>
      <c r="AE213" s="41"/>
      <c r="AF213" s="44"/>
    </row>
    <row r="214" spans="3:32" ht="60" customHeight="1">
      <c r="C214" s="179" t="s">
        <v>281</v>
      </c>
      <c r="D214" s="179"/>
      <c r="E214" s="179"/>
      <c r="F214" s="179"/>
      <c r="G214" s="179"/>
      <c r="H214" s="179"/>
      <c r="I214" s="179"/>
      <c r="J214" s="179"/>
      <c r="K214" s="179"/>
      <c r="L214" s="179"/>
      <c r="M214" s="179"/>
      <c r="N214" s="179"/>
      <c r="O214" s="179"/>
      <c r="Q214" s="41"/>
      <c r="R214" s="41"/>
      <c r="S214" s="84"/>
      <c r="T214" s="41"/>
      <c r="U214" s="41"/>
      <c r="V214" s="41"/>
      <c r="W214" s="42"/>
      <c r="X214" s="42"/>
      <c r="Y214" s="42"/>
      <c r="Z214" s="41"/>
      <c r="AA214" s="44"/>
      <c r="AB214" s="42"/>
      <c r="AC214" s="42"/>
      <c r="AD214" s="45"/>
      <c r="AE214" s="41"/>
      <c r="AF214" s="44"/>
    </row>
    <row r="215" spans="3:32" ht="14.25" customHeight="1">
      <c r="C215" s="40"/>
      <c r="D215" s="40"/>
      <c r="E215" s="41"/>
      <c r="F215" s="41"/>
      <c r="G215" s="42"/>
      <c r="H215" s="42"/>
      <c r="I215" s="42"/>
      <c r="J215" s="41"/>
      <c r="K215" s="44"/>
      <c r="L215" s="42"/>
      <c r="M215" s="42"/>
      <c r="N215" s="40"/>
      <c r="O215" s="44"/>
      <c r="Q215" s="41"/>
      <c r="R215" s="41"/>
      <c r="S215" s="41"/>
      <c r="T215" s="41"/>
      <c r="U215" s="41"/>
      <c r="V215" s="41"/>
      <c r="W215" s="42"/>
      <c r="X215" s="42"/>
      <c r="Y215" s="42"/>
      <c r="Z215" s="41"/>
      <c r="AA215" s="44"/>
      <c r="AB215" s="42"/>
      <c r="AC215" s="42"/>
      <c r="AD215" s="45"/>
      <c r="AE215" s="41"/>
      <c r="AF215" s="44"/>
    </row>
    <row r="216" spans="1:35" ht="14.25" customHeight="1">
      <c r="A216" s="3">
        <v>22</v>
      </c>
      <c r="B216" s="3"/>
      <c r="C216" s="15" t="s">
        <v>160</v>
      </c>
      <c r="Q216" s="15"/>
      <c r="R216" s="12"/>
      <c r="T216" s="14"/>
      <c r="V216" s="164"/>
      <c r="W216" s="170"/>
      <c r="X216" s="170"/>
      <c r="Y216" s="170"/>
      <c r="Z216" s="170"/>
      <c r="AA216" s="170"/>
      <c r="AB216" s="170"/>
      <c r="AC216" s="170"/>
      <c r="AD216" s="170"/>
      <c r="AE216" s="170"/>
      <c r="AF216" s="170"/>
      <c r="AG216" s="170"/>
      <c r="AH216" s="170"/>
      <c r="AI216" s="170"/>
    </row>
    <row r="217" spans="1:35" ht="14.25" customHeight="1">
      <c r="A217" s="76"/>
      <c r="B217" s="3"/>
      <c r="C217" s="15"/>
      <c r="Q217" s="15"/>
      <c r="R217" s="12"/>
      <c r="T217" s="14"/>
      <c r="V217" s="14"/>
      <c r="W217" s="106"/>
      <c r="X217" s="106"/>
      <c r="Y217" s="106"/>
      <c r="Z217" s="106"/>
      <c r="AA217" s="106"/>
      <c r="AB217" s="106"/>
      <c r="AC217" s="106"/>
      <c r="AD217" s="106"/>
      <c r="AE217" s="106"/>
      <c r="AF217" s="106"/>
      <c r="AG217" s="106"/>
      <c r="AH217" s="106"/>
      <c r="AI217" s="106"/>
    </row>
    <row r="218" spans="3:33" ht="33" customHeight="1">
      <c r="C218" s="207" t="s">
        <v>228</v>
      </c>
      <c r="D218" s="207"/>
      <c r="E218" s="207"/>
      <c r="F218" s="207"/>
      <c r="G218" s="207"/>
      <c r="H218" s="207"/>
      <c r="I218" s="207"/>
      <c r="J218" s="207"/>
      <c r="K218" s="207"/>
      <c r="L218" s="207"/>
      <c r="M218" s="207"/>
      <c r="N218" s="207"/>
      <c r="O218" s="207"/>
      <c r="R218" s="207"/>
      <c r="S218" s="207"/>
      <c r="T218" s="207"/>
      <c r="U218" s="207"/>
      <c r="V218" s="207"/>
      <c r="W218" s="207"/>
      <c r="X218" s="207"/>
      <c r="Y218" s="207"/>
      <c r="Z218" s="207"/>
      <c r="AA218" s="207"/>
      <c r="AB218" s="207"/>
      <c r="AC218" s="207"/>
      <c r="AD218" s="207"/>
      <c r="AE218" s="207"/>
      <c r="AF218" s="207"/>
      <c r="AG218" s="207"/>
    </row>
    <row r="219" spans="3:33" ht="14.25" customHeight="1">
      <c r="C219" s="96"/>
      <c r="D219" s="96"/>
      <c r="E219" s="96"/>
      <c r="F219" s="96"/>
      <c r="G219" s="96"/>
      <c r="H219" s="96"/>
      <c r="I219" s="96"/>
      <c r="J219" s="96"/>
      <c r="K219" s="96"/>
      <c r="L219" s="96"/>
      <c r="M219" s="96"/>
      <c r="N219" s="96"/>
      <c r="O219" s="96"/>
      <c r="R219" s="96"/>
      <c r="S219" s="96"/>
      <c r="T219" s="96"/>
      <c r="U219" s="96"/>
      <c r="V219" s="96"/>
      <c r="W219" s="96"/>
      <c r="X219" s="96"/>
      <c r="Y219" s="96"/>
      <c r="Z219" s="96"/>
      <c r="AA219" s="96"/>
      <c r="AB219" s="96"/>
      <c r="AC219" s="96"/>
      <c r="AD219" s="96"/>
      <c r="AE219" s="96"/>
      <c r="AF219" s="96"/>
      <c r="AG219" s="96"/>
    </row>
    <row r="220" spans="1:35" ht="14.25" customHeight="1">
      <c r="A220" s="3">
        <v>23</v>
      </c>
      <c r="C220" s="185" t="s">
        <v>158</v>
      </c>
      <c r="D220" s="185"/>
      <c r="E220" s="185"/>
      <c r="F220" s="185"/>
      <c r="G220" s="185"/>
      <c r="H220" s="185"/>
      <c r="I220" s="185"/>
      <c r="J220" s="185"/>
      <c r="K220" s="185"/>
      <c r="L220" s="185"/>
      <c r="M220" s="185"/>
      <c r="N220" s="170"/>
      <c r="O220" s="170"/>
      <c r="R220" s="12"/>
      <c r="T220" s="14"/>
      <c r="V220" s="164"/>
      <c r="W220" s="170"/>
      <c r="X220" s="170"/>
      <c r="Y220" s="170"/>
      <c r="Z220" s="170"/>
      <c r="AA220" s="170"/>
      <c r="AB220" s="170"/>
      <c r="AC220" s="170"/>
      <c r="AD220" s="170"/>
      <c r="AE220" s="170"/>
      <c r="AF220" s="170"/>
      <c r="AG220" s="170"/>
      <c r="AH220" s="170"/>
      <c r="AI220" s="170"/>
    </row>
    <row r="221" spans="1:35" ht="14.25" customHeight="1">
      <c r="A221" s="3"/>
      <c r="B221" s="3"/>
      <c r="D221" s="167"/>
      <c r="E221" s="167"/>
      <c r="F221" s="167"/>
      <c r="G221" s="167"/>
      <c r="H221" s="167"/>
      <c r="I221" s="167"/>
      <c r="J221" s="167"/>
      <c r="K221" s="167"/>
      <c r="L221" s="167"/>
      <c r="M221" s="167"/>
      <c r="N221" s="167"/>
      <c r="O221" s="167"/>
      <c r="R221" s="12"/>
      <c r="T221" s="14"/>
      <c r="V221" s="14"/>
      <c r="W221" s="12"/>
      <c r="X221" s="12"/>
      <c r="Y221" s="12"/>
      <c r="Z221" s="12"/>
      <c r="AA221" s="12"/>
      <c r="AB221" s="12"/>
      <c r="AC221" s="12"/>
      <c r="AD221" s="12"/>
      <c r="AE221" s="12"/>
      <c r="AF221" s="12"/>
      <c r="AG221" s="12"/>
      <c r="AH221" s="12"/>
      <c r="AI221" s="12"/>
    </row>
    <row r="222" spans="1:35" ht="14.25" customHeight="1">
      <c r="A222" s="3"/>
      <c r="B222" s="3"/>
      <c r="C222" s="2" t="s">
        <v>159</v>
      </c>
      <c r="K222" s="46"/>
      <c r="L222" s="7"/>
      <c r="M222" s="46"/>
      <c r="O222" s="46"/>
      <c r="R222" s="12"/>
      <c r="T222" s="14"/>
      <c r="V222" s="14"/>
      <c r="W222" s="12"/>
      <c r="X222" s="12"/>
      <c r="Y222" s="12"/>
      <c r="Z222" s="12"/>
      <c r="AA222" s="12"/>
      <c r="AB222" s="12"/>
      <c r="AC222" s="12"/>
      <c r="AD222" s="12"/>
      <c r="AE222" s="12"/>
      <c r="AF222" s="12"/>
      <c r="AG222" s="12"/>
      <c r="AH222" s="12"/>
      <c r="AI222" s="12"/>
    </row>
    <row r="223" spans="7:35" ht="14.25" customHeight="1">
      <c r="G223" s="47"/>
      <c r="I223" s="32"/>
      <c r="K223" s="25"/>
      <c r="L223" s="3"/>
      <c r="M223" s="25"/>
      <c r="N223" s="3"/>
      <c r="O223" s="25"/>
      <c r="R223" s="12"/>
      <c r="T223" s="14"/>
      <c r="V223" s="14"/>
      <c r="W223" s="106"/>
      <c r="X223" s="106"/>
      <c r="Y223" s="106"/>
      <c r="Z223" s="106"/>
      <c r="AA223" s="106"/>
      <c r="AB223" s="106"/>
      <c r="AC223" s="106"/>
      <c r="AD223" s="106"/>
      <c r="AE223" s="106"/>
      <c r="AF223" s="106"/>
      <c r="AG223" s="106"/>
      <c r="AH223" s="106"/>
      <c r="AI223" s="106"/>
    </row>
    <row r="224" spans="1:35" s="3" customFormat="1" ht="14.25" customHeight="1">
      <c r="A224" s="3">
        <v>24</v>
      </c>
      <c r="C224" s="3" t="s">
        <v>61</v>
      </c>
      <c r="E224" s="49"/>
      <c r="F224" s="49"/>
      <c r="G224" s="49"/>
      <c r="H224" s="49"/>
      <c r="I224" s="49"/>
      <c r="J224" s="49"/>
      <c r="K224" s="49"/>
      <c r="L224" s="49"/>
      <c r="M224" s="49"/>
      <c r="R224" s="164"/>
      <c r="S224" s="164"/>
      <c r="T224" s="164"/>
      <c r="U224" s="164"/>
      <c r="V224" s="164"/>
      <c r="W224" s="164"/>
      <c r="X224" s="164"/>
      <c r="Y224" s="164"/>
      <c r="Z224" s="164"/>
      <c r="AA224" s="164"/>
      <c r="AB224" s="164"/>
      <c r="AC224" s="164"/>
      <c r="AD224" s="164"/>
      <c r="AE224" s="164"/>
      <c r="AF224" s="164"/>
      <c r="AG224" s="164"/>
      <c r="AH224" s="164"/>
      <c r="AI224" s="164"/>
    </row>
    <row r="225" spans="5:35" s="3" customFormat="1" ht="14.25" customHeight="1">
      <c r="E225" s="49"/>
      <c r="F225" s="49"/>
      <c r="G225" s="49"/>
      <c r="H225" s="49"/>
      <c r="I225" s="49"/>
      <c r="J225" s="49"/>
      <c r="K225" s="49"/>
      <c r="L225" s="49"/>
      <c r="M225" s="49"/>
      <c r="R225" s="14"/>
      <c r="S225" s="14"/>
      <c r="T225" s="14"/>
      <c r="U225" s="14"/>
      <c r="V225" s="14"/>
      <c r="W225" s="14"/>
      <c r="X225" s="14"/>
      <c r="Y225" s="14"/>
      <c r="Z225" s="14"/>
      <c r="AA225" s="14"/>
      <c r="AB225" s="14"/>
      <c r="AC225" s="14"/>
      <c r="AD225" s="14"/>
      <c r="AE225" s="14"/>
      <c r="AF225" s="14"/>
      <c r="AG225" s="14"/>
      <c r="AH225" s="14"/>
      <c r="AI225" s="14"/>
    </row>
    <row r="226" spans="3:35" s="3" customFormat="1" ht="33.75" customHeight="1">
      <c r="C226" s="179" t="s">
        <v>224</v>
      </c>
      <c r="D226" s="179"/>
      <c r="E226" s="179"/>
      <c r="F226" s="179"/>
      <c r="G226" s="179"/>
      <c r="H226" s="179"/>
      <c r="I226" s="179"/>
      <c r="J226" s="179"/>
      <c r="K226" s="179"/>
      <c r="L226" s="179"/>
      <c r="M226" s="179"/>
      <c r="N226" s="179"/>
      <c r="O226" s="179"/>
      <c r="Q226" s="11"/>
      <c r="AB226" s="4"/>
      <c r="AC226" s="4"/>
      <c r="AD226" s="4"/>
      <c r="AE226" s="4"/>
      <c r="AF226" s="4"/>
      <c r="AG226" s="14"/>
      <c r="AH226" s="14"/>
      <c r="AI226" s="14"/>
    </row>
    <row r="227" spans="3:35" s="3" customFormat="1" ht="14.25" customHeight="1">
      <c r="C227" s="10"/>
      <c r="D227" s="36"/>
      <c r="E227" s="36"/>
      <c r="F227" s="36"/>
      <c r="G227" s="36"/>
      <c r="H227" s="36"/>
      <c r="I227" s="36"/>
      <c r="J227" s="36"/>
      <c r="K227" s="36"/>
      <c r="L227" s="36"/>
      <c r="M227" s="36"/>
      <c r="N227" s="36"/>
      <c r="O227" s="36"/>
      <c r="Q227" s="11"/>
      <c r="AB227" s="4"/>
      <c r="AC227" s="4"/>
      <c r="AD227" s="4"/>
      <c r="AE227" s="4"/>
      <c r="AF227" s="4"/>
      <c r="AG227" s="14"/>
      <c r="AH227" s="14"/>
      <c r="AI227" s="14"/>
    </row>
    <row r="228" spans="1:35" ht="14.25" customHeight="1">
      <c r="A228" s="3">
        <v>25</v>
      </c>
      <c r="B228" s="3"/>
      <c r="C228" s="3" t="s">
        <v>31</v>
      </c>
      <c r="D228" s="3"/>
      <c r="R228" s="12"/>
      <c r="T228" s="14"/>
      <c r="V228" s="164"/>
      <c r="W228" s="170"/>
      <c r="X228" s="170"/>
      <c r="Y228" s="170"/>
      <c r="Z228" s="170"/>
      <c r="AA228" s="170"/>
      <c r="AB228" s="170"/>
      <c r="AC228" s="170"/>
      <c r="AD228" s="170"/>
      <c r="AE228" s="170"/>
      <c r="AF228" s="170"/>
      <c r="AG228" s="170"/>
      <c r="AH228" s="170"/>
      <c r="AI228" s="170"/>
    </row>
    <row r="229" spans="1:35" ht="14.25" customHeight="1">
      <c r="A229" s="3"/>
      <c r="B229" s="3"/>
      <c r="C229" s="3"/>
      <c r="D229" s="3"/>
      <c r="R229" s="12"/>
      <c r="T229" s="14"/>
      <c r="V229" s="14"/>
      <c r="W229" s="106"/>
      <c r="X229" s="106"/>
      <c r="Y229" s="106"/>
      <c r="Z229" s="106"/>
      <c r="AA229" s="106"/>
      <c r="AB229" s="106"/>
      <c r="AC229" s="106"/>
      <c r="AD229" s="106"/>
      <c r="AE229" s="106"/>
      <c r="AF229" s="106"/>
      <c r="AG229" s="106"/>
      <c r="AH229" s="106"/>
      <c r="AI229" s="106"/>
    </row>
    <row r="230" spans="1:35" ht="42" customHeight="1">
      <c r="A230" s="3"/>
      <c r="B230" s="3"/>
      <c r="C230" s="179" t="s">
        <v>273</v>
      </c>
      <c r="D230" s="179"/>
      <c r="E230" s="179"/>
      <c r="F230" s="179"/>
      <c r="G230" s="179"/>
      <c r="H230" s="179"/>
      <c r="I230" s="179"/>
      <c r="J230" s="179"/>
      <c r="K230" s="179"/>
      <c r="L230" s="179"/>
      <c r="M230" s="179"/>
      <c r="N230" s="179"/>
      <c r="O230" s="179"/>
      <c r="R230" s="12"/>
      <c r="T230" s="14"/>
      <c r="V230" s="14"/>
      <c r="W230" s="106"/>
      <c r="X230" s="106"/>
      <c r="Y230" s="106"/>
      <c r="Z230" s="106"/>
      <c r="AA230" s="106"/>
      <c r="AB230" s="106"/>
      <c r="AC230" s="106"/>
      <c r="AD230" s="106"/>
      <c r="AE230" s="106"/>
      <c r="AF230" s="106"/>
      <c r="AG230" s="106"/>
      <c r="AH230" s="106"/>
      <c r="AI230" s="106"/>
    </row>
    <row r="231" spans="1:35" ht="14.25" customHeight="1">
      <c r="A231" s="3"/>
      <c r="B231" s="3"/>
      <c r="C231" s="3"/>
      <c r="D231" s="3"/>
      <c r="M231" s="6" t="s">
        <v>204</v>
      </c>
      <c r="O231" s="6" t="s">
        <v>204</v>
      </c>
      <c r="R231" s="12"/>
      <c r="T231" s="14"/>
      <c r="V231" s="14"/>
      <c r="W231" s="106"/>
      <c r="X231" s="106"/>
      <c r="Y231" s="106"/>
      <c r="Z231" s="106"/>
      <c r="AA231" s="106"/>
      <c r="AB231" s="106"/>
      <c r="AC231" s="106"/>
      <c r="AD231" s="106"/>
      <c r="AE231" s="106"/>
      <c r="AF231" s="106"/>
      <c r="AG231" s="106"/>
      <c r="AH231" s="106"/>
      <c r="AI231" s="106"/>
    </row>
    <row r="232" spans="1:35" ht="14.25" customHeight="1">
      <c r="A232" s="3"/>
      <c r="B232" s="3"/>
      <c r="C232" s="3"/>
      <c r="D232" s="3"/>
      <c r="M232" s="6" t="s">
        <v>272</v>
      </c>
      <c r="O232" s="6" t="s">
        <v>205</v>
      </c>
      <c r="R232" s="12"/>
      <c r="T232" s="14"/>
      <c r="V232" s="14"/>
      <c r="W232" s="106"/>
      <c r="X232" s="106"/>
      <c r="Y232" s="106"/>
      <c r="Z232" s="106"/>
      <c r="AA232" s="106"/>
      <c r="AB232" s="106"/>
      <c r="AC232" s="106"/>
      <c r="AD232" s="106"/>
      <c r="AE232" s="106"/>
      <c r="AF232" s="106"/>
      <c r="AG232" s="106"/>
      <c r="AH232" s="106"/>
      <c r="AI232" s="106"/>
    </row>
    <row r="233" spans="1:35" ht="14.25" customHeight="1">
      <c r="A233" s="3"/>
      <c r="B233" s="3"/>
      <c r="C233" s="3"/>
      <c r="D233" s="3"/>
      <c r="M233" s="7" t="s">
        <v>3</v>
      </c>
      <c r="O233" s="7" t="s">
        <v>3</v>
      </c>
      <c r="R233" s="12"/>
      <c r="T233" s="14"/>
      <c r="V233" s="14"/>
      <c r="W233" s="106"/>
      <c r="X233" s="106"/>
      <c r="Y233" s="106"/>
      <c r="Z233" s="106"/>
      <c r="AA233" s="106"/>
      <c r="AB233" s="106"/>
      <c r="AC233" s="106"/>
      <c r="AD233" s="106"/>
      <c r="AE233" s="106"/>
      <c r="AF233" s="106"/>
      <c r="AG233" s="106"/>
      <c r="AH233" s="106"/>
      <c r="AI233" s="106"/>
    </row>
    <row r="234" spans="1:35" ht="14.25" customHeight="1">
      <c r="A234" s="3"/>
      <c r="B234" s="3"/>
      <c r="C234" s="3" t="s">
        <v>206</v>
      </c>
      <c r="D234" s="3"/>
      <c r="M234" s="4"/>
      <c r="O234" s="17"/>
      <c r="R234" s="12"/>
      <c r="T234" s="14"/>
      <c r="V234" s="14"/>
      <c r="W234" s="106"/>
      <c r="X234" s="106"/>
      <c r="Y234" s="106"/>
      <c r="Z234" s="106"/>
      <c r="AA234" s="106"/>
      <c r="AB234" s="106"/>
      <c r="AC234" s="106"/>
      <c r="AD234" s="106"/>
      <c r="AE234" s="106"/>
      <c r="AF234" s="106"/>
      <c r="AG234" s="106"/>
      <c r="AH234" s="106"/>
      <c r="AI234" s="106"/>
    </row>
    <row r="235" spans="1:35" ht="14.25" customHeight="1">
      <c r="A235" s="3"/>
      <c r="B235" s="3"/>
      <c r="C235" s="2" t="s">
        <v>285</v>
      </c>
      <c r="D235" s="3"/>
      <c r="M235" s="4"/>
      <c r="O235" s="17"/>
      <c r="R235" s="12"/>
      <c r="T235" s="14"/>
      <c r="V235" s="14"/>
      <c r="W235" s="106"/>
      <c r="X235" s="106"/>
      <c r="Y235" s="106"/>
      <c r="Z235" s="106"/>
      <c r="AA235" s="106"/>
      <c r="AB235" s="106"/>
      <c r="AC235" s="106"/>
      <c r="AD235" s="106"/>
      <c r="AE235" s="106"/>
      <c r="AF235" s="106"/>
      <c r="AG235" s="106"/>
      <c r="AH235" s="106"/>
      <c r="AI235" s="106"/>
    </row>
    <row r="236" spans="1:35" ht="14.25" customHeight="1">
      <c r="A236" s="3"/>
      <c r="B236" s="3"/>
      <c r="D236" s="2" t="s">
        <v>286</v>
      </c>
      <c r="M236" s="24">
        <v>14936</v>
      </c>
      <c r="N236" s="39"/>
      <c r="O236" s="38">
        <v>0</v>
      </c>
      <c r="R236" s="12"/>
      <c r="T236" s="14"/>
      <c r="V236" s="14"/>
      <c r="W236" s="106"/>
      <c r="X236" s="106"/>
      <c r="Y236" s="106"/>
      <c r="Z236" s="106"/>
      <c r="AA236" s="106"/>
      <c r="AB236" s="106"/>
      <c r="AC236" s="106"/>
      <c r="AD236" s="106"/>
      <c r="AE236" s="106"/>
      <c r="AF236" s="106"/>
      <c r="AG236" s="106"/>
      <c r="AH236" s="106"/>
      <c r="AI236" s="106"/>
    </row>
    <row r="237" spans="1:35" ht="14.25" customHeight="1">
      <c r="A237" s="3"/>
      <c r="B237" s="3"/>
      <c r="C237" s="2" t="s">
        <v>287</v>
      </c>
      <c r="D237" s="3"/>
      <c r="M237" s="24"/>
      <c r="N237" s="39"/>
      <c r="O237" s="38"/>
      <c r="R237" s="12"/>
      <c r="T237" s="14"/>
      <c r="V237" s="14"/>
      <c r="W237" s="106"/>
      <c r="X237" s="106"/>
      <c r="Y237" s="106"/>
      <c r="Z237" s="106"/>
      <c r="AA237" s="106"/>
      <c r="AB237" s="106"/>
      <c r="AC237" s="106"/>
      <c r="AD237" s="106"/>
      <c r="AE237" s="106"/>
      <c r="AF237" s="106"/>
      <c r="AG237" s="106"/>
      <c r="AH237" s="106"/>
      <c r="AI237" s="106"/>
    </row>
    <row r="238" spans="1:35" ht="14.25" customHeight="1">
      <c r="A238" s="3"/>
      <c r="B238" s="3"/>
      <c r="D238" s="2" t="s">
        <v>288</v>
      </c>
      <c r="M238" s="24">
        <v>21200</v>
      </c>
      <c r="N238" s="39"/>
      <c r="O238" s="38"/>
      <c r="R238" s="12"/>
      <c r="T238" s="14"/>
      <c r="V238" s="14"/>
      <c r="W238" s="106"/>
      <c r="X238" s="106"/>
      <c r="Y238" s="106"/>
      <c r="Z238" s="106"/>
      <c r="AA238" s="106"/>
      <c r="AB238" s="106"/>
      <c r="AC238" s="106"/>
      <c r="AD238" s="106"/>
      <c r="AE238" s="106"/>
      <c r="AF238" s="106"/>
      <c r="AG238" s="106"/>
      <c r="AH238" s="106"/>
      <c r="AI238" s="106"/>
    </row>
    <row r="239" spans="4:15" ht="14.25" customHeight="1">
      <c r="D239" s="51"/>
      <c r="K239" s="22"/>
      <c r="M239" s="38"/>
      <c r="N239" s="39"/>
      <c r="O239" s="38"/>
    </row>
    <row r="240" spans="4:15" ht="14.25" customHeight="1" thickBot="1">
      <c r="D240" s="51"/>
      <c r="K240" s="22"/>
      <c r="M240" s="43">
        <f>SUM(M236:M239)</f>
        <v>36136</v>
      </c>
      <c r="N240" s="40"/>
      <c r="O240" s="43">
        <f>SUM(O236:O239)</f>
        <v>0</v>
      </c>
    </row>
    <row r="241" spans="4:15" ht="14.25" customHeight="1">
      <c r="D241" s="51"/>
      <c r="K241" s="22"/>
      <c r="M241" s="42"/>
      <c r="N241" s="40"/>
      <c r="O241" s="42"/>
    </row>
    <row r="242" spans="1:17" ht="14.25" customHeight="1">
      <c r="A242" s="3">
        <v>26</v>
      </c>
      <c r="B242" s="3"/>
      <c r="C242" s="3" t="s">
        <v>7</v>
      </c>
      <c r="D242" s="3"/>
      <c r="Q242" s="3"/>
    </row>
    <row r="243" ht="14.25" customHeight="1">
      <c r="M243" s="33"/>
    </row>
    <row r="244" spans="3:30" ht="30" customHeight="1">
      <c r="C244" s="179" t="s">
        <v>0</v>
      </c>
      <c r="D244" s="179"/>
      <c r="E244" s="179"/>
      <c r="F244" s="179"/>
      <c r="G244" s="179"/>
      <c r="H244" s="179"/>
      <c r="I244" s="179"/>
      <c r="J244" s="179"/>
      <c r="K244" s="179"/>
      <c r="L244" s="179"/>
      <c r="M244" s="179"/>
      <c r="N244" s="167"/>
      <c r="O244" s="167"/>
      <c r="Q244" s="179"/>
      <c r="R244" s="203"/>
      <c r="S244" s="203"/>
      <c r="T244" s="203"/>
      <c r="U244" s="203"/>
      <c r="V244" s="203"/>
      <c r="W244" s="203"/>
      <c r="X244" s="203"/>
      <c r="Y244" s="203"/>
      <c r="Z244" s="203"/>
      <c r="AA244" s="203"/>
      <c r="AB244" s="203"/>
      <c r="AC244" s="203"/>
      <c r="AD244" s="203"/>
    </row>
    <row r="245" spans="3:30" ht="14.25" customHeight="1">
      <c r="C245" s="4"/>
      <c r="D245" s="4"/>
      <c r="E245" s="4"/>
      <c r="F245" s="4"/>
      <c r="G245" s="4"/>
      <c r="H245" s="4"/>
      <c r="I245" s="4"/>
      <c r="J245" s="4"/>
      <c r="K245" s="4"/>
      <c r="L245" s="4"/>
      <c r="M245" s="4"/>
      <c r="N245" s="71"/>
      <c r="O245" s="71"/>
      <c r="Q245" s="4"/>
      <c r="R245" s="9"/>
      <c r="S245" s="9"/>
      <c r="T245" s="9"/>
      <c r="U245" s="9"/>
      <c r="V245" s="9"/>
      <c r="W245" s="9"/>
      <c r="X245" s="9"/>
      <c r="Y245" s="9"/>
      <c r="Z245" s="9"/>
      <c r="AA245" s="9"/>
      <c r="AB245" s="9"/>
      <c r="AC245" s="9"/>
      <c r="AD245" s="9"/>
    </row>
    <row r="246" spans="1:29" ht="14.25" customHeight="1">
      <c r="A246" s="3">
        <v>27</v>
      </c>
      <c r="B246" s="3"/>
      <c r="C246" s="3" t="s">
        <v>100</v>
      </c>
      <c r="D246" s="3"/>
      <c r="Q246" s="3"/>
      <c r="R246" s="3"/>
      <c r="S246" s="3"/>
      <c r="AC246" s="33"/>
    </row>
    <row r="248" spans="3:32" ht="91.5" customHeight="1">
      <c r="C248" s="179" t="s">
        <v>194</v>
      </c>
      <c r="D248" s="179"/>
      <c r="E248" s="179"/>
      <c r="F248" s="179"/>
      <c r="G248" s="179"/>
      <c r="H248" s="179"/>
      <c r="I248" s="179"/>
      <c r="J248" s="179"/>
      <c r="K248" s="179"/>
      <c r="L248" s="179"/>
      <c r="M248" s="179"/>
      <c r="N248" s="179"/>
      <c r="O248" s="179"/>
      <c r="Q248" s="184"/>
      <c r="R248" s="184"/>
      <c r="S248" s="184"/>
      <c r="T248" s="184"/>
      <c r="U248" s="184"/>
      <c r="V248" s="184"/>
      <c r="W248" s="184"/>
      <c r="X248" s="184"/>
      <c r="Y248" s="184"/>
      <c r="Z248" s="184"/>
      <c r="AA248" s="184"/>
      <c r="AB248" s="184"/>
      <c r="AC248" s="184"/>
      <c r="AD248" s="184"/>
      <c r="AE248" s="184"/>
      <c r="AF248" s="184"/>
    </row>
    <row r="249" spans="3:32" ht="14.25" customHeight="1">
      <c r="C249" s="98"/>
      <c r="D249" s="98"/>
      <c r="E249" s="98"/>
      <c r="F249" s="98"/>
      <c r="G249" s="98"/>
      <c r="H249" s="98"/>
      <c r="I249" s="98"/>
      <c r="J249" s="98"/>
      <c r="K249" s="98"/>
      <c r="L249" s="98"/>
      <c r="M249" s="98"/>
      <c r="N249" s="98"/>
      <c r="O249" s="98"/>
      <c r="Q249" s="98"/>
      <c r="R249" s="98"/>
      <c r="S249" s="98"/>
      <c r="T249" s="98"/>
      <c r="U249" s="98"/>
      <c r="V249" s="98"/>
      <c r="W249" s="98"/>
      <c r="X249" s="98"/>
      <c r="Y249" s="98"/>
      <c r="Z249" s="98"/>
      <c r="AA249" s="98"/>
      <c r="AB249" s="98"/>
      <c r="AC249" s="98"/>
      <c r="AD249" s="98"/>
      <c r="AE249" s="98"/>
      <c r="AF249" s="98"/>
    </row>
    <row r="250" spans="1:4" ht="14.25" customHeight="1">
      <c r="A250" s="3">
        <v>28</v>
      </c>
      <c r="B250" s="3"/>
      <c r="C250" s="3" t="s">
        <v>10</v>
      </c>
      <c r="D250" s="3"/>
    </row>
    <row r="251" spans="1:4" ht="14.25" customHeight="1">
      <c r="A251" s="3"/>
      <c r="B251" s="3"/>
      <c r="C251" s="3"/>
      <c r="D251" s="3"/>
    </row>
    <row r="252" spans="1:32" ht="17.25" customHeight="1">
      <c r="A252" s="3"/>
      <c r="C252" s="179" t="s">
        <v>229</v>
      </c>
      <c r="D252" s="179"/>
      <c r="E252" s="179"/>
      <c r="F252" s="179"/>
      <c r="G252" s="179"/>
      <c r="H252" s="179"/>
      <c r="I252" s="179"/>
      <c r="J252" s="179"/>
      <c r="K252" s="179"/>
      <c r="L252" s="179"/>
      <c r="M252" s="179"/>
      <c r="N252" s="179"/>
      <c r="O252" s="179"/>
      <c r="P252" s="106"/>
      <c r="AA252" s="6"/>
      <c r="AC252" s="28"/>
      <c r="AD252" s="28"/>
      <c r="AE252" s="28"/>
      <c r="AF252" s="71"/>
    </row>
    <row r="253" spans="1:32" ht="14.25" customHeight="1">
      <c r="A253" s="3"/>
      <c r="C253" s="4"/>
      <c r="D253" s="71"/>
      <c r="E253" s="71"/>
      <c r="F253" s="71"/>
      <c r="G253" s="71"/>
      <c r="H253" s="71"/>
      <c r="I253" s="71"/>
      <c r="J253" s="71"/>
      <c r="K253" s="71"/>
      <c r="L253" s="71"/>
      <c r="M253" s="71"/>
      <c r="N253" s="71"/>
      <c r="O253" s="71"/>
      <c r="P253" s="106"/>
      <c r="R253" s="12"/>
      <c r="S253" s="12"/>
      <c r="T253" s="12"/>
      <c r="U253" s="13"/>
      <c r="V253" s="13"/>
      <c r="Y253" s="6"/>
      <c r="Z253" s="6"/>
      <c r="AA253" s="6"/>
      <c r="AC253" s="28"/>
      <c r="AD253" s="28"/>
      <c r="AE253" s="28"/>
      <c r="AF253" s="71"/>
    </row>
    <row r="254" spans="1:3" ht="14.25" customHeight="1">
      <c r="A254" s="3">
        <v>29</v>
      </c>
      <c r="C254" s="3" t="s">
        <v>34</v>
      </c>
    </row>
    <row r="255" spans="3:15" ht="14.25" customHeight="1">
      <c r="C255" s="14"/>
      <c r="D255" s="3"/>
      <c r="E255" s="14"/>
      <c r="F255" s="14"/>
      <c r="G255" s="14"/>
      <c r="H255" s="14"/>
      <c r="I255" s="200" t="s">
        <v>269</v>
      </c>
      <c r="J255" s="200"/>
      <c r="K255" s="200"/>
      <c r="M255" s="168" t="s">
        <v>111</v>
      </c>
      <c r="N255" s="168"/>
      <c r="O255" s="176"/>
    </row>
    <row r="256" spans="3:15" ht="14.25" customHeight="1">
      <c r="C256" s="14"/>
      <c r="D256" s="3"/>
      <c r="E256" s="14"/>
      <c r="F256" s="14"/>
      <c r="G256" s="14"/>
      <c r="H256" s="14"/>
      <c r="I256" s="6" t="s">
        <v>44</v>
      </c>
      <c r="J256" s="20"/>
      <c r="K256" s="6" t="s">
        <v>112</v>
      </c>
      <c r="L256" s="7"/>
      <c r="M256" s="6" t="s">
        <v>44</v>
      </c>
      <c r="O256" s="6" t="s">
        <v>112</v>
      </c>
    </row>
    <row r="257" spans="3:15" ht="14.25" customHeight="1">
      <c r="C257" s="14"/>
      <c r="D257" s="14"/>
      <c r="E257" s="14"/>
      <c r="F257" s="14"/>
      <c r="G257" s="14"/>
      <c r="H257" s="14"/>
      <c r="I257" s="6" t="s">
        <v>113</v>
      </c>
      <c r="J257" s="20"/>
      <c r="K257" s="6" t="s">
        <v>113</v>
      </c>
      <c r="L257" s="7"/>
      <c r="M257" s="6" t="s">
        <v>113</v>
      </c>
      <c r="O257" s="6" t="s">
        <v>113</v>
      </c>
    </row>
    <row r="258" spans="3:15" ht="14.25" customHeight="1">
      <c r="C258" s="14"/>
      <c r="D258" s="14"/>
      <c r="E258" s="14"/>
      <c r="F258" s="14"/>
      <c r="G258" s="14"/>
      <c r="H258" s="14"/>
      <c r="I258" s="6" t="s">
        <v>114</v>
      </c>
      <c r="J258" s="20"/>
      <c r="K258" s="6" t="s">
        <v>114</v>
      </c>
      <c r="L258" s="7"/>
      <c r="M258" s="6" t="s">
        <v>115</v>
      </c>
      <c r="O258" s="6" t="s">
        <v>115</v>
      </c>
    </row>
    <row r="259" spans="3:13" ht="14.25" customHeight="1">
      <c r="C259" s="14"/>
      <c r="D259" s="148" t="s">
        <v>37</v>
      </c>
      <c r="E259" s="14"/>
      <c r="F259" s="14"/>
      <c r="G259" s="14"/>
      <c r="H259" s="14"/>
      <c r="J259" s="14"/>
      <c r="K259" s="14"/>
      <c r="L259" s="14"/>
      <c r="M259" s="14"/>
    </row>
    <row r="260" spans="3:13" ht="14.25" customHeight="1">
      <c r="C260" s="14"/>
      <c r="D260" s="3"/>
      <c r="E260" s="14"/>
      <c r="F260" s="14"/>
      <c r="G260" s="14"/>
      <c r="H260" s="14"/>
      <c r="J260" s="14"/>
      <c r="K260" s="14"/>
      <c r="L260" s="14"/>
      <c r="M260" s="14"/>
    </row>
    <row r="261" spans="3:15" s="40" customFormat="1" ht="14.25" customHeight="1" thickBot="1">
      <c r="C261" s="52"/>
      <c r="D261" s="9" t="s">
        <v>35</v>
      </c>
      <c r="E261" s="52"/>
      <c r="F261" s="52"/>
      <c r="G261" s="6" t="s">
        <v>3</v>
      </c>
      <c r="H261" s="74"/>
      <c r="I261" s="75">
        <f>PL!F36</f>
        <v>17561</v>
      </c>
      <c r="J261" s="14"/>
      <c r="K261" s="75">
        <f>PL!H36</f>
        <v>12399</v>
      </c>
      <c r="L261" s="82"/>
      <c r="M261" s="75">
        <f>PL!J36</f>
        <v>38283</v>
      </c>
      <c r="N261" s="91"/>
      <c r="O261" s="75">
        <f>PL!L36</f>
        <v>21645</v>
      </c>
    </row>
    <row r="262" spans="3:15" ht="14.25" customHeight="1">
      <c r="C262" s="14"/>
      <c r="E262" s="14"/>
      <c r="F262" s="14"/>
      <c r="G262" s="49"/>
      <c r="H262" s="14"/>
      <c r="I262" s="49"/>
      <c r="J262" s="14"/>
      <c r="K262" s="49"/>
      <c r="L262" s="14"/>
      <c r="M262" s="49"/>
      <c r="N262" s="22"/>
      <c r="O262" s="49"/>
    </row>
    <row r="263" spans="3:15" ht="14.25" customHeight="1" thickBot="1">
      <c r="C263" s="14"/>
      <c r="D263" s="203" t="s">
        <v>110</v>
      </c>
      <c r="E263" s="203"/>
      <c r="F263" s="14"/>
      <c r="G263" s="73" t="s">
        <v>36</v>
      </c>
      <c r="H263" s="74"/>
      <c r="I263" s="88">
        <v>196094</v>
      </c>
      <c r="J263" s="14"/>
      <c r="K263" s="88">
        <v>196094</v>
      </c>
      <c r="L263" s="74"/>
      <c r="M263" s="88">
        <v>196094</v>
      </c>
      <c r="N263" s="32"/>
      <c r="O263" s="88">
        <v>196094</v>
      </c>
    </row>
    <row r="264" spans="3:15" ht="14.25" customHeight="1">
      <c r="C264" s="14"/>
      <c r="D264" s="14"/>
      <c r="E264" s="14"/>
      <c r="F264" s="14"/>
      <c r="G264" s="53"/>
      <c r="H264" s="14"/>
      <c r="I264" s="87"/>
      <c r="J264" s="14"/>
      <c r="K264" s="87"/>
      <c r="L264" s="14"/>
      <c r="M264" s="87"/>
      <c r="N264" s="50"/>
      <c r="O264" s="87"/>
    </row>
    <row r="265" spans="3:15" s="40" customFormat="1" ht="14.25" customHeight="1" thickBot="1">
      <c r="C265" s="52"/>
      <c r="D265" s="40" t="s">
        <v>37</v>
      </c>
      <c r="E265" s="52"/>
      <c r="F265" s="52"/>
      <c r="G265" s="54" t="s">
        <v>38</v>
      </c>
      <c r="H265" s="52"/>
      <c r="I265" s="55">
        <f>+I261/I263*100</f>
        <v>8.95539894132406</v>
      </c>
      <c r="J265" s="14"/>
      <c r="K265" s="55">
        <f>+K261/K263*100</f>
        <v>6.3229879547563925</v>
      </c>
      <c r="L265" s="56"/>
      <c r="M265" s="55">
        <f>+M261/M263*100</f>
        <v>19.52277989127663</v>
      </c>
      <c r="N265" s="92"/>
      <c r="O265" s="55">
        <f>+O261/O263*100</f>
        <v>11.03807357695799</v>
      </c>
    </row>
    <row r="266" spans="4:15" ht="14.25" customHeight="1">
      <c r="D266" s="4"/>
      <c r="E266" s="4"/>
      <c r="F266" s="4"/>
      <c r="G266" s="4"/>
      <c r="H266" s="4"/>
      <c r="I266" s="4"/>
      <c r="J266" s="4"/>
      <c r="K266" s="4"/>
      <c r="L266" s="4"/>
      <c r="M266" s="4"/>
      <c r="N266" s="4"/>
      <c r="O266" s="4"/>
    </row>
    <row r="267" spans="1:15" ht="14.25" customHeight="1">
      <c r="A267" s="3">
        <v>30</v>
      </c>
      <c r="C267" s="3" t="s">
        <v>101</v>
      </c>
      <c r="D267" s="4"/>
      <c r="E267" s="4"/>
      <c r="F267" s="4"/>
      <c r="G267" s="4"/>
      <c r="H267" s="4"/>
      <c r="I267" s="4"/>
      <c r="J267" s="4"/>
      <c r="K267" s="4"/>
      <c r="L267" s="4"/>
      <c r="M267" s="4"/>
      <c r="N267" s="4"/>
      <c r="O267" s="4"/>
    </row>
    <row r="268" spans="4:15" ht="14.25" customHeight="1">
      <c r="D268" s="4"/>
      <c r="E268" s="4"/>
      <c r="F268" s="4"/>
      <c r="G268" s="4"/>
      <c r="H268" s="4"/>
      <c r="I268" s="4"/>
      <c r="J268" s="4"/>
      <c r="K268" s="4"/>
      <c r="L268" s="4"/>
      <c r="M268" s="4"/>
      <c r="N268" s="4"/>
      <c r="O268" s="4"/>
    </row>
    <row r="269" spans="3:15" ht="30" customHeight="1">
      <c r="C269" s="179" t="s">
        <v>271</v>
      </c>
      <c r="D269" s="179"/>
      <c r="E269" s="179"/>
      <c r="F269" s="179"/>
      <c r="G269" s="179"/>
      <c r="H269" s="179"/>
      <c r="I269" s="179"/>
      <c r="J269" s="179"/>
      <c r="K269" s="179"/>
      <c r="L269" s="179"/>
      <c r="M269" s="179"/>
      <c r="N269" s="179"/>
      <c r="O269" s="179"/>
    </row>
    <row r="271" ht="14.25" customHeight="1">
      <c r="M271" s="57" t="s">
        <v>11</v>
      </c>
    </row>
    <row r="272" ht="14.25" customHeight="1">
      <c r="M272" s="57" t="s">
        <v>83</v>
      </c>
    </row>
    <row r="273" spans="1:13" ht="14.25" customHeight="1">
      <c r="A273" s="3"/>
      <c r="B273" s="3"/>
      <c r="M273" s="3" t="s">
        <v>84</v>
      </c>
    </row>
    <row r="274" spans="3:13" ht="14.25" customHeight="1">
      <c r="C274" s="3"/>
      <c r="M274" s="3" t="s">
        <v>23</v>
      </c>
    </row>
    <row r="275" spans="1:13" ht="14.25" customHeight="1">
      <c r="A275" s="3" t="s">
        <v>24</v>
      </c>
      <c r="C275" s="3"/>
      <c r="M275" s="3"/>
    </row>
    <row r="276" ht="14.25" customHeight="1">
      <c r="A276" s="21" t="s">
        <v>270</v>
      </c>
    </row>
  </sheetData>
  <mergeCells count="136">
    <mergeCell ref="C103:J103"/>
    <mergeCell ref="C172:O172"/>
    <mergeCell ref="C191:O191"/>
    <mergeCell ref="C111:J111"/>
    <mergeCell ref="C105:J105"/>
    <mergeCell ref="C107:J107"/>
    <mergeCell ref="C109:J109"/>
    <mergeCell ref="C110:J110"/>
    <mergeCell ref="M154:O154"/>
    <mergeCell ref="C151:O151"/>
    <mergeCell ref="C99:J99"/>
    <mergeCell ref="C100:J100"/>
    <mergeCell ref="C101:J101"/>
    <mergeCell ref="C102:J102"/>
    <mergeCell ref="C95:J95"/>
    <mergeCell ref="C96:J96"/>
    <mergeCell ref="C97:J97"/>
    <mergeCell ref="C98:J98"/>
    <mergeCell ref="C75:O75"/>
    <mergeCell ref="C127:O127"/>
    <mergeCell ref="C122:E122"/>
    <mergeCell ref="C80:O80"/>
    <mergeCell ref="C82:O82"/>
    <mergeCell ref="C84:O84"/>
    <mergeCell ref="C90:H90"/>
    <mergeCell ref="C92:H92"/>
    <mergeCell ref="C93:H93"/>
    <mergeCell ref="C94:J94"/>
    <mergeCell ref="K132:M132"/>
    <mergeCell ref="K134:M134"/>
    <mergeCell ref="K130:M130"/>
    <mergeCell ref="I255:K255"/>
    <mergeCell ref="D221:O221"/>
    <mergeCell ref="K133:M133"/>
    <mergeCell ref="K136:M136"/>
    <mergeCell ref="K135:M135"/>
    <mergeCell ref="K144:M144"/>
    <mergeCell ref="C194:O194"/>
    <mergeCell ref="D24:O24"/>
    <mergeCell ref="C73:O73"/>
    <mergeCell ref="K36:M36"/>
    <mergeCell ref="G36:I36"/>
    <mergeCell ref="C67:M67"/>
    <mergeCell ref="C37:O37"/>
    <mergeCell ref="C47:O47"/>
    <mergeCell ref="C69:O69"/>
    <mergeCell ref="C41:O41"/>
    <mergeCell ref="C45:O45"/>
    <mergeCell ref="Q244:AD244"/>
    <mergeCell ref="V228:AI228"/>
    <mergeCell ref="C269:O269"/>
    <mergeCell ref="C198:O198"/>
    <mergeCell ref="C218:O218"/>
    <mergeCell ref="C252:O252"/>
    <mergeCell ref="C214:O214"/>
    <mergeCell ref="C211:E211"/>
    <mergeCell ref="I203:K203"/>
    <mergeCell ref="D263:E263"/>
    <mergeCell ref="R224:AI224"/>
    <mergeCell ref="R196:X196"/>
    <mergeCell ref="M255:O255"/>
    <mergeCell ref="C220:O220"/>
    <mergeCell ref="Q248:AF248"/>
    <mergeCell ref="C210:D210"/>
    <mergeCell ref="C244:O244"/>
    <mergeCell ref="C248:O248"/>
    <mergeCell ref="C226:O226"/>
    <mergeCell ref="C209:D209"/>
    <mergeCell ref="M203:O203"/>
    <mergeCell ref="M181:O181"/>
    <mergeCell ref="C160:G160"/>
    <mergeCell ref="K142:M142"/>
    <mergeCell ref="C178:O178"/>
    <mergeCell ref="R190:X190"/>
    <mergeCell ref="V220:AI220"/>
    <mergeCell ref="Q211:U211"/>
    <mergeCell ref="AC203:AF203"/>
    <mergeCell ref="Q209:U209"/>
    <mergeCell ref="Q210:U210"/>
    <mergeCell ref="Y203:AA203"/>
    <mergeCell ref="V216:AI216"/>
    <mergeCell ref="R218:AG218"/>
    <mergeCell ref="R187:X187"/>
    <mergeCell ref="R186:X186"/>
    <mergeCell ref="K141:M141"/>
    <mergeCell ref="K137:M137"/>
    <mergeCell ref="K138:M138"/>
    <mergeCell ref="K139:M139"/>
    <mergeCell ref="K140:M140"/>
    <mergeCell ref="K143:M143"/>
    <mergeCell ref="I154:K154"/>
    <mergeCell ref="C186:O186"/>
    <mergeCell ref="R75:AG75"/>
    <mergeCell ref="Q177:W177"/>
    <mergeCell ref="Q176:AF176"/>
    <mergeCell ref="R115:AD115"/>
    <mergeCell ref="Q68:AC68"/>
    <mergeCell ref="C176:O176"/>
    <mergeCell ref="C115:O115"/>
    <mergeCell ref="C77:O77"/>
    <mergeCell ref="R125:X125"/>
    <mergeCell ref="C68:M68"/>
    <mergeCell ref="Q127:W127"/>
    <mergeCell ref="Q116:W116"/>
    <mergeCell ref="R126:X126"/>
    <mergeCell ref="C123:E123"/>
    <mergeCell ref="Y57:AA57"/>
    <mergeCell ref="AC57:AF57"/>
    <mergeCell ref="C65:O65"/>
    <mergeCell ref="C59:E59"/>
    <mergeCell ref="Q59:AH59"/>
    <mergeCell ref="C61:O61"/>
    <mergeCell ref="C57:O57"/>
    <mergeCell ref="Q55:AF55"/>
    <mergeCell ref="C53:O53"/>
    <mergeCell ref="Q49:AF49"/>
    <mergeCell ref="C51:O51"/>
    <mergeCell ref="C49:O49"/>
    <mergeCell ref="C3:O3"/>
    <mergeCell ref="C15:O15"/>
    <mergeCell ref="C17:O17"/>
    <mergeCell ref="C5:O5"/>
    <mergeCell ref="C7:O7"/>
    <mergeCell ref="C9:O9"/>
    <mergeCell ref="C11:O11"/>
    <mergeCell ref="C13:O13"/>
    <mergeCell ref="C19:O19"/>
    <mergeCell ref="D22:O22"/>
    <mergeCell ref="C43:O43"/>
    <mergeCell ref="C230:O230"/>
    <mergeCell ref="C78:O78"/>
    <mergeCell ref="D29:E29"/>
    <mergeCell ref="D32:E32"/>
    <mergeCell ref="C149:O149"/>
    <mergeCell ref="C143:E143"/>
    <mergeCell ref="K145:M145"/>
  </mergeCells>
  <printOptions horizontalCentered="1"/>
  <pageMargins left="0.25" right="0.25" top="0.75" bottom="0.5" header="0.5" footer="0.25"/>
  <pageSetup fitToHeight="7" horizontalDpi="600" verticalDpi="600" orientation="portrait" paperSize="9" scale="90" r:id="rId1"/>
  <headerFooter alignWithMargins="0">
    <oddHeader>&amp;C( &amp;P+4 )
</oddHeader>
  </headerFooter>
  <rowBreaks count="6" manualBreakCount="6">
    <brk id="24" max="14" man="1"/>
    <brk id="65" max="14" man="1"/>
    <brk id="111" max="14" man="1"/>
    <brk id="145" max="14" man="1"/>
    <brk id="186" max="14" man="1"/>
    <brk id="22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megat</cp:lastModifiedBy>
  <cp:lastPrinted>2007-11-01T07:14:48Z</cp:lastPrinted>
  <dcterms:created xsi:type="dcterms:W3CDTF">1999-02-13T02:20:00Z</dcterms:created>
  <dcterms:modified xsi:type="dcterms:W3CDTF">2007-11-01T10:03:14Z</dcterms:modified>
  <cp:category/>
  <cp:version/>
  <cp:contentType/>
  <cp:contentStatus/>
</cp:coreProperties>
</file>