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880" windowHeight="6540" tabRatio="598" activeTab="4"/>
  </bookViews>
  <sheets>
    <sheet name="PL" sheetId="1" r:id="rId1"/>
    <sheet name="BS" sheetId="2" r:id="rId2"/>
    <sheet name="Equity" sheetId="3" r:id="rId3"/>
    <sheet name="Cashflow" sheetId="4" r:id="rId4"/>
    <sheet name="Notes" sheetId="5" r:id="rId5"/>
  </sheets>
  <definedNames>
    <definedName name="_xlnm.Print_Area" localSheetId="1">'BS'!$A$1:$E$42</definedName>
    <definedName name="_xlnm.Print_Area" localSheetId="3">'Cashflow'!$A$1:$F$56</definedName>
    <definedName name="_xlnm.Print_Area" localSheetId="2">'Equity'!$A$1:$O$31</definedName>
    <definedName name="_xlnm.Print_Area" localSheetId="4">'Notes'!$A$1:$O$251</definedName>
    <definedName name="_xlnm.Print_Area" localSheetId="0">'PL'!$A$1:$L$46</definedName>
    <definedName name="_xlnm.Print_Titles" localSheetId="1">'BS'!$1:$2</definedName>
  </definedNames>
  <calcPr fullCalcOnLoad="1"/>
</workbook>
</file>

<file path=xl/sharedStrings.xml><?xml version="1.0" encoding="utf-8"?>
<sst xmlns="http://schemas.openxmlformats.org/spreadsheetml/2006/main" count="432" uniqueCount="270">
  <si>
    <t>The Group does not have any borrowings as at end of the current quarter under review.</t>
  </si>
  <si>
    <t>Utilisation Of IPO Proceeds</t>
  </si>
  <si>
    <t>Since the last audited financial statements for the year ended 31 December 2005, neither the Group nor its subsidiary companies is engaged in any litigation or arbitration, either as plaintiff of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</si>
  <si>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No dividend has been proposed for the current quarter under review.</t>
  </si>
  <si>
    <t>(Incorporated in Malaysia)</t>
  </si>
  <si>
    <t>Taxation</t>
  </si>
  <si>
    <t>RM'000</t>
  </si>
  <si>
    <t>AS AT PRECEDING FINANCIAL YEAR END</t>
  </si>
  <si>
    <t>Reserves</t>
  </si>
  <si>
    <t>NOTES</t>
  </si>
  <si>
    <t>Contingent Liabilities</t>
  </si>
  <si>
    <t>Off Balance Sheet Financial Instruments</t>
  </si>
  <si>
    <t>Segmental Reporting</t>
  </si>
  <si>
    <t>Current Year Prospects</t>
  </si>
  <si>
    <t>Dividend</t>
  </si>
  <si>
    <t>By Order of the Board</t>
  </si>
  <si>
    <t>Current assets</t>
  </si>
  <si>
    <t>Current liabilities</t>
  </si>
  <si>
    <t>Share capital</t>
  </si>
  <si>
    <t>Minority interests</t>
  </si>
  <si>
    <t>(unaudited)</t>
  </si>
  <si>
    <t>(audited)</t>
  </si>
  <si>
    <t>Revenue</t>
  </si>
  <si>
    <t>Property, plant &amp; equipment</t>
  </si>
  <si>
    <t>Inventories</t>
  </si>
  <si>
    <t>Profit before taxation</t>
  </si>
  <si>
    <t>Net current assets</t>
  </si>
  <si>
    <t xml:space="preserve">CUMULATIVE QUARTER </t>
  </si>
  <si>
    <t>CURRENT</t>
  </si>
  <si>
    <t>YEAR</t>
  </si>
  <si>
    <t>PRECEDING</t>
  </si>
  <si>
    <t>Total</t>
  </si>
  <si>
    <t>QUARTER</t>
  </si>
  <si>
    <t>Secretary</t>
  </si>
  <si>
    <t>Kuala Lumpur</t>
  </si>
  <si>
    <t>Working capital changes</t>
  </si>
  <si>
    <t>AS AT</t>
  </si>
  <si>
    <t>END OF</t>
  </si>
  <si>
    <t>FINANCIAL</t>
  </si>
  <si>
    <t>YEAR END</t>
  </si>
  <si>
    <t>Tax paid</t>
  </si>
  <si>
    <t>Purchase of property, plant and equipment</t>
  </si>
  <si>
    <t>Group Borrowings</t>
  </si>
  <si>
    <t>Material Changes In The  Quarterly Results Compared To The Preceding Quarter</t>
  </si>
  <si>
    <t>Material Events Subsequent To The End Of Financial Period</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</si>
  <si>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</si>
  <si>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</si>
  <si>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</si>
  <si>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</si>
  <si>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</si>
  <si>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</si>
  <si>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</si>
  <si>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</si>
  <si>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</si>
  <si>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</si>
  <si>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</si>
  <si>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</si>
  <si>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</si>
  <si>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Financed by:</t>
  </si>
  <si>
    <t xml:space="preserve">FOR THE </t>
  </si>
  <si>
    <t>ENDED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</si>
  <si>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</si>
  <si>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</si>
  <si>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</si>
  <si>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</si>
  <si>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</si>
  <si>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</si>
  <si>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</si>
  <si>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</si>
  <si>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</si>
  <si>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 xml:space="preserve">Review Of Performance </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</si>
  <si>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</si>
  <si>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</si>
  <si>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</si>
  <si>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</si>
  <si>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</si>
  <si>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</si>
  <si>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</si>
  <si>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</si>
  <si>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Reserve on</t>
  </si>
  <si>
    <t>Exchange</t>
  </si>
  <si>
    <t>Retained</t>
  </si>
  <si>
    <t>capital</t>
  </si>
  <si>
    <t>premium</t>
  </si>
  <si>
    <t>consolidation</t>
  </si>
  <si>
    <t>adjustment</t>
  </si>
  <si>
    <t>Non-current assets:</t>
  </si>
  <si>
    <t>Net changes in working capital</t>
  </si>
  <si>
    <t>profits</t>
  </si>
  <si>
    <t>Bank balances and cash</t>
  </si>
  <si>
    <t>Adjustment of non-cash flow items</t>
  </si>
  <si>
    <t>Dividends paid</t>
  </si>
  <si>
    <t>CONDENSED CONSOLIDATED INCOME STATEMENT</t>
  </si>
  <si>
    <t>Investments in associated companies</t>
  </si>
  <si>
    <t>Dividends payable</t>
  </si>
  <si>
    <t>Shareholders' equity</t>
  </si>
  <si>
    <t>Deferred tax liabilities</t>
  </si>
  <si>
    <t>31.12.05</t>
  </si>
  <si>
    <t>At 31 December 2005</t>
  </si>
  <si>
    <t>Issue of shares</t>
  </si>
  <si>
    <t>Proceeds from disposal of property, plant and equipment</t>
  </si>
  <si>
    <t xml:space="preserve">TH PLANTATIONS BERHAD </t>
  </si>
  <si>
    <t>(Company No : 12696-M)</t>
  </si>
  <si>
    <t>Plantation Development Expenditure</t>
  </si>
  <si>
    <t>At 1 January 2005</t>
  </si>
  <si>
    <t>At 1 January 2006</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</si>
  <si>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</si>
  <si>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</si>
  <si>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</si>
  <si>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</si>
  <si>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</si>
  <si>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</si>
  <si>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</si>
  <si>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</si>
  <si>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</si>
  <si>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Zakat</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</si>
  <si>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</si>
  <si>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</si>
  <si>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</si>
  <si>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The following sets out further information on the changes in accounting policies for the annual accounting period beginning on 1 January 2006 which have been reflected in this interim financial report.</t>
  </si>
  <si>
    <t>a) Summary of effect of changes in accounting policies</t>
  </si>
  <si>
    <t>b) Amortisation of positive and negative goodwill (FRS 3, Business Combinations and FRS 136, Impairment of Assets)</t>
  </si>
  <si>
    <t>In prior years, minority interests at balance sheet date were presented in the consolidated balance sheet separately from liabilities and as deduction from net assets. Minority interests in the results of the Group for the year were also separately presented in the income statement as a deduction before arriving at the profit attributable to shareholders.</t>
  </si>
  <si>
    <t>With effect from 1 January 2006, in order to comply with FRS 101 and FRS 127, minority interests at the balance sheet date are presented in the consolidated balance sheet within equity, separately from the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</si>
  <si>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Auditors' Report on Preceeding Annual Financial Statements</t>
  </si>
  <si>
    <t>Unusual items due to their nature, size or incidence</t>
  </si>
  <si>
    <t>The change in policy relating to positive and negative goodwill had no effect on the interim financial report as there were no positive and negative goodwill deferred as at 31 December 2005.</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</si>
  <si>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</si>
  <si>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</si>
  <si>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</si>
  <si>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</si>
  <si>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</si>
  <si>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</si>
  <si>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</si>
  <si>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</si>
  <si>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</si>
  <si>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</si>
  <si>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</si>
  <si>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</si>
  <si>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</si>
  <si>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</si>
  <si>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</si>
  <si>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The Condensed Consolidated Income Statements should be read in conjunction with the Audited Financial Statements for the year ended 31 December 2005 and the accompanying explanatory notes attached to the interim financial statements.</t>
  </si>
  <si>
    <t>The Condensed Consolidated Statement of Changes in Equity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</si>
  <si>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</si>
  <si>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Weighted average number of ordinary shares in issue</t>
  </si>
  <si>
    <t>Cumulative Quarter</t>
  </si>
  <si>
    <t>Preceding</t>
  </si>
  <si>
    <t>Year</t>
  </si>
  <si>
    <t>Quarter</t>
  </si>
  <si>
    <t>Todate</t>
  </si>
  <si>
    <t>The Board of Directors has determined the accounting policies to be adopted in the preparation of the Group's annual financial statements for the year  ending 31 December 2006.</t>
  </si>
  <si>
    <t>The prices  for the Group’s  products are not  within  the  control of the Group but  are determined by the global supply and demand situation for edible oils.</t>
  </si>
  <si>
    <t>i</t>
  </si>
  <si>
    <t>ii</t>
  </si>
  <si>
    <t>iii</t>
  </si>
  <si>
    <t>iv</t>
  </si>
  <si>
    <t>- eligible Directors of the Group and Lembaga Tabung Haji; and</t>
  </si>
  <si>
    <t>- eligible employees of the Company and Lembaga Tabung Haji; and</t>
  </si>
  <si>
    <t>Net tangible assets per share (RM)</t>
  </si>
  <si>
    <t>Sales of FFB</t>
  </si>
  <si>
    <t>Other operating income</t>
  </si>
  <si>
    <t>Other operating expenses</t>
  </si>
  <si>
    <t>Minority</t>
  </si>
  <si>
    <t>Interests</t>
  </si>
  <si>
    <t>Bonus issue</t>
  </si>
  <si>
    <t>Non-distributable</t>
  </si>
  <si>
    <t>Decrease/(Increase) in short term investment pledged</t>
  </si>
  <si>
    <t xml:space="preserve"> Profit Before Taxation</t>
  </si>
  <si>
    <t>Net Cash Flow Used in Investing Activities</t>
  </si>
  <si>
    <t>Net Cash Flow Used In Financing Activities</t>
  </si>
  <si>
    <t>Net Increase/(Decrease) In Cash And Cash Equivalents</t>
  </si>
  <si>
    <t>-</t>
  </si>
  <si>
    <t>The financial information relating to the financial year ended 31 December 2005 that is included in the interim financial report as being previously reported information does not constitute the Group's statutory financial statements for that financial year but is derived from those financial statements other than those that have been restated as a result of the change in accounting policies. Statutory financial statements for the year ended 31 December 2005 are available from THP's registered office.</t>
  </si>
  <si>
    <t>Acquisition of remaining interests in subsidiaries</t>
  </si>
  <si>
    <t>Cash and cash equivalents</t>
  </si>
  <si>
    <t>Lembaga Tabung Haji</t>
  </si>
  <si>
    <t xml:space="preserve">CCM  Fertilizer Sdn Bhd </t>
  </si>
  <si>
    <t>Ladang Sawit Bintulu Sdn Bhd</t>
  </si>
  <si>
    <t>Ladang Bukit Belian Sdn Bhd</t>
  </si>
  <si>
    <t>Ladang Jati Keningau Sdn Bhd</t>
  </si>
  <si>
    <t>Syarikat Sabaco Sdn Bhd</t>
  </si>
  <si>
    <t>Crop production is seasonal. Based on statistics and the previous years performance, the Group’s production of Fresh Fruit Bunches ("FFB"), Crude Palm Oil ("CPO") and Palm Kernel ("PK") gradually increases from March, peaking around July to September, and then declines from October to February. This pattern can be affected by severe global weather conditions such as El-Nino or La-Nina.</t>
  </si>
  <si>
    <t>PT Mutigambut Industri</t>
  </si>
  <si>
    <t>Kilang Sawit Panji Alam Sdn Bhd</t>
  </si>
  <si>
    <t>The FRSs which will be effective in the annual financial statements for the year ending 31 December 2006 may be affected by the issue of additional interpretation(s) or other changes announced by the MASB subsequent to the date of issuance of this interim report.  Therefore the policies that will be applied in the Group's financial statements for that period cannot be determined with certainty at the date of issuance of this interim financial report.</t>
  </si>
  <si>
    <t>TH Ladang (Sabah &amp; Sarawak) Sdn Bhd</t>
  </si>
  <si>
    <t>Lease of land</t>
  </si>
  <si>
    <t>The prices obtainable for the Group’s products as well as the volume of production which is cyclical in nature will determine the profits for the Group.</t>
  </si>
  <si>
    <t>N/A</t>
  </si>
  <si>
    <t>Diluted earnings per share</t>
  </si>
  <si>
    <t>Note :</t>
  </si>
  <si>
    <t>*</t>
  </si>
  <si>
    <t>Net profit for the year</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</si>
  <si>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</si>
  <si>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The interim financial report has been prepared in accordance with the same accounting policies adopted by the Group in the 2005 annual financial statements, except for the accounting policy changes that are expected to be reflected in the 2006 annual financial statements. Details of these changes in accounting policies are set out in Note 2.</t>
  </si>
  <si>
    <t>The MASB has issued a number of new and revised FRS that are effective for accounting periods beginning on or after 1 January 2006.</t>
  </si>
  <si>
    <t>There were no unusual  items affecting assets, liabilities, equity, net income, or cash flows during the financial period under review, except for the changes in accounting policies as disclosed in Note 2.</t>
  </si>
  <si>
    <t>There were no issuances, cancellations, repurchases, resale and repayments of debt and equity securities in the current financial year todate.</t>
  </si>
  <si>
    <t>No segmental reporting has been prepared as the Group's is predominantly involved in plantation activity carried out in Malaysia.</t>
  </si>
  <si>
    <t xml:space="preserve"> The offer for sale comprises the following:</t>
  </si>
  <si>
    <t>41,071,600 offer shares available for application by Lembaga Tabung Haji Depositors;</t>
  </si>
  <si>
    <t>19,609,400 offer shares available for application by way of private placement to the identified Islamic Institutions;</t>
  </si>
  <si>
    <t>up to 4,030,000 offer shares available for application by :</t>
  </si>
  <si>
    <t>9,804,700 offer shares available for application by the Malaysian public.</t>
  </si>
  <si>
    <t>There  were  no other changes  in  the composition  of  the Group  for  the current  quarter under review.</t>
  </si>
  <si>
    <t>The Condensed Consolidated Balance Sheet should be read in conjunction with the Audited Financial Statements for the year ended 31 December 2005 as disclosed in the Prospectus dated 23 March 2006 and the accompanying explanatory notes attached to the interim financial statements.</t>
  </si>
  <si>
    <t>On 23 March 2006 the Company issued a prospectus for its initial Public Offering ("IPO") involving an offer for sale of 74,515,700 ordinary shares at an offer price of RM1.25 per ordinary share, payable in full on application, in conjunction with its proposed listing and quotation of its entire issued and paid up share capital of 196,094,000 shares of RM0.50 each on the Main Board of Bursa Securities.</t>
  </si>
  <si>
    <t>The presentation of minority interests in the consolidated balance sheet and statement of changes in equity for the comparative period has been restated accordingly.</t>
  </si>
  <si>
    <t>Rental of office</t>
  </si>
  <si>
    <t>Economic Profit Statement</t>
  </si>
  <si>
    <t>Earnings Before Interest and Tax (EBIT)</t>
  </si>
  <si>
    <t>Economic Charge computation :</t>
  </si>
  <si>
    <t>Average Invested Capital</t>
  </si>
  <si>
    <t>WACC</t>
  </si>
  <si>
    <t>Economic Charge</t>
  </si>
  <si>
    <t>Economic Profit</t>
  </si>
  <si>
    <t>c) Changes in presentation (FRS 101, Presentation of Financial Statements and FRS 127,  Consolidated and Separate Financial Statements) - Minority interests</t>
  </si>
  <si>
    <t>TH-Usia Jatimas Sdn Bhd</t>
  </si>
  <si>
    <t>TH-Bonggaya Sdn Bhd</t>
  </si>
  <si>
    <t>Valuation of Property, Plant And Equipment</t>
  </si>
  <si>
    <t>There was no valuation of the property, plant and equipment in the current quarter under review. The valuation of property, plant and equipment have been brought forward without amendments from the financial statements for the financial year ended  31 December 2005.</t>
  </si>
  <si>
    <t>The offer for sale share were oversubscribed as at its closing date on 10 April 2006. The entire issued and paid-up share capital of the Company of 196,094,000 shares were listed on the Main Board of the Bursa Securities on 27 April 2006.</t>
  </si>
  <si>
    <t>Approved but not contracted for</t>
  </si>
  <si>
    <t>Approved and contracted for</t>
  </si>
  <si>
    <t>Relationship</t>
  </si>
  <si>
    <t>Transacting Parties</t>
  </si>
  <si>
    <t>Holding Company</t>
  </si>
  <si>
    <t>Related Company</t>
  </si>
  <si>
    <t>Associated Company</t>
  </si>
  <si>
    <t>NOPAT</t>
  </si>
  <si>
    <t>Save for the listing of the Company on the Main Board of Bursa Securities on 27 April 2006, there are no other corporate proposals announced but not completed at end of the current quarter under review.</t>
  </si>
  <si>
    <t>Quoted Investments</t>
  </si>
  <si>
    <t>There were no purchases or disposals of quoted investments for the current quarter under review.</t>
  </si>
  <si>
    <t>There were no purchases or disposals of unquoted investments for the current quarter under review.</t>
  </si>
  <si>
    <t xml:space="preserve">Unquoted Investments And/Or Properties </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</si>
  <si>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</si>
  <si>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r>
      <t xml:space="preserve">In 2006, the MASB issued another two revised FRSs (i.e. FRS 117 , </t>
    </r>
    <r>
      <rPr>
        <i/>
        <sz val="11"/>
        <rFont val="Tahoma"/>
        <family val="2"/>
      </rPr>
      <t>Leases</t>
    </r>
    <r>
      <rPr>
        <sz val="11"/>
        <rFont val="Tahoma"/>
        <family val="2"/>
      </rPr>
      <t xml:space="preserve"> and FRS 124, </t>
    </r>
    <r>
      <rPr>
        <i/>
        <sz val="11"/>
        <rFont val="Tahoma"/>
        <family val="2"/>
      </rPr>
      <t>Related Party Disclosures</t>
    </r>
    <r>
      <rPr>
        <sz val="11"/>
        <rFont val="Tahoma"/>
        <family val="2"/>
      </rPr>
      <t xml:space="preserve">) and one new FRS (i.e. FRS 139, </t>
    </r>
    <r>
      <rPr>
        <i/>
        <sz val="11"/>
        <rFont val="Tahoma"/>
        <family val="2"/>
      </rPr>
      <t>Financial Instruments : Recognition and Measurement</t>
    </r>
    <r>
      <rPr>
        <sz val="11"/>
        <rFont val="Tahoma"/>
        <family val="2"/>
      </rPr>
      <t>). FRS 117 and FRS 124 are effective for annual periods beginning on or after 1 October 2006. The effective date for FRS 139 has been deferred to a date to be announced by MASB.</t>
    </r>
  </si>
  <si>
    <t>Net operating profit after tax (NOPAT) computation :</t>
  </si>
  <si>
    <t>Associated company</t>
  </si>
  <si>
    <t>QUARTERLY REPORT FOR THE SIX MONTHS ENDED 30 JUNE 2006</t>
  </si>
  <si>
    <t>30.06.06</t>
  </si>
  <si>
    <t>30.06.05*</t>
  </si>
  <si>
    <t>This is the second interim financial statements on the consolidated results for the financial period ended 30 June 2006 announced by the company in compliance with Bursa Malaysia Securities Berhad's ("Bursa Securities") requirements in conjunction with the admission of the Company to the Main Board of Bursa Securities. As this is the second quarterly report being drawn up, there are no comparative figures for the preceding year's corresponding quarter.</t>
  </si>
  <si>
    <t>FOR THE SIX MONTHS ENDED 30 JUNE 2006</t>
  </si>
  <si>
    <t>There are no effect on the opening balances of total equity at 1 January 2006 and profit after taxation for the period ended 30 June 2006.</t>
  </si>
  <si>
    <t>The Directors are of the opinion that the Group has no contingent liabilities which, upon crystallisation would have a material impact on the financial position and business of the Group as at 14 August 2006.</t>
  </si>
  <si>
    <t>Second Quarter</t>
  </si>
  <si>
    <t>30.06.2006</t>
  </si>
  <si>
    <t>The interim financial statements were authorised for issue by the Board of Directors in accordance with a resolution of the directors dated 14 August 2006.</t>
  </si>
  <si>
    <t>14 August 2006</t>
  </si>
  <si>
    <t>No dividend has been paid in the current quarter under review.</t>
  </si>
  <si>
    <t>The Directors have pleasure in announcing the unaudited consolidated results for the second quarter ended 30 June 2006.</t>
  </si>
  <si>
    <t>SECOND QUARTER</t>
  </si>
  <si>
    <t>At 30 June 2006</t>
  </si>
  <si>
    <t>STATEMENT OF CHANGES IN EQUITY FOR THE SIX MONTHS ENDED 30 JUNE 2006</t>
  </si>
  <si>
    <t>Net tangible assets ("NTA") per share as at 30 June 2006 was arrived at based on the Group's NTA of RM133.386 million over the number of ordinary shares of 196,094,000 shares of RM0.50 each. NTA per share as at 31 December 2005 was arrived at based on the Group's NTA of RM 124.140 million over the number of ordinary shares of 196,094,000 shares of RM 0.50 each.</t>
  </si>
  <si>
    <t xml:space="preserve">FELDA Agricultural Services Sdn Bhd                         </t>
  </si>
  <si>
    <t>Share of profit/(loss) before tax  of associated company</t>
  </si>
  <si>
    <t>Tax expenses for the current quarter ended 30 June 2006 is derived based on the management's best estimate of the tax expense for the year. The effective tax rate of the Group for the current quarter  is slightly lower than the statutory rate as a result of higher capital allowances available for the current quarter under review.</t>
  </si>
  <si>
    <t>For the quarter under review, production of FFB and CPO increased by 37.6% and 43.7% respectively as compared to the preceeding quarter. However sales volume for CPO remained relatively unchanged. Average price for CPO remained almost unchanged but average price for PK was lower by 11% as compared to the previous quarter.</t>
  </si>
  <si>
    <t>For the current quarter ended 30 June 2006, the Group recorded a revenue of RM 22.08 million. In line with the revenue recorded, the Group recorded a profit before taxation of RM 5.96 million and a profit after taxation of RM 4.50 million.</t>
  </si>
  <si>
    <t>SIX MONTHS</t>
  </si>
  <si>
    <t>At   30     Jun      2006</t>
  </si>
  <si>
    <t>For the six months ended 30.06.2006</t>
  </si>
  <si>
    <t>The Group's performance during the second quarter in terms of crop production is within the expectation of the Directors. Due to seasonal factors, the crop production during the second quarter increased gradually and is expected to peak during the third quarter of the year. With the average CPO price achieved during the second quarter and expectation that the price would not be worst off than the average price used in the preparation of the profit forecast included in the prospectus dated 23 March 2006, the Directors are of the opinion that the profit forecast for the period ending 31 December 2006 is achievable, barring any unforeseen circumstances.</t>
  </si>
  <si>
    <t>The external auditors, KPMG, have expressed an unqualified opinion on the Company's statutory consolidated financial statements for the year ended 31 December 2005 in their report dated 16 February 2006.</t>
  </si>
  <si>
    <t>Save for the profit forecast issued in the prospectus dated 23 March 2006, the Group did not issue any forecast for the current quarter and therefore this is not applicable. Disclosure on the explanatory notes for the variance between actual and forecast results would only be made in the final quarter results of the Group.</t>
  </si>
  <si>
    <t>The Group does not have any off balance sheet financial instruments as at the date of this announcement.</t>
  </si>
  <si>
    <t>Not applicable as the IPO proceeds are accrued entirely to the offerors.</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</si>
</sst>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6">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s>
  <fills count="2">
    <fill>
      <patternFill/>
    </fill>
    <fill>
      <patternFill patternType="gray125"/>
    </fill>
  </fills>
  <borders count="11">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5" fillId="0" borderId="0" xfId="0" applyFont="1" applyAlignment="1">
      <alignment wrapText="1"/>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4" fillId="0" borderId="0" xfId="0" applyFont="1" applyAlignment="1">
      <alignment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Alignment="1">
      <alignment/>
    </xf>
    <xf numFmtId="0" fontId="4" fillId="0" borderId="0" xfId="0" applyFont="1" applyAlignment="1">
      <alignment horizontal="justify"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xf>
    <xf numFmtId="0" fontId="5" fillId="0" borderId="0" xfId="0" applyFont="1" applyFill="1" applyBorder="1" applyAlignment="1">
      <alignment horizontal="center"/>
    </xf>
    <xf numFmtId="0" fontId="4" fillId="0" borderId="0" xfId="0" applyNumberFormat="1" applyFont="1" applyAlignment="1">
      <alignment horizontal="justify" vertical="center" wrapText="1"/>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0" fontId="5"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center"/>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43" fontId="4" fillId="0" borderId="0" xfId="15" applyFont="1" applyFill="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187" fontId="5" fillId="0" borderId="2" xfId="15" applyNumberFormat="1" applyFont="1" applyFill="1" applyBorder="1" applyAlignment="1">
      <alignment/>
    </xf>
    <xf numFmtId="187" fontId="4" fillId="0" borderId="0" xfId="0" applyNumberFormat="1" applyFont="1" applyAlignment="1">
      <alignment/>
    </xf>
    <xf numFmtId="187" fontId="5" fillId="0" borderId="0" xfId="15" applyNumberFormat="1" applyFont="1" applyBorder="1" applyAlignment="1">
      <alignment horizontal="justify" vertical="top" wrapText="1"/>
    </xf>
    <xf numFmtId="187" fontId="4" fillId="0" borderId="0" xfId="15" applyNumberFormat="1" applyFont="1" applyBorder="1" applyAlignment="1">
      <alignment horizontal="right" vertical="top" wrapText="1"/>
    </xf>
    <xf numFmtId="0" fontId="4" fillId="0" borderId="0" xfId="0" applyFont="1" applyAlignment="1">
      <alignment horizontal="justify" vertical="top"/>
    </xf>
    <xf numFmtId="0" fontId="5" fillId="0" borderId="0" xfId="0" applyFont="1" applyAlignment="1">
      <alignment horizontal="justify" vertical="top" wrapText="1"/>
    </xf>
    <xf numFmtId="0" fontId="6" fillId="0" borderId="0" xfId="0" applyFont="1" applyAlignment="1">
      <alignment/>
    </xf>
    <xf numFmtId="0" fontId="4" fillId="0" borderId="0" xfId="0" applyFont="1" applyAlignment="1">
      <alignment horizontal="justify" vertical="center" wrapText="1"/>
    </xf>
    <xf numFmtId="0" fontId="4" fillId="0" borderId="0" xfId="0" applyFont="1" applyFill="1" applyBorder="1" applyAlignment="1">
      <alignment vertical="top"/>
    </xf>
    <xf numFmtId="0" fontId="5" fillId="0" borderId="0" xfId="0" applyFont="1" applyFill="1" applyBorder="1" applyAlignment="1">
      <alignment vertical="top" wrapText="1"/>
    </xf>
    <xf numFmtId="0" fontId="6" fillId="0" borderId="0" xfId="0" applyFont="1" applyBorder="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Border="1" applyAlignment="1">
      <alignment horizontal="justify" vertical="top" wrapText="1"/>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Font="1" applyAlignment="1">
      <alignment vertical="top"/>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Alignment="1">
      <alignment vertical="top"/>
    </xf>
    <xf numFmtId="0" fontId="4" fillId="0" borderId="0" xfId="0" applyFont="1" applyFill="1" applyBorder="1" applyAlignment="1">
      <alignment horizontal="justify" vertical="top"/>
    </xf>
    <xf numFmtId="0" fontId="4" fillId="0" borderId="0" xfId="0" applyFont="1" applyFill="1" applyAlignment="1">
      <alignment horizontal="left" indent="1"/>
    </xf>
    <xf numFmtId="187" fontId="5" fillId="0" borderId="0" xfId="15" applyNumberFormat="1" applyFont="1" applyAlignment="1">
      <alignment/>
    </xf>
    <xf numFmtId="0" fontId="4" fillId="0" borderId="0" xfId="0" applyFont="1" applyAlignment="1" applyProtection="1">
      <alignment horizontal="justify" vertical="center" wrapText="1"/>
      <protection locked="0"/>
    </xf>
    <xf numFmtId="0" fontId="7" fillId="0" borderId="0" xfId="0" applyFont="1" applyAlignment="1">
      <alignment/>
    </xf>
    <xf numFmtId="0" fontId="4" fillId="0" borderId="0" xfId="0" applyFont="1" applyFill="1" applyAlignment="1">
      <alignment horizontal="justify" vertical="center"/>
    </xf>
    <xf numFmtId="0" fontId="4" fillId="0" borderId="0" xfId="0" applyFont="1" applyAlignment="1">
      <alignment vertical="center"/>
    </xf>
    <xf numFmtId="0" fontId="5" fillId="0" borderId="0" xfId="0" applyFont="1" applyFill="1" applyAlignment="1" quotePrefix="1">
      <alignment horizontal="center" vertical="top"/>
    </xf>
    <xf numFmtId="0" fontId="4" fillId="0" borderId="3" xfId="0" applyFont="1" applyFill="1" applyBorder="1" applyAlignment="1">
      <alignment horizontal="justify" vertical="top"/>
    </xf>
    <xf numFmtId="0" fontId="5" fillId="0" borderId="0" xfId="0" applyNumberFormat="1" applyFont="1" applyFill="1" applyAlignment="1">
      <alignment horizontal="center" vertical="center"/>
    </xf>
    <xf numFmtId="39" fontId="5" fillId="0" borderId="3"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39" fontId="4" fillId="0" borderId="3" xfId="0" applyNumberFormat="1" applyFont="1" applyFill="1" applyBorder="1" applyAlignment="1">
      <alignment vertical="center"/>
    </xf>
    <xf numFmtId="0" fontId="5" fillId="0" borderId="0" xfId="0" applyFont="1" applyFill="1" applyAlignment="1">
      <alignment horizontal="center" vertical="top"/>
    </xf>
    <xf numFmtId="0" fontId="5" fillId="0" borderId="0" xfId="0" applyFont="1" applyFill="1" applyBorder="1" applyAlignment="1">
      <alignment horizontal="justify" vertical="top"/>
    </xf>
    <xf numFmtId="187" fontId="5" fillId="0" borderId="0" xfId="15" applyNumberFormat="1" applyFont="1" applyBorder="1" applyAlignment="1">
      <alignment/>
    </xf>
    <xf numFmtId="0" fontId="4" fillId="0" borderId="0" xfId="0" applyFont="1" applyBorder="1" applyAlignment="1">
      <alignment/>
    </xf>
    <xf numFmtId="187" fontId="4" fillId="0" borderId="0" xfId="15" applyNumberFormat="1" applyFont="1" applyBorder="1" applyAlignment="1">
      <alignment/>
    </xf>
    <xf numFmtId="0" fontId="5" fillId="0" borderId="0" xfId="0" applyFont="1" applyFill="1" applyAlignment="1">
      <alignment horizontal="left"/>
    </xf>
    <xf numFmtId="0" fontId="9" fillId="0" borderId="0"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0" fontId="4" fillId="0" borderId="0" xfId="0" applyNumberFormat="1" applyFont="1" applyBorder="1" applyAlignment="1">
      <alignment horizontal="justify" vertical="top" wrapText="1"/>
    </xf>
    <xf numFmtId="0" fontId="4" fillId="0" borderId="0" xfId="0" applyNumberFormat="1" applyFont="1" applyAlignment="1">
      <alignment horizontal="justify" vertical="top" wrapText="1"/>
    </xf>
    <xf numFmtId="0" fontId="5" fillId="0" borderId="0" xfId="0" applyFont="1" applyAlignment="1">
      <alignment horizontal="right"/>
    </xf>
    <xf numFmtId="14" fontId="5" fillId="0" borderId="0" xfId="0" applyNumberFormat="1" applyFont="1" applyFill="1" applyAlignment="1" quotePrefix="1">
      <alignment horizontal="right"/>
    </xf>
    <xf numFmtId="187" fontId="5" fillId="0" borderId="0" xfId="15" applyNumberFormat="1" applyFont="1" applyBorder="1" applyAlignment="1">
      <alignment vertical="center"/>
    </xf>
    <xf numFmtId="187" fontId="4" fillId="0" borderId="0" xfId="15" applyNumberFormat="1" applyFont="1" applyBorder="1" applyAlignment="1">
      <alignment vertical="center"/>
    </xf>
    <xf numFmtId="187" fontId="5" fillId="0" borderId="3" xfId="15"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pplyProtection="1">
      <alignment vertical="center" wrapText="1"/>
      <protection locked="0"/>
    </xf>
    <xf numFmtId="187" fontId="4" fillId="0" borderId="0" xfId="15" applyNumberFormat="1" applyFont="1" applyAlignment="1">
      <alignment/>
    </xf>
    <xf numFmtId="187" fontId="5" fillId="0" borderId="2" xfId="15" applyNumberFormat="1" applyFont="1" applyBorder="1" applyAlignment="1">
      <alignment/>
    </xf>
    <xf numFmtId="187" fontId="5" fillId="0" borderId="0" xfId="15" applyNumberFormat="1" applyFont="1" applyAlignment="1">
      <alignment vertical="center"/>
    </xf>
    <xf numFmtId="187" fontId="4" fillId="0" borderId="0" xfId="15" applyNumberFormat="1" applyFont="1" applyAlignment="1">
      <alignment vertical="center"/>
    </xf>
    <xf numFmtId="187" fontId="5" fillId="0" borderId="2" xfId="15" applyNumberFormat="1" applyFont="1" applyBorder="1" applyAlignment="1">
      <alignment vertical="center"/>
    </xf>
    <xf numFmtId="187" fontId="5" fillId="0" borderId="0" xfId="15" applyNumberFormat="1" applyFont="1" applyBorder="1" applyAlignment="1">
      <alignment vertical="top"/>
    </xf>
    <xf numFmtId="187" fontId="4" fillId="0" borderId="0" xfId="15" applyNumberFormat="1" applyFont="1" applyAlignment="1">
      <alignment vertical="top"/>
    </xf>
    <xf numFmtId="0" fontId="4" fillId="0" borderId="0" xfId="0" applyFont="1" applyAlignment="1">
      <alignment/>
    </xf>
    <xf numFmtId="43" fontId="5" fillId="0" borderId="3" xfId="15" applyFont="1" applyFill="1" applyBorder="1" applyAlignment="1">
      <alignment horizontal="right" vertical="top"/>
    </xf>
    <xf numFmtId="187" fontId="4" fillId="0" borderId="0" xfId="15" applyNumberFormat="1" applyFont="1" applyFill="1" applyBorder="1" applyAlignment="1">
      <alignment vertical="top"/>
    </xf>
    <xf numFmtId="43" fontId="5" fillId="0" borderId="0" xfId="15" applyFont="1" applyFill="1" applyAlignment="1">
      <alignment/>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0" fontId="5" fillId="0" borderId="0" xfId="0" applyFont="1" applyFill="1" applyAlignment="1">
      <alignment horizontal="right" vertical="top" wrapText="1"/>
    </xf>
    <xf numFmtId="0" fontId="5" fillId="0" borderId="0" xfId="0" applyFont="1" applyAlignment="1">
      <alignment horizontal="right" vertical="top" wrapText="1"/>
    </xf>
    <xf numFmtId="14" fontId="5" fillId="0" borderId="0" xfId="0" applyNumberFormat="1" applyFont="1" applyAlignment="1" quotePrefix="1">
      <alignment horizontal="right"/>
    </xf>
    <xf numFmtId="0" fontId="12" fillId="0" borderId="0" xfId="0" applyFont="1" applyAlignment="1">
      <alignment/>
    </xf>
    <xf numFmtId="187" fontId="5" fillId="0" borderId="4" xfId="15" applyNumberFormat="1" applyFont="1" applyFill="1" applyBorder="1" applyAlignment="1">
      <alignment/>
    </xf>
    <xf numFmtId="187" fontId="5" fillId="0" borderId="5" xfId="15" applyNumberFormat="1" applyFont="1" applyFill="1" applyBorder="1" applyAlignment="1">
      <alignment/>
    </xf>
    <xf numFmtId="0" fontId="5" fillId="0" borderId="0" xfId="0" applyFont="1" applyAlignment="1">
      <alignment/>
    </xf>
    <xf numFmtId="0" fontId="5" fillId="0" borderId="0" xfId="0" applyFont="1" applyAlignment="1">
      <alignment horizontal="left" indent="1"/>
    </xf>
    <xf numFmtId="0" fontId="12" fillId="0" borderId="0" xfId="0" applyFont="1" applyAlignment="1">
      <alignment horizontal="left" indent="2"/>
    </xf>
    <xf numFmtId="43" fontId="5" fillId="0" borderId="3" xfId="0" applyNumberFormat="1" applyFont="1" applyBorder="1" applyAlignment="1">
      <alignment/>
    </xf>
    <xf numFmtId="0" fontId="4" fillId="0" borderId="0" xfId="0" applyFont="1" applyAlignment="1" quotePrefix="1">
      <alignment/>
    </xf>
    <xf numFmtId="43" fontId="4" fillId="0" borderId="0" xfId="15" applyNumberFormat="1" applyFont="1" applyFill="1" applyAlignment="1">
      <alignment/>
    </xf>
    <xf numFmtId="206" fontId="4"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206" fontId="5" fillId="0" borderId="0" xfId="0" applyNumberFormat="1" applyFont="1" applyBorder="1" applyAlignment="1">
      <alignment/>
    </xf>
    <xf numFmtId="206" fontId="5" fillId="0" borderId="0" xfId="0" applyNumberFormat="1" applyFont="1" applyAlignment="1">
      <alignment/>
    </xf>
    <xf numFmtId="206" fontId="5" fillId="0" borderId="0" xfId="0" applyNumberFormat="1" applyFont="1" applyAlignment="1">
      <alignment horizontal="center"/>
    </xf>
    <xf numFmtId="206" fontId="5" fillId="0" borderId="0" xfId="0" applyNumberFormat="1" applyFont="1" applyBorder="1" applyAlignment="1">
      <alignment horizontal="center"/>
    </xf>
    <xf numFmtId="206" fontId="8" fillId="0" borderId="0" xfId="0" applyNumberFormat="1" applyFont="1" applyAlignment="1">
      <alignment/>
    </xf>
    <xf numFmtId="206" fontId="3" fillId="0" borderId="0" xfId="0" applyNumberFormat="1" applyFont="1" applyAlignment="1">
      <alignment horizontal="center"/>
    </xf>
    <xf numFmtId="206" fontId="3" fillId="0" borderId="0" xfId="0" applyNumberFormat="1" applyFont="1" applyBorder="1" applyAlignment="1">
      <alignment horizontal="center"/>
    </xf>
    <xf numFmtId="206" fontId="5" fillId="0" borderId="2" xfId="0" applyNumberFormat="1" applyFont="1" applyBorder="1" applyAlignment="1">
      <alignment/>
    </xf>
    <xf numFmtId="206" fontId="4" fillId="0" borderId="0" xfId="0" applyNumberFormat="1" applyFont="1" applyBorder="1" applyAlignment="1">
      <alignment/>
    </xf>
    <xf numFmtId="206" fontId="5" fillId="0" borderId="0" xfId="0" applyNumberFormat="1" applyFont="1" applyBorder="1" applyAlignment="1">
      <alignment/>
    </xf>
    <xf numFmtId="206" fontId="5" fillId="0" borderId="6" xfId="0" applyNumberFormat="1" applyFont="1" applyBorder="1" applyAlignment="1">
      <alignment/>
    </xf>
    <xf numFmtId="206" fontId="4" fillId="0" borderId="2" xfId="0" applyNumberFormat="1" applyFont="1" applyBorder="1" applyAlignment="1">
      <alignment/>
    </xf>
    <xf numFmtId="206" fontId="4" fillId="0" borderId="6" xfId="0" applyNumberFormat="1" applyFont="1" applyBorder="1" applyAlignment="1">
      <alignment/>
    </xf>
    <xf numFmtId="206" fontId="4" fillId="0" borderId="0" xfId="0" applyNumberFormat="1" applyFont="1" applyAlignment="1">
      <alignment horizontal="centerContinuous"/>
    </xf>
    <xf numFmtId="206" fontId="5" fillId="0" borderId="0" xfId="0" applyNumberFormat="1" applyFont="1" applyAlignment="1">
      <alignment horizontal="right"/>
    </xf>
    <xf numFmtId="206" fontId="5" fillId="0" borderId="2" xfId="0" applyNumberFormat="1" applyFont="1" applyBorder="1" applyAlignment="1">
      <alignment horizontal="right"/>
    </xf>
    <xf numFmtId="206" fontId="5" fillId="0" borderId="0" xfId="0" applyNumberFormat="1" applyFont="1" applyBorder="1" applyAlignment="1">
      <alignment horizontal="right"/>
    </xf>
    <xf numFmtId="206" fontId="5" fillId="0" borderId="7" xfId="0" applyNumberFormat="1" applyFont="1" applyBorder="1" applyAlignment="1">
      <alignment horizontal="right"/>
    </xf>
    <xf numFmtId="206" fontId="5" fillId="0" borderId="3" xfId="0" applyNumberFormat="1" applyFont="1" applyBorder="1" applyAlignment="1">
      <alignment horizontal="right"/>
    </xf>
    <xf numFmtId="206" fontId="4" fillId="0" borderId="0" xfId="0" applyNumberFormat="1" applyFont="1" applyAlignment="1">
      <alignment wrapText="1"/>
    </xf>
    <xf numFmtId="206" fontId="4" fillId="0" borderId="0" xfId="0" applyNumberFormat="1" applyFont="1" applyAlignment="1">
      <alignment vertical="top" wrapText="1"/>
    </xf>
    <xf numFmtId="0" fontId="4" fillId="0" borderId="0" xfId="0" applyFont="1" applyAlignment="1">
      <alignment horizontal="justify" wrapText="1"/>
    </xf>
    <xf numFmtId="187" fontId="5" fillId="0" borderId="2" xfId="15" applyNumberFormat="1" applyFont="1" applyBorder="1" applyAlignment="1">
      <alignment vertical="top"/>
    </xf>
    <xf numFmtId="0" fontId="5" fillId="0" borderId="0" xfId="0" applyFont="1" applyFill="1" applyAlignment="1">
      <alignment horizontal="center" vertical="top" wrapText="1"/>
    </xf>
    <xf numFmtId="0" fontId="14" fillId="0" borderId="0" xfId="0" applyFont="1" applyAlignment="1">
      <alignment/>
    </xf>
    <xf numFmtId="187" fontId="5" fillId="0" borderId="8" xfId="15" applyNumberFormat="1" applyFont="1" applyFill="1" applyBorder="1" applyAlignment="1">
      <alignment vertical="center"/>
    </xf>
    <xf numFmtId="187" fontId="5" fillId="0" borderId="0" xfId="15" applyNumberFormat="1" applyFont="1" applyFill="1" applyBorder="1" applyAlignment="1">
      <alignment vertical="center"/>
    </xf>
    <xf numFmtId="0" fontId="7" fillId="0" borderId="0" xfId="0" applyFont="1" applyAlignment="1">
      <alignment vertical="top"/>
    </xf>
    <xf numFmtId="0" fontId="0" fillId="0" borderId="0" xfId="0" applyAlignment="1">
      <alignment horizontal="justify" vertical="top" wrapText="1"/>
    </xf>
    <xf numFmtId="206" fontId="5" fillId="0" borderId="0" xfId="0" applyNumberFormat="1" applyFont="1" applyBorder="1" applyAlignment="1">
      <alignment horizontal="center" wrapText="1"/>
    </xf>
    <xf numFmtId="0" fontId="4" fillId="0" borderId="0" xfId="0" applyFont="1" applyFill="1" applyAlignment="1">
      <alignment wrapText="1"/>
    </xf>
    <xf numFmtId="187" fontId="5" fillId="0" borderId="0" xfId="15" applyNumberFormat="1" applyFont="1" applyFill="1" applyBorder="1" applyAlignment="1">
      <alignment horizontal="center" vertical="top" wrapText="1"/>
    </xf>
    <xf numFmtId="187" fontId="5" fillId="0" borderId="9" xfId="15" applyNumberFormat="1" applyFont="1" applyBorder="1" applyAlignment="1">
      <alignment/>
    </xf>
    <xf numFmtId="0" fontId="5" fillId="0" borderId="0" xfId="0" applyFont="1" applyFill="1" applyAlignment="1" quotePrefix="1">
      <alignment horizontal="center"/>
    </xf>
    <xf numFmtId="0" fontId="4" fillId="0" borderId="0" xfId="0" applyFont="1" applyFill="1" applyAlignment="1">
      <alignment horizontal="justify"/>
    </xf>
    <xf numFmtId="187" fontId="5" fillId="0" borderId="3" xfId="15" applyNumberFormat="1" applyFont="1" applyFill="1" applyBorder="1" applyAlignment="1">
      <alignment horizontal="justify"/>
    </xf>
    <xf numFmtId="0" fontId="5" fillId="0" borderId="0" xfId="0" applyFont="1" applyFill="1" applyAlignment="1">
      <alignment vertical="top"/>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5" fillId="0" borderId="1" xfId="15" applyNumberFormat="1" applyFont="1" applyFill="1" applyBorder="1" applyAlignment="1">
      <alignment vertical="center"/>
    </xf>
    <xf numFmtId="187" fontId="4" fillId="0" borderId="0" xfId="15" applyNumberFormat="1" applyFont="1" applyFill="1" applyBorder="1" applyAlignment="1">
      <alignment vertical="center"/>
    </xf>
    <xf numFmtId="206" fontId="5" fillId="0" borderId="0" xfId="0" applyNumberFormat="1" applyFont="1" applyBorder="1" applyAlignment="1">
      <alignment wrapText="1"/>
    </xf>
    <xf numFmtId="187" fontId="5" fillId="0" borderId="0" xfId="15" applyNumberFormat="1" applyFont="1" applyFill="1" applyBorder="1" applyAlignment="1">
      <alignment horizontal="center" vertical="center"/>
    </xf>
    <xf numFmtId="206" fontId="5" fillId="0" borderId="2" xfId="0" applyNumberFormat="1" applyFont="1" applyBorder="1" applyAlignment="1">
      <alignment horizontal="center"/>
    </xf>
    <xf numFmtId="206" fontId="5" fillId="0" borderId="6" xfId="0" applyNumberFormat="1" applyFont="1" applyBorder="1" applyAlignment="1">
      <alignment horizontal="center"/>
    </xf>
    <xf numFmtId="206" fontId="4" fillId="0" borderId="0" xfId="0" applyNumberFormat="1" applyFont="1" applyAlignment="1">
      <alignment horizontal="center"/>
    </xf>
    <xf numFmtId="206" fontId="4" fillId="0" borderId="6" xfId="0" applyNumberFormat="1" applyFont="1" applyBorder="1" applyAlignment="1">
      <alignment horizontal="center"/>
    </xf>
    <xf numFmtId="0" fontId="5" fillId="0" borderId="0" xfId="0" applyFont="1" applyFill="1" applyAlignment="1">
      <alignment horizontal="justify"/>
    </xf>
    <xf numFmtId="0" fontId="5" fillId="0" borderId="3" xfId="0" applyFont="1" applyFill="1" applyBorder="1" applyAlignment="1">
      <alignment/>
    </xf>
    <xf numFmtId="187" fontId="5" fillId="0" borderId="4" xfId="15" applyNumberFormat="1" applyFont="1" applyBorder="1" applyAlignment="1">
      <alignment/>
    </xf>
    <xf numFmtId="9" fontId="5" fillId="0" borderId="0" xfId="21" applyFont="1" applyFill="1" applyBorder="1" applyAlignment="1">
      <alignment vertical="center"/>
    </xf>
    <xf numFmtId="9" fontId="4" fillId="0" borderId="0" xfId="21" applyFont="1" applyFill="1" applyBorder="1" applyAlignment="1">
      <alignment vertical="center"/>
    </xf>
    <xf numFmtId="187" fontId="5" fillId="0" borderId="0" xfId="15" applyNumberFormat="1" applyFont="1" applyBorder="1" applyAlignment="1">
      <alignment horizontal="center" vertical="center"/>
    </xf>
    <xf numFmtId="187" fontId="5" fillId="0" borderId="3" xfId="15" applyNumberFormat="1" applyFont="1" applyBorder="1" applyAlignment="1">
      <alignment horizontal="center" vertical="center"/>
    </xf>
    <xf numFmtId="187" fontId="5" fillId="0" borderId="0" xfId="15" applyNumberFormat="1" applyFont="1" applyAlignment="1">
      <alignment horizontal="center"/>
    </xf>
    <xf numFmtId="187" fontId="5" fillId="0" borderId="2" xfId="15" applyNumberFormat="1" applyFont="1" applyBorder="1" applyAlignment="1">
      <alignment horizontal="center"/>
    </xf>
    <xf numFmtId="187" fontId="5" fillId="0" borderId="0" xfId="15" applyNumberFormat="1" applyFont="1" applyAlignment="1">
      <alignment horizontal="center" vertical="center"/>
    </xf>
    <xf numFmtId="187" fontId="5" fillId="0" borderId="2" xfId="15" applyNumberFormat="1" applyFont="1" applyBorder="1" applyAlignment="1">
      <alignment horizontal="center" vertical="center"/>
    </xf>
    <xf numFmtId="187" fontId="5" fillId="0" borderId="0" xfId="15" applyNumberFormat="1" applyFont="1" applyBorder="1" applyAlignment="1">
      <alignment horizontal="center" vertical="top"/>
    </xf>
    <xf numFmtId="187" fontId="5" fillId="0" borderId="2" xfId="15" applyNumberFormat="1" applyFont="1" applyBorder="1" applyAlignment="1">
      <alignment horizontal="center" vertical="top"/>
    </xf>
    <xf numFmtId="187" fontId="5" fillId="0" borderId="8" xfId="15" applyNumberFormat="1" applyFont="1" applyFill="1" applyBorder="1" applyAlignment="1">
      <alignment horizontal="center" vertical="center"/>
    </xf>
    <xf numFmtId="0" fontId="7" fillId="0" borderId="0" xfId="0" applyFont="1" applyAlignment="1">
      <alignment horizontal="center"/>
    </xf>
    <xf numFmtId="187" fontId="4" fillId="0" borderId="0" xfId="15" applyNumberFormat="1" applyFont="1" applyAlignment="1">
      <alignment horizontal="center"/>
    </xf>
    <xf numFmtId="43" fontId="5" fillId="0" borderId="3" xfId="15" applyFont="1" applyFill="1" applyBorder="1" applyAlignment="1">
      <alignment horizontal="center" vertical="top"/>
    </xf>
    <xf numFmtId="0" fontId="5" fillId="0" borderId="0" xfId="0" applyNumberFormat="1" applyFont="1" applyBorder="1" applyAlignment="1">
      <alignment vertical="top" wrapText="1"/>
    </xf>
    <xf numFmtId="187" fontId="5" fillId="0" borderId="1" xfId="0"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0" xfId="15" applyNumberFormat="1" applyFont="1" applyFill="1" applyAlignment="1">
      <alignment horizontal="center"/>
    </xf>
    <xf numFmtId="187" fontId="4" fillId="0" borderId="0" xfId="15" applyNumberFormat="1" applyFont="1" applyFill="1" applyAlignment="1">
      <alignment horizontal="right"/>
    </xf>
    <xf numFmtId="187" fontId="5" fillId="0" borderId="0" xfId="0" applyNumberFormat="1" applyFont="1" applyAlignment="1">
      <alignment horizontal="justify" vertical="top" wrapText="1"/>
    </xf>
    <xf numFmtId="37" fontId="5" fillId="0" borderId="0" xfId="0" applyNumberFormat="1" applyFont="1" applyFill="1" applyBorder="1" applyAlignment="1" applyProtection="1">
      <alignment horizontal="right" vertical="top"/>
      <protection locked="0"/>
    </xf>
    <xf numFmtId="187" fontId="5" fillId="0" borderId="3" xfId="15" applyNumberFormat="1" applyFont="1" applyFill="1" applyBorder="1" applyAlignment="1">
      <alignment horizontal="right"/>
    </xf>
    <xf numFmtId="187" fontId="5" fillId="0" borderId="9" xfId="15" applyNumberFormat="1" applyFont="1" applyFill="1" applyBorder="1" applyAlignment="1">
      <alignment/>
    </xf>
    <xf numFmtId="43" fontId="5" fillId="0" borderId="3" xfId="0" applyNumberFormat="1" applyFont="1" applyFill="1" applyBorder="1" applyAlignment="1">
      <alignment/>
    </xf>
    <xf numFmtId="206" fontId="5" fillId="0" borderId="2" xfId="0" applyNumberFormat="1" applyFont="1" applyFill="1" applyBorder="1" applyAlignment="1">
      <alignment horizontal="right"/>
    </xf>
    <xf numFmtId="206" fontId="5" fillId="0" borderId="0" xfId="0" applyNumberFormat="1" applyFont="1" applyFill="1" applyBorder="1" applyAlignment="1">
      <alignment horizontal="right"/>
    </xf>
    <xf numFmtId="206" fontId="5" fillId="0" borderId="0" xfId="0" applyNumberFormat="1" applyFont="1" applyFill="1" applyAlignment="1">
      <alignment horizontal="right"/>
    </xf>
    <xf numFmtId="206" fontId="5" fillId="0" borderId="0" xfId="0" applyNumberFormat="1" applyFont="1" applyFill="1" applyAlignment="1">
      <alignment horizontal="center"/>
    </xf>
    <xf numFmtId="206" fontId="5" fillId="0" borderId="10" xfId="0" applyNumberFormat="1" applyFont="1" applyFill="1" applyBorder="1" applyAlignment="1">
      <alignment horizontal="right"/>
    </xf>
    <xf numFmtId="206" fontId="5" fillId="0" borderId="7" xfId="0" applyNumberFormat="1" applyFont="1" applyFill="1" applyBorder="1" applyAlignment="1">
      <alignment horizontal="right"/>
    </xf>
    <xf numFmtId="206" fontId="5" fillId="0" borderId="3" xfId="0" applyNumberFormat="1" applyFont="1" applyFill="1" applyBorder="1" applyAlignment="1">
      <alignment horizontal="right"/>
    </xf>
    <xf numFmtId="206" fontId="4" fillId="0" borderId="0" xfId="0" applyNumberFormat="1" applyFont="1" applyFill="1" applyAlignment="1">
      <alignment horizontal="right"/>
    </xf>
    <xf numFmtId="206" fontId="5" fillId="0" borderId="1" xfId="0" applyNumberFormat="1" applyFont="1" applyFill="1" applyBorder="1" applyAlignment="1">
      <alignment horizontal="right"/>
    </xf>
    <xf numFmtId="0" fontId="4" fillId="0" borderId="0" xfId="0" applyFont="1" applyFill="1" applyBorder="1" applyAlignment="1">
      <alignment vertical="top" wrapText="1"/>
    </xf>
    <xf numFmtId="187" fontId="5" fillId="0" borderId="1" xfId="0" applyNumberFormat="1" applyFont="1" applyFill="1" applyBorder="1" applyAlignment="1">
      <alignment vertical="center"/>
    </xf>
    <xf numFmtId="187" fontId="5" fillId="0" borderId="0" xfId="15" applyNumberFormat="1" applyFont="1" applyFill="1" applyAlignment="1">
      <alignment vertical="top"/>
    </xf>
    <xf numFmtId="37" fontId="5" fillId="0" borderId="0" xfId="0" applyNumberFormat="1" applyFont="1" applyAlignment="1">
      <alignment vertical="top"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4" fillId="0" borderId="0" xfId="0" applyFont="1" applyBorder="1" applyAlignment="1">
      <alignment wrapText="1"/>
    </xf>
    <xf numFmtId="0" fontId="4" fillId="0" borderId="0" xfId="0" applyFont="1" applyAlignment="1">
      <alignment horizontal="justify" wrapText="1"/>
    </xf>
    <xf numFmtId="0" fontId="4" fillId="0" borderId="0" xfId="0" applyFont="1" applyFill="1" applyAlignment="1">
      <alignment horizontal="justify" wrapText="1"/>
    </xf>
    <xf numFmtId="0" fontId="5" fillId="0" borderId="0" xfId="0" applyFont="1" applyFill="1" applyAlignment="1">
      <alignment/>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Alignment="1">
      <alignment horizontal="justify" vertical="top"/>
    </xf>
    <xf numFmtId="0" fontId="5" fillId="0" borderId="0" xfId="0" applyFont="1" applyFill="1" applyAlignment="1">
      <alignment horizontal="center" wrapText="1"/>
    </xf>
    <xf numFmtId="0" fontId="4" fillId="0" borderId="0" xfId="0" applyFont="1" applyAlignment="1">
      <alignment horizontal="center" wrapText="1"/>
    </xf>
    <xf numFmtId="0" fontId="5" fillId="0" borderId="0" xfId="0" applyFont="1" applyFill="1" applyAlignment="1">
      <alignment vertical="top" wrapText="1"/>
    </xf>
    <xf numFmtId="0" fontId="0" fillId="0" borderId="0" xfId="0" applyFont="1" applyAlignment="1">
      <alignment horizontal="justify" vertical="top" wrapText="1"/>
    </xf>
    <xf numFmtId="0" fontId="0" fillId="0" borderId="0" xfId="0" applyAlignment="1">
      <alignment vertical="top" wrapText="1"/>
    </xf>
    <xf numFmtId="0" fontId="4" fillId="0" borderId="0" xfId="0" applyFont="1" applyFill="1" applyAlignment="1">
      <alignment wrapText="1"/>
    </xf>
    <xf numFmtId="0" fontId="5" fillId="0" borderId="0" xfId="0" applyFont="1" applyFill="1" applyAlignment="1">
      <alignment horizontal="center" vertical="top" wrapText="1"/>
    </xf>
    <xf numFmtId="0" fontId="5" fillId="0" borderId="0" xfId="0" applyFont="1" applyAlignment="1">
      <alignment horizontal="justify" vertical="top"/>
    </xf>
    <xf numFmtId="0" fontId="4" fillId="0" borderId="0" xfId="0" applyNumberFormat="1" applyFont="1" applyAlignment="1">
      <alignment horizontal="justify" vertical="center" wrapText="1"/>
    </xf>
    <xf numFmtId="0" fontId="5" fillId="0" borderId="0" xfId="0" applyFont="1" applyFill="1" applyAlignment="1">
      <alignment horizontal="center"/>
    </xf>
    <xf numFmtId="0" fontId="4" fillId="0" borderId="0" xfId="0" applyFont="1" applyAlignment="1">
      <alignment horizontal="justify" vertical="center" wrapText="1"/>
    </xf>
    <xf numFmtId="0" fontId="4" fillId="0" borderId="0" xfId="0" applyFont="1" applyAlignment="1">
      <alignment/>
    </xf>
    <xf numFmtId="0" fontId="14" fillId="0" borderId="0" xfId="0" applyFont="1" applyAlignment="1">
      <alignment horizontal="justify" vertical="top" wrapText="1"/>
    </xf>
    <xf numFmtId="0" fontId="5" fillId="0" borderId="0" xfId="0" applyFont="1" applyAlignment="1">
      <alignment wrapText="1"/>
    </xf>
    <xf numFmtId="0" fontId="4" fillId="0" borderId="0" xfId="0" applyFont="1" applyAlignment="1">
      <alignment wrapText="1"/>
    </xf>
    <xf numFmtId="0" fontId="4" fillId="0" borderId="0" xfId="0" applyFont="1" applyFill="1" applyAlignment="1">
      <alignment horizontal="justify" vertical="top" wrapText="1"/>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top" wrapText="1"/>
      <protection locked="0"/>
    </xf>
    <xf numFmtId="0" fontId="4" fillId="0" borderId="0" xfId="0" applyFont="1" applyAlignment="1">
      <alignment vertical="top"/>
    </xf>
    <xf numFmtId="0" fontId="4" fillId="0" borderId="0" xfId="0" applyNumberFormat="1" applyFont="1" applyBorder="1" applyAlignment="1">
      <alignment horizontal="justify" vertical="top" wrapText="1"/>
    </xf>
    <xf numFmtId="0" fontId="4" fillId="0" borderId="0" xfId="0" applyFont="1" applyFill="1" applyAlignment="1" applyProtection="1">
      <alignment horizontal="left" vertical="center" wrapText="1"/>
      <protection locked="0"/>
    </xf>
    <xf numFmtId="0" fontId="6" fillId="0" borderId="0" xfId="0" applyFont="1" applyAlignment="1">
      <alignment wrapText="1"/>
    </xf>
    <xf numFmtId="0" fontId="4" fillId="0" borderId="0" xfId="0" applyFont="1" applyAlignment="1">
      <alignment vertical="center" wrapText="1"/>
    </xf>
    <xf numFmtId="0" fontId="4" fillId="0" borderId="0" xfId="0" applyFont="1" applyAlignment="1" applyProtection="1">
      <alignment horizontal="justify" vertical="center" wrapText="1"/>
      <protection locked="0"/>
    </xf>
    <xf numFmtId="0" fontId="3" fillId="0" borderId="0" xfId="0" applyFont="1" applyAlignment="1">
      <alignment horizontal="center" wrapText="1"/>
    </xf>
    <xf numFmtId="0" fontId="8" fillId="0" borderId="0" xfId="0" applyFont="1" applyAlignment="1">
      <alignment horizontal="center" wrapText="1"/>
    </xf>
    <xf numFmtId="0" fontId="4" fillId="0" borderId="0" xfId="0" applyNumberFormat="1" applyFont="1" applyAlignment="1">
      <alignment horizontal="justify" vertical="top" wrapText="1"/>
    </xf>
    <xf numFmtId="0" fontId="5" fillId="0" borderId="0" xfId="0" applyFont="1" applyAlignment="1">
      <alignment horizontal="center"/>
    </xf>
    <xf numFmtId="0" fontId="4" fillId="0" borderId="0" xfId="0" applyFont="1" applyAlignment="1">
      <alignment vertical="center"/>
    </xf>
    <xf numFmtId="0" fontId="4" fillId="0" borderId="0" xfId="0" applyFont="1" applyAlignment="1">
      <alignment vertical="top"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0" xfId="0" applyNumberFormat="1"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Alignment="1">
      <alignment horizontal="justify" vertical="top" wrapText="1"/>
    </xf>
    <xf numFmtId="0" fontId="4" fillId="0" borderId="0" xfId="0" applyFont="1" applyFill="1" applyAlignment="1">
      <alignment horizontal="justify" vertical="center" wrapText="1"/>
    </xf>
    <xf numFmtId="0" fontId="5" fillId="0" borderId="0" xfId="0" applyFont="1" applyAlignment="1">
      <alignment horizontal="justify" vertical="top" wrapText="1"/>
    </xf>
    <xf numFmtId="0" fontId="5" fillId="0" borderId="0" xfId="0" applyFont="1" applyFill="1" applyAlignment="1">
      <alignment horizontal="justify" vertical="top"/>
    </xf>
    <xf numFmtId="0" fontId="7" fillId="0" borderId="0" xfId="0" applyFont="1" applyAlignment="1">
      <alignment horizontal="justify" vertical="top"/>
    </xf>
    <xf numFmtId="0" fontId="5" fillId="0" borderId="0" xfId="0" applyFont="1" applyFill="1" applyAlignment="1">
      <alignment horizontal="justify" vertical="top" wrapText="1"/>
    </xf>
    <xf numFmtId="0" fontId="4" fillId="0" borderId="0" xfId="0" applyNumberFormat="1" applyFont="1" applyFill="1" applyAlignment="1">
      <alignment horizontal="justify" vertical="center" wrapText="1"/>
    </xf>
    <xf numFmtId="0" fontId="6" fillId="0" borderId="0" xfId="0" applyNumberFormat="1" applyFont="1" applyAlignment="1">
      <alignment horizontal="justify" vertical="center"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showGridLines="0" zoomScaleSheetLayoutView="100" workbookViewId="0" topLeftCell="A1">
      <selection activeCell="N22" sqref="N22"/>
    </sheetView>
  </sheetViews>
  <sheetFormatPr defaultColWidth="9.140625" defaultRowHeight="12.75"/>
  <cols>
    <col min="1" max="1" width="2.140625" style="16" customWidth="1"/>
    <col min="2" max="2" width="2.8515625" style="16" customWidth="1"/>
    <col min="3" max="3" width="3.28125" style="16" customWidth="1"/>
    <col min="4" max="4" width="25.7109375" style="16" customWidth="1"/>
    <col min="5" max="5" width="0.9921875" style="16" customWidth="1"/>
    <col min="6" max="6" width="14.140625" style="25" customWidth="1"/>
    <col min="7" max="7" width="1.28515625" style="25" customWidth="1"/>
    <col min="8" max="8" width="14.140625" style="16" customWidth="1"/>
    <col min="9" max="9" width="1.28515625" style="16" customWidth="1"/>
    <col min="10" max="10" width="14.421875" style="25" customWidth="1"/>
    <col min="11" max="11" width="0.9921875" style="25" customWidth="1"/>
    <col min="12" max="12" width="14.140625" style="16" customWidth="1"/>
    <col min="13" max="13" width="9.140625" style="16" customWidth="1"/>
    <col min="14" max="14" width="13.140625" style="16" bestFit="1" customWidth="1"/>
    <col min="15" max="16384" width="9.140625" style="16" customWidth="1"/>
  </cols>
  <sheetData>
    <row r="1" spans="1:15" ht="18">
      <c r="A1" s="262" t="s">
        <v>101</v>
      </c>
      <c r="B1" s="262"/>
      <c r="C1" s="262"/>
      <c r="D1" s="262"/>
      <c r="E1" s="262"/>
      <c r="F1" s="262"/>
      <c r="G1" s="262"/>
      <c r="H1" s="262"/>
      <c r="I1" s="262"/>
      <c r="J1" s="262"/>
      <c r="K1" s="262"/>
      <c r="L1" s="262"/>
      <c r="M1" s="90"/>
      <c r="N1" s="90"/>
      <c r="O1" s="90"/>
    </row>
    <row r="2" spans="1:15" ht="15" customHeight="1">
      <c r="A2" s="263" t="s">
        <v>4</v>
      </c>
      <c r="B2" s="263"/>
      <c r="C2" s="263"/>
      <c r="D2" s="263"/>
      <c r="E2" s="263"/>
      <c r="F2" s="263"/>
      <c r="G2" s="263"/>
      <c r="H2" s="263"/>
      <c r="I2" s="263"/>
      <c r="J2" s="263"/>
      <c r="K2" s="263"/>
      <c r="L2" s="263"/>
      <c r="M2" s="92"/>
      <c r="N2" s="92"/>
      <c r="O2" s="92"/>
    </row>
    <row r="3" spans="1:15" s="22" customFormat="1" ht="17.25" customHeight="1">
      <c r="A3" s="264" t="s">
        <v>102</v>
      </c>
      <c r="B3" s="264"/>
      <c r="C3" s="264"/>
      <c r="D3" s="264"/>
      <c r="E3" s="264"/>
      <c r="F3" s="264"/>
      <c r="G3" s="264"/>
      <c r="H3" s="264"/>
      <c r="I3" s="264"/>
      <c r="J3" s="264"/>
      <c r="K3" s="264"/>
      <c r="L3" s="264"/>
      <c r="M3" s="91"/>
      <c r="N3" s="91"/>
      <c r="O3" s="91"/>
    </row>
    <row r="4" spans="1:15" s="22" customFormat="1" ht="9" customHeight="1">
      <c r="A4" s="265"/>
      <c r="B4" s="265"/>
      <c r="C4" s="265"/>
      <c r="D4" s="265"/>
      <c r="E4" s="265"/>
      <c r="F4" s="265"/>
      <c r="G4" s="265"/>
      <c r="H4" s="265"/>
      <c r="I4" s="265"/>
      <c r="J4" s="265"/>
      <c r="K4" s="265"/>
      <c r="L4" s="265"/>
      <c r="M4" s="91"/>
      <c r="N4" s="91"/>
      <c r="O4" s="91"/>
    </row>
    <row r="5" s="22" customFormat="1" ht="7.5" customHeight="1"/>
    <row r="6" spans="1:12" s="22" customFormat="1" ht="15" customHeight="1">
      <c r="A6" s="256" t="s">
        <v>240</v>
      </c>
      <c r="B6" s="257"/>
      <c r="C6" s="257"/>
      <c r="D6" s="257"/>
      <c r="E6" s="257"/>
      <c r="F6" s="257"/>
      <c r="G6" s="257"/>
      <c r="H6" s="257"/>
      <c r="I6" s="257"/>
      <c r="J6" s="257"/>
      <c r="K6" s="257"/>
      <c r="L6" s="257"/>
    </row>
    <row r="7" spans="6:12" s="22" customFormat="1" ht="14.25">
      <c r="F7" s="2"/>
      <c r="G7" s="2"/>
      <c r="J7" s="2"/>
      <c r="K7" s="2"/>
      <c r="L7" s="21"/>
    </row>
    <row r="8" spans="1:12" s="87" customFormat="1" ht="28.5" customHeight="1">
      <c r="A8" s="251" t="s">
        <v>252</v>
      </c>
      <c r="B8" s="258"/>
      <c r="C8" s="258"/>
      <c r="D8" s="258"/>
      <c r="E8" s="258"/>
      <c r="F8" s="258"/>
      <c r="G8" s="258"/>
      <c r="H8" s="258"/>
      <c r="I8" s="258"/>
      <c r="J8" s="258"/>
      <c r="K8" s="258"/>
      <c r="L8" s="258"/>
    </row>
    <row r="9" spans="1:12" s="87" customFormat="1" ht="10.5" customHeight="1">
      <c r="A9" s="93"/>
      <c r="B9" s="94"/>
      <c r="C9" s="94"/>
      <c r="D9" s="94"/>
      <c r="E9" s="94"/>
      <c r="F9" s="94"/>
      <c r="G9" s="94"/>
      <c r="H9" s="94"/>
      <c r="I9" s="94"/>
      <c r="J9" s="94"/>
      <c r="K9" s="94"/>
      <c r="L9" s="94"/>
    </row>
    <row r="10" spans="1:11" s="22" customFormat="1" ht="14.25">
      <c r="A10" s="21" t="s">
        <v>92</v>
      </c>
      <c r="F10" s="2"/>
      <c r="G10" s="2"/>
      <c r="J10" s="2"/>
      <c r="K10" s="2"/>
    </row>
    <row r="11" spans="6:11" s="22" customFormat="1" ht="12" customHeight="1">
      <c r="F11" s="2"/>
      <c r="G11" s="2"/>
      <c r="J11" s="2"/>
      <c r="K11" s="2"/>
    </row>
    <row r="12" spans="6:12" s="22" customFormat="1" ht="15" customHeight="1">
      <c r="F12" s="259" t="s">
        <v>253</v>
      </c>
      <c r="G12" s="259"/>
      <c r="H12" s="259"/>
      <c r="J12" s="259" t="s">
        <v>27</v>
      </c>
      <c r="K12" s="259"/>
      <c r="L12" s="259"/>
    </row>
    <row r="13" spans="6:12" s="22" customFormat="1" ht="14.25">
      <c r="F13" s="95" t="s">
        <v>28</v>
      </c>
      <c r="G13" s="95"/>
      <c r="H13" s="95" t="s">
        <v>30</v>
      </c>
      <c r="J13" s="95" t="s">
        <v>28</v>
      </c>
      <c r="K13" s="95"/>
      <c r="L13" s="95" t="s">
        <v>30</v>
      </c>
    </row>
    <row r="14" spans="6:12" s="22" customFormat="1" ht="14.25">
      <c r="F14" s="95" t="s">
        <v>29</v>
      </c>
      <c r="G14" s="95"/>
      <c r="H14" s="95" t="s">
        <v>29</v>
      </c>
      <c r="J14" s="95" t="s">
        <v>29</v>
      </c>
      <c r="K14" s="95"/>
      <c r="L14" s="95" t="s">
        <v>29</v>
      </c>
    </row>
    <row r="15" spans="6:12" s="22" customFormat="1" ht="17.25" customHeight="1">
      <c r="F15" s="96" t="s">
        <v>241</v>
      </c>
      <c r="G15" s="96"/>
      <c r="H15" s="96" t="s">
        <v>242</v>
      </c>
      <c r="I15" s="95"/>
      <c r="J15" s="96" t="s">
        <v>241</v>
      </c>
      <c r="K15" s="96"/>
      <c r="L15" s="96" t="s">
        <v>242</v>
      </c>
    </row>
    <row r="16" spans="6:12" s="22" customFormat="1" ht="14.25">
      <c r="F16" s="7" t="s">
        <v>6</v>
      </c>
      <c r="G16" s="7"/>
      <c r="H16" s="95" t="s">
        <v>6</v>
      </c>
      <c r="I16" s="95"/>
      <c r="J16" s="7" t="s">
        <v>6</v>
      </c>
      <c r="K16" s="7"/>
      <c r="L16" s="95" t="s">
        <v>6</v>
      </c>
    </row>
    <row r="17" spans="6:12" s="22" customFormat="1" ht="12.75" customHeight="1">
      <c r="F17" s="29"/>
      <c r="G17" s="29"/>
      <c r="H17" s="87"/>
      <c r="I17" s="87"/>
      <c r="J17" s="29"/>
      <c r="K17" s="29"/>
      <c r="L17" s="87"/>
    </row>
    <row r="18" spans="1:15" s="22" customFormat="1" ht="15.75" customHeight="1">
      <c r="A18" s="249" t="s">
        <v>22</v>
      </c>
      <c r="B18" s="249"/>
      <c r="C18" s="249"/>
      <c r="D18" s="249"/>
      <c r="E18" s="77"/>
      <c r="F18" s="97">
        <v>22083</v>
      </c>
      <c r="G18" s="97"/>
      <c r="H18" s="187" t="s">
        <v>189</v>
      </c>
      <c r="I18" s="88"/>
      <c r="J18" s="97">
        <v>43269</v>
      </c>
      <c r="K18" s="97"/>
      <c r="L18" s="187" t="s">
        <v>189</v>
      </c>
      <c r="N18" s="103"/>
      <c r="O18" s="45"/>
    </row>
    <row r="19" spans="1:15" s="22" customFormat="1" ht="15.75" customHeight="1" thickBot="1">
      <c r="A19" s="249" t="s">
        <v>134</v>
      </c>
      <c r="B19" s="249"/>
      <c r="C19" s="249"/>
      <c r="D19" s="249"/>
      <c r="E19" s="77"/>
      <c r="F19" s="99">
        <v>-15483</v>
      </c>
      <c r="G19" s="97"/>
      <c r="H19" s="188" t="s">
        <v>189</v>
      </c>
      <c r="I19" s="88"/>
      <c r="J19" s="99">
        <v>-28629</v>
      </c>
      <c r="K19" s="97"/>
      <c r="L19" s="188" t="s">
        <v>189</v>
      </c>
      <c r="N19" s="103"/>
      <c r="O19" s="45"/>
    </row>
    <row r="20" spans="1:15" s="22" customFormat="1" ht="15.75" customHeight="1">
      <c r="A20" s="254" t="s">
        <v>135</v>
      </c>
      <c r="B20" s="254"/>
      <c r="C20" s="254"/>
      <c r="D20" s="254"/>
      <c r="F20" s="97">
        <f>F18+F19</f>
        <v>6600</v>
      </c>
      <c r="G20" s="97"/>
      <c r="H20" s="187" t="s">
        <v>189</v>
      </c>
      <c r="I20" s="88"/>
      <c r="J20" s="97">
        <f>J18+J19</f>
        <v>14640</v>
      </c>
      <c r="K20" s="97"/>
      <c r="L20" s="187" t="s">
        <v>189</v>
      </c>
      <c r="N20" s="103"/>
      <c r="O20" s="45"/>
    </row>
    <row r="21" spans="1:14" s="22" customFormat="1" ht="15.75" customHeight="1">
      <c r="A21" s="100"/>
      <c r="B21" s="100"/>
      <c r="C21" s="100"/>
      <c r="D21" s="100"/>
      <c r="F21" s="97"/>
      <c r="G21" s="97"/>
      <c r="H21" s="187"/>
      <c r="I21" s="88"/>
      <c r="J21" s="97"/>
      <c r="K21" s="97"/>
      <c r="L21" s="187"/>
      <c r="N21" s="103"/>
    </row>
    <row r="22" spans="1:15" s="70" customFormat="1" ht="15.75" customHeight="1">
      <c r="A22" s="247" t="s">
        <v>161</v>
      </c>
      <c r="B22" s="254"/>
      <c r="C22" s="254"/>
      <c r="D22" s="254"/>
      <c r="E22" s="22"/>
      <c r="F22" s="73">
        <v>3269</v>
      </c>
      <c r="G22" s="97"/>
      <c r="H22" s="189" t="s">
        <v>189</v>
      </c>
      <c r="I22" s="103"/>
      <c r="J22" s="73">
        <v>5972</v>
      </c>
      <c r="K22" s="97"/>
      <c r="L22" s="189" t="s">
        <v>189</v>
      </c>
      <c r="N22" s="103"/>
      <c r="O22" s="45"/>
    </row>
    <row r="23" spans="1:15" s="70" customFormat="1" ht="18" customHeight="1">
      <c r="A23" s="261" t="s">
        <v>136</v>
      </c>
      <c r="B23" s="261"/>
      <c r="C23" s="261"/>
      <c r="D23" s="261"/>
      <c r="E23" s="77"/>
      <c r="F23" s="97">
        <v>-3847</v>
      </c>
      <c r="G23" s="97"/>
      <c r="H23" s="189" t="s">
        <v>189</v>
      </c>
      <c r="I23" s="98"/>
      <c r="J23" s="97">
        <v>-7528</v>
      </c>
      <c r="K23" s="97"/>
      <c r="L23" s="189" t="s">
        <v>189</v>
      </c>
      <c r="N23" s="103"/>
      <c r="O23" s="45"/>
    </row>
    <row r="24" spans="1:15" s="22" customFormat="1" ht="18.75" customHeight="1">
      <c r="A24" s="247" t="s">
        <v>162</v>
      </c>
      <c r="B24" s="254"/>
      <c r="C24" s="254"/>
      <c r="D24" s="254"/>
      <c r="F24" s="73">
        <v>-62</v>
      </c>
      <c r="G24" s="97"/>
      <c r="H24" s="189" t="s">
        <v>189</v>
      </c>
      <c r="I24" s="103"/>
      <c r="J24" s="73">
        <v>-146</v>
      </c>
      <c r="K24" s="97"/>
      <c r="L24" s="189" t="s">
        <v>189</v>
      </c>
      <c r="N24" s="103"/>
      <c r="O24" s="45"/>
    </row>
    <row r="25" spans="1:14" s="22" customFormat="1" ht="6.75" customHeight="1">
      <c r="A25" s="102"/>
      <c r="B25" s="100"/>
      <c r="C25" s="100"/>
      <c r="D25" s="100"/>
      <c r="F25" s="104"/>
      <c r="G25" s="97"/>
      <c r="H25" s="190"/>
      <c r="I25" s="88"/>
      <c r="J25" s="104"/>
      <c r="K25" s="97"/>
      <c r="L25" s="190"/>
      <c r="N25" s="103"/>
    </row>
    <row r="26" spans="1:15" s="70" customFormat="1" ht="18" customHeight="1">
      <c r="A26" s="255" t="s">
        <v>137</v>
      </c>
      <c r="B26" s="255"/>
      <c r="C26" s="255"/>
      <c r="D26" s="255"/>
      <c r="E26" s="255"/>
      <c r="F26" s="105">
        <f>SUM(F20:F24)</f>
        <v>5960</v>
      </c>
      <c r="G26" s="97"/>
      <c r="H26" s="191" t="s">
        <v>189</v>
      </c>
      <c r="I26" s="106"/>
      <c r="J26" s="105">
        <f>SUM(J20:J24)</f>
        <v>12938</v>
      </c>
      <c r="K26" s="97"/>
      <c r="L26" s="191" t="s">
        <v>189</v>
      </c>
      <c r="N26" s="109"/>
      <c r="O26" s="45"/>
    </row>
    <row r="27" spans="1:15" s="70" customFormat="1" ht="31.5" customHeight="1">
      <c r="A27" s="248" t="s">
        <v>258</v>
      </c>
      <c r="B27" s="248"/>
      <c r="C27" s="247"/>
      <c r="D27" s="247"/>
      <c r="E27" s="77"/>
      <c r="F27" s="105">
        <v>110</v>
      </c>
      <c r="G27" s="97"/>
      <c r="H27" s="191" t="s">
        <v>189</v>
      </c>
      <c r="I27" s="106"/>
      <c r="J27" s="105">
        <v>-21</v>
      </c>
      <c r="K27" s="97"/>
      <c r="L27" s="191" t="s">
        <v>189</v>
      </c>
      <c r="N27" s="103"/>
      <c r="O27" s="45"/>
    </row>
    <row r="28" spans="1:14" s="70" customFormat="1" ht="18" customHeight="1" hidden="1">
      <c r="A28" s="248" t="s">
        <v>138</v>
      </c>
      <c r="B28" s="248"/>
      <c r="C28" s="247"/>
      <c r="D28" s="247"/>
      <c r="E28" s="74"/>
      <c r="F28" s="105">
        <v>0</v>
      </c>
      <c r="G28" s="97"/>
      <c r="H28" s="191">
        <v>0</v>
      </c>
      <c r="I28" s="106"/>
      <c r="J28" s="105">
        <v>0</v>
      </c>
      <c r="K28" s="97"/>
      <c r="L28" s="191">
        <v>0</v>
      </c>
      <c r="N28" s="109"/>
    </row>
    <row r="29" spans="1:14" s="22" customFormat="1" ht="6.75" customHeight="1">
      <c r="A29" s="102"/>
      <c r="B29" s="102"/>
      <c r="C29" s="102"/>
      <c r="D29" s="102"/>
      <c r="E29" s="77"/>
      <c r="F29" s="107"/>
      <c r="G29" s="97"/>
      <c r="H29" s="192"/>
      <c r="I29" s="98"/>
      <c r="J29" s="107"/>
      <c r="K29" s="97"/>
      <c r="L29" s="192"/>
      <c r="N29" s="103"/>
    </row>
    <row r="30" spans="1:15" s="70" customFormat="1" ht="18" customHeight="1">
      <c r="A30" s="247" t="s">
        <v>25</v>
      </c>
      <c r="B30" s="260"/>
      <c r="C30" s="260"/>
      <c r="D30" s="260"/>
      <c r="E30" s="77"/>
      <c r="F30" s="105">
        <f>SUM(F26:F28)</f>
        <v>6070</v>
      </c>
      <c r="G30" s="97"/>
      <c r="H30" s="191" t="s">
        <v>189</v>
      </c>
      <c r="I30" s="106"/>
      <c r="J30" s="105">
        <f>SUM(J26:J28)</f>
        <v>12917</v>
      </c>
      <c r="K30" s="97"/>
      <c r="L30" s="191" t="s">
        <v>189</v>
      </c>
      <c r="N30" s="103"/>
      <c r="O30" s="45"/>
    </row>
    <row r="31" spans="1:15" ht="15" customHeight="1">
      <c r="A31" s="249" t="s">
        <v>5</v>
      </c>
      <c r="B31" s="250"/>
      <c r="C31" s="250"/>
      <c r="D31" s="250"/>
      <c r="E31" s="70"/>
      <c r="F31" s="108">
        <v>-1462</v>
      </c>
      <c r="G31" s="97"/>
      <c r="H31" s="193" t="s">
        <v>189</v>
      </c>
      <c r="I31" s="109"/>
      <c r="J31" s="108">
        <v>-3433</v>
      </c>
      <c r="K31" s="97"/>
      <c r="L31" s="193" t="s">
        <v>189</v>
      </c>
      <c r="N31" s="103"/>
      <c r="O31" s="45"/>
    </row>
    <row r="32" spans="1:15" s="22" customFormat="1" ht="15.75" customHeight="1">
      <c r="A32" s="249" t="s">
        <v>115</v>
      </c>
      <c r="B32" s="250"/>
      <c r="C32" s="250"/>
      <c r="D32" s="250"/>
      <c r="E32" s="16"/>
      <c r="F32" s="157">
        <v>-108</v>
      </c>
      <c r="G32" s="97"/>
      <c r="H32" s="194" t="s">
        <v>189</v>
      </c>
      <c r="I32" s="54"/>
      <c r="J32" s="157">
        <v>-238</v>
      </c>
      <c r="K32" s="97"/>
      <c r="L32" s="194" t="s">
        <v>189</v>
      </c>
      <c r="N32" s="103"/>
      <c r="O32" s="45"/>
    </row>
    <row r="33" spans="1:15" s="70" customFormat="1" ht="18" customHeight="1" thickBot="1">
      <c r="A33" s="247" t="s">
        <v>139</v>
      </c>
      <c r="B33" s="247"/>
      <c r="C33" s="247"/>
      <c r="D33" s="247"/>
      <c r="E33" s="101"/>
      <c r="F33" s="160">
        <f>SUM(F30:F32)</f>
        <v>4500</v>
      </c>
      <c r="G33" s="97"/>
      <c r="H33" s="195" t="s">
        <v>189</v>
      </c>
      <c r="I33" s="103"/>
      <c r="J33" s="160">
        <f>SUM(J30:J32)</f>
        <v>9246</v>
      </c>
      <c r="K33" s="97"/>
      <c r="L33" s="195" t="s">
        <v>189</v>
      </c>
      <c r="N33" s="103"/>
      <c r="O33" s="45"/>
    </row>
    <row r="34" spans="1:14" s="70" customFormat="1" ht="18" customHeight="1" thickTop="1">
      <c r="A34" s="247" t="s">
        <v>140</v>
      </c>
      <c r="B34" s="247"/>
      <c r="C34" s="247"/>
      <c r="D34" s="247"/>
      <c r="E34" s="101"/>
      <c r="F34" s="161"/>
      <c r="G34" s="97"/>
      <c r="H34" s="161"/>
      <c r="I34" s="103"/>
      <c r="J34" s="161"/>
      <c r="K34" s="97"/>
      <c r="L34" s="161"/>
      <c r="N34" s="109"/>
    </row>
    <row r="35" spans="1:15" s="70" customFormat="1" ht="18" customHeight="1">
      <c r="A35" s="102"/>
      <c r="B35" s="102"/>
      <c r="C35" s="247" t="s">
        <v>141</v>
      </c>
      <c r="D35" s="247"/>
      <c r="E35" s="101"/>
      <c r="F35" s="161">
        <v>4500</v>
      </c>
      <c r="G35" s="161"/>
      <c r="H35" s="177" t="s">
        <v>189</v>
      </c>
      <c r="I35" s="43"/>
      <c r="J35" s="161">
        <v>9246</v>
      </c>
      <c r="K35" s="97"/>
      <c r="L35" s="177" t="s">
        <v>189</v>
      </c>
      <c r="N35" s="109"/>
      <c r="O35" s="45"/>
    </row>
    <row r="36" spans="1:12" s="70" customFormat="1" ht="18" customHeight="1">
      <c r="A36" s="102"/>
      <c r="B36" s="102"/>
      <c r="C36" s="247" t="s">
        <v>19</v>
      </c>
      <c r="D36" s="247"/>
      <c r="E36" s="101"/>
      <c r="F36" s="177" t="s">
        <v>172</v>
      </c>
      <c r="G36" s="97"/>
      <c r="H36" s="177" t="s">
        <v>189</v>
      </c>
      <c r="I36" s="103"/>
      <c r="J36" s="177" t="s">
        <v>172</v>
      </c>
      <c r="K36" s="97"/>
      <c r="L36" s="177" t="s">
        <v>189</v>
      </c>
    </row>
    <row r="37" spans="1:12" s="22" customFormat="1" ht="6.75" customHeight="1">
      <c r="A37" s="16"/>
      <c r="B37" s="16"/>
      <c r="C37" s="16"/>
      <c r="D37" s="16"/>
      <c r="E37" s="16"/>
      <c r="F37" s="75"/>
      <c r="G37" s="97"/>
      <c r="H37" s="196"/>
      <c r="I37" s="54"/>
      <c r="J37" s="75"/>
      <c r="K37" s="97"/>
      <c r="L37" s="196"/>
    </row>
    <row r="38" spans="1:12" s="22" customFormat="1" ht="21" customHeight="1" thickBot="1">
      <c r="A38" s="247" t="s">
        <v>139</v>
      </c>
      <c r="B38" s="247"/>
      <c r="C38" s="247"/>
      <c r="D38" s="247"/>
      <c r="E38" s="101"/>
      <c r="F38" s="160">
        <f>SUM(F35:F37)</f>
        <v>4500</v>
      </c>
      <c r="G38" s="97"/>
      <c r="H38" s="195" t="s">
        <v>189</v>
      </c>
      <c r="I38" s="103"/>
      <c r="J38" s="160">
        <f>SUM(J35:J37)</f>
        <v>9246</v>
      </c>
      <c r="K38" s="97"/>
      <c r="L38" s="195" t="s">
        <v>189</v>
      </c>
    </row>
    <row r="39" spans="1:12" s="22" customFormat="1" ht="7.5" customHeight="1" thickTop="1">
      <c r="A39" s="70"/>
      <c r="B39" s="70"/>
      <c r="C39" s="101"/>
      <c r="D39" s="110"/>
      <c r="E39" s="110"/>
      <c r="F39" s="73"/>
      <c r="G39" s="97"/>
      <c r="H39" s="197"/>
      <c r="I39" s="103"/>
      <c r="J39" s="73"/>
      <c r="K39" s="97"/>
      <c r="L39" s="197"/>
    </row>
    <row r="40" spans="1:12" s="22" customFormat="1" ht="15" customHeight="1">
      <c r="A40" s="248" t="s">
        <v>51</v>
      </c>
      <c r="B40" s="248"/>
      <c r="C40" s="247"/>
      <c r="D40" s="247"/>
      <c r="E40" s="110"/>
      <c r="F40" s="32"/>
      <c r="G40" s="97"/>
      <c r="H40" s="197"/>
      <c r="I40" s="103"/>
      <c r="J40" s="32"/>
      <c r="K40" s="97"/>
      <c r="L40" s="197"/>
    </row>
    <row r="41" spans="2:12" s="2" customFormat="1" ht="18" customHeight="1" thickBot="1">
      <c r="B41" s="252" t="s">
        <v>49</v>
      </c>
      <c r="C41" s="253"/>
      <c r="D41" s="253"/>
      <c r="E41" s="10"/>
      <c r="F41" s="111">
        <f>+Notes!K235</f>
        <v>2.2948177914673575</v>
      </c>
      <c r="G41" s="97"/>
      <c r="H41" s="198" t="s">
        <v>189</v>
      </c>
      <c r="I41" s="112"/>
      <c r="J41" s="111">
        <f>+Notes!M235</f>
        <v>4.715085622201597</v>
      </c>
      <c r="K41" s="97"/>
      <c r="L41" s="198" t="s">
        <v>189</v>
      </c>
    </row>
    <row r="42" spans="2:12" s="22" customFormat="1" ht="15" customHeight="1" thickBot="1">
      <c r="B42" s="252" t="s">
        <v>190</v>
      </c>
      <c r="C42" s="253"/>
      <c r="D42" s="253"/>
      <c r="E42" s="10"/>
      <c r="F42" s="111">
        <f>Notes!K235</f>
        <v>2.2948177914673575</v>
      </c>
      <c r="G42" s="97"/>
      <c r="H42" s="198" t="s">
        <v>189</v>
      </c>
      <c r="I42" s="112"/>
      <c r="J42" s="111">
        <f>Notes!M235</f>
        <v>4.715085622201597</v>
      </c>
      <c r="K42" s="97"/>
      <c r="L42" s="198" t="s">
        <v>189</v>
      </c>
    </row>
    <row r="43" spans="1:12" s="22" customFormat="1" ht="15" customHeight="1">
      <c r="A43" s="22" t="s">
        <v>191</v>
      </c>
      <c r="C43" s="110"/>
      <c r="D43" s="110"/>
      <c r="F43" s="32"/>
      <c r="G43" s="32"/>
      <c r="H43" s="103"/>
      <c r="I43" s="103"/>
      <c r="J43" s="32"/>
      <c r="K43" s="32"/>
      <c r="L43" s="103"/>
    </row>
    <row r="44" spans="1:12" s="22" customFormat="1" ht="76.5" customHeight="1">
      <c r="A44" s="65" t="s">
        <v>192</v>
      </c>
      <c r="B44" s="251" t="s">
        <v>243</v>
      </c>
      <c r="C44" s="251"/>
      <c r="D44" s="251"/>
      <c r="E44" s="251"/>
      <c r="F44" s="251"/>
      <c r="G44" s="251"/>
      <c r="H44" s="251"/>
      <c r="I44" s="251"/>
      <c r="J44" s="251"/>
      <c r="K44" s="251"/>
      <c r="L44" s="251"/>
    </row>
    <row r="45" spans="3:12" s="22" customFormat="1" ht="14.25" customHeight="1">
      <c r="C45" s="110"/>
      <c r="D45" s="110"/>
      <c r="F45" s="32"/>
      <c r="G45" s="32"/>
      <c r="H45" s="103"/>
      <c r="I45" s="103"/>
      <c r="J45" s="32"/>
      <c r="K45" s="32"/>
      <c r="L45" s="103"/>
    </row>
    <row r="46" spans="1:12" s="2" customFormat="1" ht="54.75" customHeight="1">
      <c r="A46" s="269" t="s">
        <v>142</v>
      </c>
      <c r="B46" s="270"/>
      <c r="C46" s="270"/>
      <c r="D46" s="270"/>
      <c r="E46" s="270"/>
      <c r="F46" s="270"/>
      <c r="G46" s="270"/>
      <c r="H46" s="270"/>
      <c r="I46" s="270"/>
      <c r="J46" s="270"/>
      <c r="K46" s="270"/>
      <c r="L46" s="270"/>
    </row>
    <row r="47" spans="6:7" s="114" customFormat="1" ht="12.75" customHeight="1">
      <c r="F47" s="115"/>
      <c r="G47" s="115"/>
    </row>
    <row r="48" spans="1:12" s="70" customFormat="1" ht="18" customHeight="1">
      <c r="A48" s="247"/>
      <c r="B48" s="247"/>
      <c r="C48" s="247"/>
      <c r="D48" s="247"/>
      <c r="E48" s="74"/>
      <c r="F48" s="105"/>
      <c r="G48" s="105"/>
      <c r="H48" s="106"/>
      <c r="I48" s="106"/>
      <c r="J48" s="105"/>
      <c r="K48" s="105"/>
      <c r="L48" s="106"/>
    </row>
    <row r="49" spans="1:12" s="114" customFormat="1" ht="12.75" customHeight="1">
      <c r="A49" s="116"/>
      <c r="B49" s="117"/>
      <c r="C49" s="116"/>
      <c r="F49" s="118"/>
      <c r="G49" s="118"/>
      <c r="H49" s="119"/>
      <c r="J49" s="118"/>
      <c r="K49" s="118"/>
      <c r="L49" s="119"/>
    </row>
    <row r="50" spans="1:12" s="114" customFormat="1" ht="12.75" customHeight="1">
      <c r="A50" s="116"/>
      <c r="B50" s="116"/>
      <c r="C50" s="116"/>
      <c r="F50" s="118"/>
      <c r="G50" s="118"/>
      <c r="H50" s="119"/>
      <c r="J50" s="118"/>
      <c r="K50" s="118"/>
      <c r="L50" s="119"/>
    </row>
    <row r="51" spans="1:18" ht="14.25" customHeight="1">
      <c r="A51" s="268"/>
      <c r="B51" s="268"/>
      <c r="C51" s="268"/>
      <c r="D51" s="268"/>
      <c r="E51" s="268"/>
      <c r="F51" s="268"/>
      <c r="G51" s="268"/>
      <c r="H51" s="268"/>
      <c r="I51" s="268"/>
      <c r="J51" s="268"/>
      <c r="K51" s="268"/>
      <c r="L51" s="268"/>
      <c r="M51" s="268"/>
      <c r="N51" s="268"/>
      <c r="O51" s="268"/>
      <c r="P51" s="268"/>
      <c r="Q51" s="268"/>
      <c r="R51" s="268"/>
    </row>
    <row r="52" spans="1:18" ht="14.25">
      <c r="A52" s="49"/>
      <c r="B52" s="49"/>
      <c r="C52" s="49"/>
      <c r="D52" s="49"/>
      <c r="E52" s="49"/>
      <c r="F52" s="49"/>
      <c r="G52" s="49"/>
      <c r="H52" s="49"/>
      <c r="I52" s="49"/>
      <c r="J52" s="49"/>
      <c r="K52" s="49"/>
      <c r="L52" s="49"/>
      <c r="M52" s="49"/>
      <c r="N52" s="49"/>
      <c r="O52" s="49"/>
      <c r="P52" s="50"/>
      <c r="Q52" s="50"/>
      <c r="R52" s="50"/>
    </row>
    <row r="53" spans="1:18" ht="63.75" customHeight="1">
      <c r="A53" s="246"/>
      <c r="B53" s="246"/>
      <c r="C53" s="246"/>
      <c r="D53" s="246"/>
      <c r="E53" s="246"/>
      <c r="F53" s="246"/>
      <c r="G53" s="246"/>
      <c r="H53" s="246"/>
      <c r="I53" s="246"/>
      <c r="J53" s="246"/>
      <c r="K53" s="246"/>
      <c r="L53" s="246"/>
      <c r="M53" s="18"/>
      <c r="N53" s="18"/>
      <c r="O53" s="18"/>
      <c r="P53" s="50"/>
      <c r="Q53" s="50"/>
      <c r="R53" s="50"/>
    </row>
    <row r="54" spans="1:18" ht="14.25">
      <c r="A54" s="18"/>
      <c r="B54" s="18"/>
      <c r="C54" s="18"/>
      <c r="D54" s="18"/>
      <c r="E54" s="18"/>
      <c r="F54" s="18"/>
      <c r="G54" s="18"/>
      <c r="H54" s="18"/>
      <c r="I54" s="18"/>
      <c r="J54" s="18"/>
      <c r="K54" s="18"/>
      <c r="L54" s="18"/>
      <c r="M54" s="18"/>
      <c r="N54" s="18"/>
      <c r="O54" s="18"/>
      <c r="P54" s="2"/>
      <c r="Q54" s="2"/>
      <c r="R54" s="2"/>
    </row>
    <row r="55" spans="1:18" ht="14.25">
      <c r="A55" s="3"/>
      <c r="B55" s="3"/>
      <c r="C55" s="3"/>
      <c r="D55" s="2"/>
      <c r="E55" s="2"/>
      <c r="F55" s="2"/>
      <c r="G55" s="2"/>
      <c r="H55" s="2"/>
      <c r="I55" s="2"/>
      <c r="J55" s="2"/>
      <c r="K55" s="2"/>
      <c r="L55" s="2"/>
      <c r="M55" s="2"/>
      <c r="N55" s="2"/>
      <c r="O55" s="43"/>
      <c r="P55" s="2"/>
      <c r="Q55" s="2"/>
      <c r="R55" s="2"/>
    </row>
    <row r="56" spans="1:18" ht="14.25">
      <c r="A56" s="2"/>
      <c r="B56" s="2"/>
      <c r="C56" s="2"/>
      <c r="D56" s="2"/>
      <c r="E56" s="2"/>
      <c r="F56" s="2"/>
      <c r="G56" s="2"/>
      <c r="H56" s="2"/>
      <c r="I56" s="2"/>
      <c r="J56" s="2"/>
      <c r="K56" s="2"/>
      <c r="L56" s="2"/>
      <c r="M56" s="2"/>
      <c r="N56" s="2"/>
      <c r="O56" s="43"/>
      <c r="P56" s="2"/>
      <c r="Q56" s="2"/>
      <c r="R56" s="2"/>
    </row>
    <row r="57" spans="1:18" ht="72" customHeight="1">
      <c r="A57" s="246"/>
      <c r="B57" s="246"/>
      <c r="C57" s="246"/>
      <c r="D57" s="246"/>
      <c r="E57" s="246"/>
      <c r="F57" s="246"/>
      <c r="G57" s="246"/>
      <c r="H57" s="246"/>
      <c r="I57" s="246"/>
      <c r="J57" s="246"/>
      <c r="K57" s="246"/>
      <c r="L57" s="246"/>
      <c r="M57" s="18"/>
      <c r="N57" s="18"/>
      <c r="O57" s="18"/>
      <c r="P57" s="50"/>
      <c r="Q57" s="50"/>
      <c r="R57" s="50"/>
    </row>
    <row r="58" spans="3:7" ht="10.5" customHeight="1">
      <c r="C58" s="50"/>
      <c r="D58" s="50"/>
      <c r="F58" s="36"/>
      <c r="G58" s="36"/>
    </row>
    <row r="59" spans="1:18" ht="14.25">
      <c r="A59" s="3"/>
      <c r="B59" s="3"/>
      <c r="C59" s="3"/>
      <c r="D59" s="3"/>
      <c r="E59" s="2"/>
      <c r="F59" s="2"/>
      <c r="G59" s="2"/>
      <c r="H59" s="2"/>
      <c r="I59" s="2"/>
      <c r="J59" s="2"/>
      <c r="K59" s="2"/>
      <c r="L59" s="2"/>
      <c r="M59" s="2"/>
      <c r="N59" s="2"/>
      <c r="O59" s="43"/>
      <c r="P59" s="2"/>
      <c r="Q59" s="2"/>
      <c r="R59" s="2"/>
    </row>
    <row r="60" spans="1:18" ht="14.25">
      <c r="A60" s="2"/>
      <c r="B60" s="2"/>
      <c r="C60" s="2"/>
      <c r="D60" s="2"/>
      <c r="E60" s="2"/>
      <c r="F60" s="2"/>
      <c r="G60" s="2"/>
      <c r="H60" s="2"/>
      <c r="I60" s="2"/>
      <c r="J60" s="2"/>
      <c r="K60" s="2"/>
      <c r="L60" s="2"/>
      <c r="M60" s="2"/>
      <c r="N60" s="2"/>
      <c r="O60" s="43"/>
      <c r="P60" s="2"/>
      <c r="Q60" s="2"/>
      <c r="R60" s="2"/>
    </row>
    <row r="61" spans="1:18" ht="48" customHeight="1">
      <c r="A61" s="246"/>
      <c r="B61" s="246"/>
      <c r="C61" s="246"/>
      <c r="D61" s="246"/>
      <c r="E61" s="246"/>
      <c r="F61" s="246"/>
      <c r="G61" s="246"/>
      <c r="H61" s="246"/>
      <c r="I61" s="246"/>
      <c r="J61" s="246"/>
      <c r="K61" s="246"/>
      <c r="L61" s="246"/>
      <c r="M61" s="18"/>
      <c r="N61" s="18"/>
      <c r="O61" s="18"/>
      <c r="P61" s="50"/>
      <c r="Q61" s="50"/>
      <c r="R61" s="50"/>
    </row>
    <row r="62" spans="3:7" ht="18.75" customHeight="1">
      <c r="C62" s="50"/>
      <c r="D62" s="50"/>
      <c r="F62" s="36"/>
      <c r="G62" s="36"/>
    </row>
    <row r="63" spans="1:18" ht="14.25">
      <c r="A63" s="3"/>
      <c r="B63" s="3"/>
      <c r="C63" s="3"/>
      <c r="D63" s="2"/>
      <c r="E63" s="2"/>
      <c r="F63" s="2"/>
      <c r="G63" s="2"/>
      <c r="H63" s="2"/>
      <c r="I63" s="2"/>
      <c r="J63" s="2"/>
      <c r="K63" s="2"/>
      <c r="L63" s="2"/>
      <c r="M63" s="2"/>
      <c r="N63" s="2"/>
      <c r="O63" s="2"/>
      <c r="P63" s="2"/>
      <c r="Q63" s="2"/>
      <c r="R63" s="2"/>
    </row>
    <row r="64" spans="1:18" ht="14.25">
      <c r="A64" s="3"/>
      <c r="B64" s="3"/>
      <c r="C64" s="3"/>
      <c r="D64" s="2"/>
      <c r="E64" s="2"/>
      <c r="F64" s="2"/>
      <c r="G64" s="2"/>
      <c r="H64" s="2"/>
      <c r="I64" s="2"/>
      <c r="J64" s="2"/>
      <c r="K64" s="2"/>
      <c r="L64" s="2"/>
      <c r="M64" s="2"/>
      <c r="N64" s="2"/>
      <c r="O64" s="2"/>
      <c r="P64" s="2"/>
      <c r="Q64" s="2"/>
      <c r="R64" s="2"/>
    </row>
    <row r="65" spans="1:18" ht="30.75" customHeight="1">
      <c r="A65" s="267"/>
      <c r="B65" s="267"/>
      <c r="C65" s="267"/>
      <c r="D65" s="267"/>
      <c r="E65" s="267"/>
      <c r="F65" s="267"/>
      <c r="G65" s="267"/>
      <c r="H65" s="267"/>
      <c r="I65" s="267"/>
      <c r="J65" s="267"/>
      <c r="K65" s="267"/>
      <c r="L65" s="267"/>
      <c r="M65" s="50"/>
      <c r="N65" s="50"/>
      <c r="O65" s="50"/>
      <c r="P65" s="50"/>
      <c r="Q65" s="50"/>
      <c r="R65" s="50"/>
    </row>
    <row r="66" spans="1:18" ht="13.5" customHeight="1">
      <c r="A66" s="2"/>
      <c r="B66" s="2"/>
      <c r="C66" s="2"/>
      <c r="D66" s="2"/>
      <c r="E66" s="2"/>
      <c r="F66" s="2"/>
      <c r="G66" s="2"/>
      <c r="H66" s="2"/>
      <c r="I66" s="2"/>
      <c r="J66" s="2"/>
      <c r="K66" s="2"/>
      <c r="L66" s="2"/>
      <c r="M66" s="2"/>
      <c r="N66" s="2"/>
      <c r="O66" s="2"/>
      <c r="P66" s="2"/>
      <c r="Q66" s="2"/>
      <c r="R66" s="2"/>
    </row>
    <row r="67" spans="1:18" ht="15.75" customHeight="1">
      <c r="A67" s="267"/>
      <c r="B67" s="267"/>
      <c r="C67" s="267"/>
      <c r="D67" s="267"/>
      <c r="E67" s="267"/>
      <c r="F67" s="267"/>
      <c r="G67" s="267"/>
      <c r="H67" s="267"/>
      <c r="I67" s="267"/>
      <c r="J67" s="267"/>
      <c r="K67" s="267"/>
      <c r="L67" s="267"/>
      <c r="M67" s="18"/>
      <c r="N67" s="18"/>
      <c r="O67" s="18"/>
      <c r="P67" s="2"/>
      <c r="Q67" s="2"/>
      <c r="R67" s="2"/>
    </row>
    <row r="68" ht="21.75" customHeight="1"/>
    <row r="69" ht="14.25">
      <c r="A69" s="21"/>
    </row>
    <row r="70" ht="15" customHeight="1"/>
    <row r="71" spans="1:12" ht="45" customHeight="1">
      <c r="A71" s="266"/>
      <c r="B71" s="266"/>
      <c r="C71" s="266"/>
      <c r="D71" s="266"/>
      <c r="E71" s="266"/>
      <c r="F71" s="266"/>
      <c r="G71" s="266"/>
      <c r="H71" s="266"/>
      <c r="I71" s="266"/>
      <c r="J71" s="266"/>
      <c r="K71" s="266"/>
      <c r="L71" s="266"/>
    </row>
    <row r="72" spans="3:20" s="2" customFormat="1" ht="14.25">
      <c r="C72" s="16"/>
      <c r="D72" s="16"/>
      <c r="E72" s="16"/>
      <c r="F72" s="16"/>
      <c r="G72" s="16"/>
      <c r="H72" s="16"/>
      <c r="I72" s="16"/>
      <c r="J72" s="16"/>
      <c r="K72" s="16"/>
      <c r="L72" s="16"/>
      <c r="M72" s="16"/>
      <c r="N72" s="16"/>
      <c r="O72" s="16"/>
      <c r="P72" s="16"/>
      <c r="Q72" s="16"/>
      <c r="R72" s="16"/>
      <c r="S72" s="16"/>
      <c r="T72" s="16"/>
    </row>
    <row r="73" spans="3:20" s="2" customFormat="1" ht="14.25">
      <c r="C73" s="16"/>
      <c r="D73" s="16"/>
      <c r="E73" s="16"/>
      <c r="F73" s="16"/>
      <c r="G73" s="16"/>
      <c r="H73" s="16"/>
      <c r="I73" s="16"/>
      <c r="J73" s="16"/>
      <c r="K73" s="16"/>
      <c r="L73" s="16"/>
      <c r="M73" s="16"/>
      <c r="N73" s="16"/>
      <c r="O73" s="16"/>
      <c r="P73" s="16"/>
      <c r="Q73" s="16"/>
      <c r="R73" s="16"/>
      <c r="S73" s="16"/>
      <c r="T73" s="16"/>
    </row>
    <row r="74" spans="2:16" s="22" customFormat="1" ht="14.25">
      <c r="B74" s="2"/>
      <c r="C74" s="2"/>
      <c r="D74" s="2"/>
      <c r="E74" s="2"/>
      <c r="F74" s="2"/>
      <c r="G74" s="2"/>
      <c r="H74" s="2"/>
      <c r="I74" s="2"/>
      <c r="J74" s="89"/>
      <c r="K74" s="89"/>
      <c r="L74" s="2"/>
      <c r="M74" s="2"/>
      <c r="N74" s="2"/>
      <c r="O74" s="2"/>
      <c r="P74" s="2"/>
    </row>
    <row r="75" spans="1:16" s="22" customFormat="1" ht="14.25">
      <c r="A75" s="2"/>
      <c r="B75" s="2"/>
      <c r="C75" s="2"/>
      <c r="D75" s="2"/>
      <c r="E75" s="2"/>
      <c r="F75" s="2"/>
      <c r="G75" s="2"/>
      <c r="I75" s="2"/>
      <c r="J75" s="89"/>
      <c r="K75" s="89"/>
      <c r="L75" s="2"/>
      <c r="M75" s="2"/>
      <c r="N75" s="2"/>
      <c r="O75" s="2"/>
      <c r="P75" s="2"/>
    </row>
    <row r="76" spans="1:16" s="22" customFormat="1" ht="14.25">
      <c r="A76" s="3"/>
      <c r="B76" s="3"/>
      <c r="C76" s="2"/>
      <c r="D76" s="2"/>
      <c r="E76" s="2"/>
      <c r="F76" s="2"/>
      <c r="G76" s="2"/>
      <c r="I76" s="2"/>
      <c r="J76" s="3"/>
      <c r="K76" s="3"/>
      <c r="L76" s="2"/>
      <c r="M76" s="2"/>
      <c r="N76" s="2"/>
      <c r="O76" s="2"/>
      <c r="P76" s="2"/>
    </row>
    <row r="77" spans="2:16" s="22" customFormat="1" ht="14.25">
      <c r="B77" s="3"/>
      <c r="C77" s="3"/>
      <c r="D77" s="2"/>
      <c r="E77" s="2"/>
      <c r="F77" s="2"/>
      <c r="G77" s="2"/>
      <c r="I77" s="2"/>
      <c r="J77" s="3"/>
      <c r="K77" s="3"/>
      <c r="L77" s="2"/>
      <c r="M77" s="2"/>
      <c r="N77" s="2"/>
      <c r="O77" s="2"/>
      <c r="P77" s="2"/>
    </row>
    <row r="78" spans="2:17" s="22" customFormat="1" ht="14.25">
      <c r="B78" s="3"/>
      <c r="C78" s="2"/>
      <c r="D78" s="2"/>
      <c r="E78" s="2"/>
      <c r="F78" s="2"/>
      <c r="G78" s="2"/>
      <c r="I78" s="2"/>
      <c r="J78" s="2"/>
      <c r="K78" s="2"/>
      <c r="L78" s="2"/>
      <c r="M78" s="2"/>
      <c r="N78" s="2"/>
      <c r="O78" s="2"/>
      <c r="P78" s="2"/>
      <c r="Q78" s="2"/>
    </row>
  </sheetData>
  <mergeCells count="38">
    <mergeCell ref="A71:L71"/>
    <mergeCell ref="A40:D40"/>
    <mergeCell ref="B41:D41"/>
    <mergeCell ref="A67:L67"/>
    <mergeCell ref="A65:L65"/>
    <mergeCell ref="A51:R51"/>
    <mergeCell ref="A61:L61"/>
    <mergeCell ref="A48:D48"/>
    <mergeCell ref="A57:L57"/>
    <mergeCell ref="A46:L46"/>
    <mergeCell ref="A1:L1"/>
    <mergeCell ref="A2:L2"/>
    <mergeCell ref="A3:L3"/>
    <mergeCell ref="A4:L4"/>
    <mergeCell ref="A6:L6"/>
    <mergeCell ref="A8:L8"/>
    <mergeCell ref="F12:H12"/>
    <mergeCell ref="A30:D30"/>
    <mergeCell ref="J12:L12"/>
    <mergeCell ref="A18:D18"/>
    <mergeCell ref="A22:D22"/>
    <mergeCell ref="A23:D23"/>
    <mergeCell ref="A19:D19"/>
    <mergeCell ref="A24:D24"/>
    <mergeCell ref="A20:D20"/>
    <mergeCell ref="A28:D28"/>
    <mergeCell ref="A34:D34"/>
    <mergeCell ref="C35:D35"/>
    <mergeCell ref="A31:D31"/>
    <mergeCell ref="A33:D33"/>
    <mergeCell ref="A26:E26"/>
    <mergeCell ref="A53:L53"/>
    <mergeCell ref="C36:D36"/>
    <mergeCell ref="A38:D38"/>
    <mergeCell ref="A27:D27"/>
    <mergeCell ref="A32:D32"/>
    <mergeCell ref="B44:L44"/>
    <mergeCell ref="B42:D42"/>
  </mergeCells>
  <printOptions/>
  <pageMargins left="0.55" right="0" top="0.71" bottom="0.64" header="0.5" footer="0.5"/>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L69"/>
  <sheetViews>
    <sheetView showGridLines="0" zoomScaleSheetLayoutView="100" workbookViewId="0" topLeftCell="A1">
      <selection activeCell="B23" sqref="B23"/>
    </sheetView>
  </sheetViews>
  <sheetFormatPr defaultColWidth="9.140625" defaultRowHeight="12.75"/>
  <cols>
    <col min="1" max="1" width="2.7109375" style="22" customWidth="1"/>
    <col min="2" max="2" width="43.28125" style="22" customWidth="1"/>
    <col min="3" max="3" width="16.7109375" style="2" customWidth="1"/>
    <col min="4" max="4" width="5.7109375" style="22" customWidth="1"/>
    <col min="5" max="5" width="16.7109375" style="22" customWidth="1"/>
    <col min="6" max="6" width="14.421875" style="22" customWidth="1"/>
    <col min="7" max="7" width="12.00390625" style="22" customWidth="1"/>
    <col min="8" max="16384" width="9.140625" style="22" customWidth="1"/>
  </cols>
  <sheetData>
    <row r="1" spans="1:2" ht="14.25">
      <c r="A1" s="21" t="s">
        <v>54</v>
      </c>
      <c r="B1" s="21"/>
    </row>
    <row r="2" ht="6" customHeight="1"/>
    <row r="3" spans="3:5" ht="15" customHeight="1">
      <c r="C3" s="120" t="s">
        <v>36</v>
      </c>
      <c r="D3" s="95"/>
      <c r="E3" s="121" t="s">
        <v>7</v>
      </c>
    </row>
    <row r="4" spans="3:5" ht="15" customHeight="1">
      <c r="C4" s="120" t="s">
        <v>37</v>
      </c>
      <c r="D4" s="95"/>
      <c r="E4" s="121" t="s">
        <v>30</v>
      </c>
    </row>
    <row r="5" spans="3:5" ht="15" customHeight="1">
      <c r="C5" s="120" t="s">
        <v>28</v>
      </c>
      <c r="D5" s="95"/>
      <c r="E5" s="121" t="s">
        <v>38</v>
      </c>
    </row>
    <row r="6" spans="3:5" ht="15" customHeight="1">
      <c r="C6" s="120" t="s">
        <v>32</v>
      </c>
      <c r="D6" s="95"/>
      <c r="E6" s="121" t="s">
        <v>39</v>
      </c>
    </row>
    <row r="7" spans="3:5" ht="14.25">
      <c r="C7" s="96" t="s">
        <v>241</v>
      </c>
      <c r="D7" s="95"/>
      <c r="E7" s="96" t="s">
        <v>97</v>
      </c>
    </row>
    <row r="8" spans="3:5" ht="6" customHeight="1">
      <c r="C8" s="96"/>
      <c r="D8" s="95"/>
      <c r="E8" s="122"/>
    </row>
    <row r="9" spans="3:5" ht="15.75" customHeight="1">
      <c r="C9" s="7" t="s">
        <v>6</v>
      </c>
      <c r="D9" s="95"/>
      <c r="E9" s="95" t="s">
        <v>6</v>
      </c>
    </row>
    <row r="10" spans="3:5" ht="14.25">
      <c r="C10" s="7" t="s">
        <v>20</v>
      </c>
      <c r="D10" s="95"/>
      <c r="E10" s="95" t="s">
        <v>21</v>
      </c>
    </row>
    <row r="11" spans="1:5" ht="15" customHeight="1">
      <c r="A11" s="21" t="s">
        <v>86</v>
      </c>
      <c r="B11" s="21"/>
      <c r="C11" s="32"/>
      <c r="D11" s="103"/>
      <c r="E11" s="103"/>
    </row>
    <row r="12" spans="1:5" ht="15" customHeight="1">
      <c r="A12" s="21" t="s">
        <v>23</v>
      </c>
      <c r="B12" s="21"/>
      <c r="C12" s="32">
        <v>107501</v>
      </c>
      <c r="D12" s="103"/>
      <c r="E12" s="73">
        <v>107875</v>
      </c>
    </row>
    <row r="13" spans="1:5" ht="15" customHeight="1">
      <c r="A13" s="21" t="s">
        <v>103</v>
      </c>
      <c r="B13" s="21"/>
      <c r="C13" s="32">
        <v>4857</v>
      </c>
      <c r="D13" s="103"/>
      <c r="E13" s="73">
        <v>5841</v>
      </c>
    </row>
    <row r="14" spans="1:6" ht="15" customHeight="1">
      <c r="A14" s="21" t="s">
        <v>93</v>
      </c>
      <c r="B14" s="21"/>
      <c r="C14" s="32">
        <v>529</v>
      </c>
      <c r="D14" s="103"/>
      <c r="E14" s="73">
        <v>550</v>
      </c>
      <c r="F14" s="45"/>
    </row>
    <row r="15" spans="1:5" ht="6" customHeight="1">
      <c r="A15" s="21"/>
      <c r="B15" s="21"/>
      <c r="C15" s="32"/>
      <c r="D15" s="103"/>
      <c r="E15" s="73"/>
    </row>
    <row r="16" spans="1:5" ht="18" customHeight="1">
      <c r="A16" s="21" t="s">
        <v>16</v>
      </c>
      <c r="B16" s="21"/>
      <c r="C16" s="32"/>
      <c r="D16" s="103"/>
      <c r="E16" s="73"/>
    </row>
    <row r="17" spans="2:5" ht="15" customHeight="1">
      <c r="B17" s="123" t="s">
        <v>24</v>
      </c>
      <c r="C17" s="207">
        <v>10011</v>
      </c>
      <c r="D17" s="103"/>
      <c r="E17" s="167">
        <v>2670</v>
      </c>
    </row>
    <row r="18" spans="2:5" ht="15" customHeight="1">
      <c r="B18" s="123" t="s">
        <v>52</v>
      </c>
      <c r="C18" s="124">
        <v>33244</v>
      </c>
      <c r="D18" s="103"/>
      <c r="E18" s="184">
        <v>44032</v>
      </c>
    </row>
    <row r="19" spans="2:5" ht="15" customHeight="1">
      <c r="B19" s="123" t="s">
        <v>175</v>
      </c>
      <c r="C19" s="124">
        <v>49432</v>
      </c>
      <c r="D19" s="43"/>
      <c r="E19" s="124">
        <v>43476</v>
      </c>
    </row>
    <row r="20" spans="3:5" ht="20.25" customHeight="1">
      <c r="C20" s="125">
        <f>SUM(C17:C19)</f>
        <v>92687</v>
      </c>
      <c r="D20" s="103"/>
      <c r="E20" s="125">
        <f>SUM(E17:E19)</f>
        <v>90178</v>
      </c>
    </row>
    <row r="21" spans="1:5" ht="18" customHeight="1">
      <c r="A21" s="21" t="s">
        <v>17</v>
      </c>
      <c r="B21" s="21"/>
      <c r="C21" s="124"/>
      <c r="D21" s="103"/>
      <c r="E21" s="184"/>
    </row>
    <row r="22" spans="1:5" ht="18" customHeight="1">
      <c r="A22" s="21"/>
      <c r="B22" s="123" t="s">
        <v>53</v>
      </c>
      <c r="C22" s="124">
        <v>31088</v>
      </c>
      <c r="D22" s="103"/>
      <c r="E22" s="184">
        <v>26703</v>
      </c>
    </row>
    <row r="23" spans="2:5" ht="15" customHeight="1">
      <c r="B23" s="123" t="s">
        <v>94</v>
      </c>
      <c r="C23" s="124">
        <v>20775</v>
      </c>
      <c r="D23" s="103"/>
      <c r="E23" s="184">
        <v>31049</v>
      </c>
    </row>
    <row r="24" spans="2:5" ht="15" customHeight="1">
      <c r="B24" s="123" t="s">
        <v>5</v>
      </c>
      <c r="C24" s="124">
        <v>745</v>
      </c>
      <c r="D24" s="103"/>
      <c r="E24" s="184">
        <v>2433</v>
      </c>
    </row>
    <row r="25" spans="3:5" ht="20.25" customHeight="1">
      <c r="C25" s="125">
        <f>SUM(C22:C24)</f>
        <v>52608</v>
      </c>
      <c r="D25" s="103"/>
      <c r="E25" s="125">
        <f>SUM(E22:E24)</f>
        <v>60185</v>
      </c>
    </row>
    <row r="26" spans="1:5" ht="19.5" customHeight="1">
      <c r="A26" s="21" t="s">
        <v>26</v>
      </c>
      <c r="B26" s="21"/>
      <c r="C26" s="44">
        <f>C20-C25</f>
        <v>40079</v>
      </c>
      <c r="D26" s="103"/>
      <c r="E26" s="44">
        <f>E20-E25</f>
        <v>29993</v>
      </c>
    </row>
    <row r="27" spans="3:5" ht="20.25" customHeight="1" thickBot="1">
      <c r="C27" s="38">
        <f>SUM(C11:C15)+C26</f>
        <v>152966</v>
      </c>
      <c r="D27" s="103"/>
      <c r="E27" s="38">
        <f>SUM(E11:E15)+E26</f>
        <v>144259</v>
      </c>
    </row>
    <row r="28" spans="1:5" ht="18.75" customHeight="1">
      <c r="A28" s="21" t="s">
        <v>58</v>
      </c>
      <c r="B28" s="21"/>
      <c r="C28" s="32"/>
      <c r="D28" s="103"/>
      <c r="E28" s="73"/>
    </row>
    <row r="29" spans="1:5" ht="15" customHeight="1">
      <c r="A29" s="126" t="s">
        <v>18</v>
      </c>
      <c r="B29" s="127"/>
      <c r="C29" s="32">
        <v>98047</v>
      </c>
      <c r="D29" s="103"/>
      <c r="E29" s="73">
        <v>98047</v>
      </c>
    </row>
    <row r="30" spans="1:7" ht="15" customHeight="1">
      <c r="A30" s="126" t="s">
        <v>8</v>
      </c>
      <c r="B30" s="127"/>
      <c r="C30" s="32">
        <v>35339</v>
      </c>
      <c r="D30" s="103"/>
      <c r="E30" s="73">
        <v>26093</v>
      </c>
      <c r="F30" s="103"/>
      <c r="G30" s="45"/>
    </row>
    <row r="31" spans="1:5" ht="6.75" customHeight="1">
      <c r="A31" s="128"/>
      <c r="B31" s="128"/>
      <c r="C31" s="44"/>
      <c r="D31" s="103"/>
      <c r="E31" s="104"/>
    </row>
    <row r="32" spans="1:6" ht="18" customHeight="1">
      <c r="A32" s="21" t="s">
        <v>95</v>
      </c>
      <c r="C32" s="32">
        <f>SUM(C29:C31)</f>
        <v>133386</v>
      </c>
      <c r="D32" s="103"/>
      <c r="E32" s="73">
        <f>SUM(E29:E31)</f>
        <v>124140</v>
      </c>
      <c r="F32" s="45"/>
    </row>
    <row r="33" spans="1:5" ht="15" customHeight="1">
      <c r="A33" s="21" t="s">
        <v>96</v>
      </c>
      <c r="B33" s="21"/>
      <c r="C33" s="32">
        <v>19580</v>
      </c>
      <c r="D33" s="103"/>
      <c r="E33" s="73">
        <v>20119</v>
      </c>
    </row>
    <row r="34" spans="3:6" ht="19.5" customHeight="1" thickBot="1">
      <c r="C34" s="38">
        <f>SUM(C32:C33)</f>
        <v>152966</v>
      </c>
      <c r="D34" s="103"/>
      <c r="E34" s="38">
        <f>SUM(E32:E33)</f>
        <v>144259</v>
      </c>
      <c r="F34" s="45">
        <f>+C27-C34</f>
        <v>0</v>
      </c>
    </row>
    <row r="35" spans="3:5" ht="5.25" customHeight="1">
      <c r="C35" s="32"/>
      <c r="D35" s="103"/>
      <c r="E35" s="73"/>
    </row>
    <row r="36" spans="1:5" ht="18" customHeight="1" thickBot="1">
      <c r="A36" s="21" t="s">
        <v>159</v>
      </c>
      <c r="B36" s="21"/>
      <c r="C36" s="208">
        <f>C32/C46</f>
        <v>0.6802145909614776</v>
      </c>
      <c r="E36" s="129">
        <f>E32/E46</f>
        <v>0.6330637347394616</v>
      </c>
    </row>
    <row r="37" spans="1:5" ht="7.5" customHeight="1">
      <c r="A37" s="130"/>
      <c r="B37" s="130"/>
      <c r="C37" s="39"/>
      <c r="D37" s="103"/>
      <c r="E37" s="113"/>
    </row>
    <row r="38" ht="14.25">
      <c r="C38" s="35"/>
    </row>
    <row r="39" spans="1:12" ht="15" customHeight="1">
      <c r="A39" s="22" t="s">
        <v>191</v>
      </c>
      <c r="C39" s="110"/>
      <c r="D39" s="110"/>
      <c r="F39" s="32"/>
      <c r="G39" s="32"/>
      <c r="H39" s="73"/>
      <c r="I39" s="73"/>
      <c r="J39" s="32"/>
      <c r="K39" s="32"/>
      <c r="L39" s="73"/>
    </row>
    <row r="40" spans="1:12" ht="89.25" customHeight="1">
      <c r="A40" s="70"/>
      <c r="B40" s="251" t="s">
        <v>256</v>
      </c>
      <c r="C40" s="251"/>
      <c r="D40" s="251"/>
      <c r="E40" s="251"/>
      <c r="F40" s="199"/>
      <c r="G40" s="199"/>
      <c r="H40" s="199"/>
      <c r="I40" s="199"/>
      <c r="J40" s="199"/>
      <c r="K40" s="199"/>
      <c r="L40" s="199"/>
    </row>
    <row r="41" spans="1:12" ht="14.25" customHeight="1">
      <c r="A41" s="70"/>
      <c r="B41" s="93"/>
      <c r="C41" s="93"/>
      <c r="D41" s="93"/>
      <c r="E41" s="93"/>
      <c r="F41" s="199"/>
      <c r="G41" s="199"/>
      <c r="H41" s="199"/>
      <c r="I41" s="199"/>
      <c r="J41" s="199"/>
      <c r="K41" s="199"/>
      <c r="L41" s="199"/>
    </row>
    <row r="42" spans="1:10" ht="66.75" customHeight="1">
      <c r="A42" s="271" t="s">
        <v>206</v>
      </c>
      <c r="B42" s="271"/>
      <c r="C42" s="271"/>
      <c r="D42" s="271"/>
      <c r="E42" s="271"/>
      <c r="F42" s="162"/>
      <c r="G42" s="162"/>
      <c r="H42" s="162"/>
      <c r="I42" s="162"/>
      <c r="J42" s="162"/>
    </row>
    <row r="43" spans="3:5" ht="14.25">
      <c r="C43" s="43"/>
      <c r="D43" s="103"/>
      <c r="E43" s="103"/>
    </row>
    <row r="44" spans="3:5" ht="14.25">
      <c r="C44" s="131"/>
      <c r="D44" s="103"/>
      <c r="E44" s="131"/>
    </row>
    <row r="45" spans="3:5" ht="14.25">
      <c r="C45" s="43"/>
      <c r="D45" s="103"/>
      <c r="E45" s="103"/>
    </row>
    <row r="46" spans="3:5" ht="14.25" hidden="1">
      <c r="C46" s="43">
        <v>196094</v>
      </c>
      <c r="D46" s="103"/>
      <c r="E46" s="43">
        <v>196094</v>
      </c>
    </row>
    <row r="47" spans="3:5" ht="14.25">
      <c r="C47" s="43"/>
      <c r="D47" s="103"/>
      <c r="E47" s="103"/>
    </row>
    <row r="48" spans="3:5" ht="14.25">
      <c r="C48" s="43"/>
      <c r="D48" s="103"/>
      <c r="E48" s="103"/>
    </row>
    <row r="49" spans="3:5" ht="14.25">
      <c r="C49" s="43"/>
      <c r="D49" s="103"/>
      <c r="E49" s="103"/>
    </row>
    <row r="50" spans="3:5" ht="14.25">
      <c r="C50" s="43"/>
      <c r="D50" s="103"/>
      <c r="E50" s="103"/>
    </row>
    <row r="51" spans="3:5" ht="14.25">
      <c r="C51" s="43"/>
      <c r="D51" s="103"/>
      <c r="E51" s="103"/>
    </row>
    <row r="52" spans="3:5" ht="14.25">
      <c r="C52" s="43"/>
      <c r="D52" s="103"/>
      <c r="E52" s="103"/>
    </row>
    <row r="53" spans="3:5" ht="14.25">
      <c r="C53" s="43"/>
      <c r="D53" s="103"/>
      <c r="E53" s="103"/>
    </row>
    <row r="54" spans="3:5" ht="14.25">
      <c r="C54" s="43"/>
      <c r="D54" s="103"/>
      <c r="E54" s="103"/>
    </row>
    <row r="55" spans="3:5" ht="14.25">
      <c r="C55" s="43"/>
      <c r="D55" s="103"/>
      <c r="E55" s="103"/>
    </row>
    <row r="56" spans="3:5" ht="14.25">
      <c r="C56" s="43"/>
      <c r="D56" s="103"/>
      <c r="E56" s="103"/>
    </row>
    <row r="57" spans="3:5" ht="14.25">
      <c r="C57" s="43"/>
      <c r="D57" s="103"/>
      <c r="E57" s="103"/>
    </row>
    <row r="58" spans="3:5" ht="14.25">
      <c r="C58" s="43"/>
      <c r="D58" s="103"/>
      <c r="E58" s="103"/>
    </row>
    <row r="59" spans="3:5" ht="14.25">
      <c r="C59" s="43"/>
      <c r="D59" s="103"/>
      <c r="E59" s="103"/>
    </row>
    <row r="60" spans="3:5" ht="14.25">
      <c r="C60" s="43"/>
      <c r="D60" s="103"/>
      <c r="E60" s="103"/>
    </row>
    <row r="61" spans="3:5" ht="14.25">
      <c r="C61" s="43"/>
      <c r="D61" s="103"/>
      <c r="E61" s="103"/>
    </row>
    <row r="62" spans="3:5" ht="14.25">
      <c r="C62" s="43"/>
      <c r="D62" s="103"/>
      <c r="E62" s="103"/>
    </row>
    <row r="63" spans="3:5" ht="14.25">
      <c r="C63" s="43"/>
      <c r="D63" s="103"/>
      <c r="E63" s="103"/>
    </row>
    <row r="64" spans="3:5" ht="14.25">
      <c r="C64" s="43"/>
      <c r="D64" s="103"/>
      <c r="E64" s="103"/>
    </row>
    <row r="65" spans="3:5" ht="14.25">
      <c r="C65" s="43"/>
      <c r="D65" s="103"/>
      <c r="E65" s="103"/>
    </row>
    <row r="66" spans="3:5" ht="14.25">
      <c r="C66" s="43"/>
      <c r="D66" s="103"/>
      <c r="E66" s="103"/>
    </row>
    <row r="67" spans="3:5" ht="14.25">
      <c r="C67" s="43"/>
      <c r="D67" s="103"/>
      <c r="E67" s="103"/>
    </row>
    <row r="68" spans="3:5" ht="14.25">
      <c r="C68" s="43"/>
      <c r="D68" s="103"/>
      <c r="E68" s="103"/>
    </row>
    <row r="69" spans="3:5" ht="14.25">
      <c r="C69" s="43"/>
      <c r="D69" s="103"/>
      <c r="E69" s="103"/>
    </row>
  </sheetData>
  <mergeCells count="2">
    <mergeCell ref="A42:E42"/>
    <mergeCell ref="B40:E40"/>
  </mergeCells>
  <printOptions/>
  <pageMargins left="0.91" right="0.48" top="0.85" bottom="0.67" header="0.55" footer="0.6"/>
  <pageSetup fitToHeight="1" fitToWidth="1" horizontalDpi="300" verticalDpi="300" orientation="portrait" paperSize="9" scale="97"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Q93"/>
  <sheetViews>
    <sheetView zoomScaleSheetLayoutView="125" workbookViewId="0" topLeftCell="A1">
      <selection activeCell="A8" sqref="A8"/>
    </sheetView>
  </sheetViews>
  <sheetFormatPr defaultColWidth="9.140625" defaultRowHeight="12.75"/>
  <cols>
    <col min="1" max="1" width="21.57421875" style="132" customWidth="1"/>
    <col min="2" max="2" width="1.28515625" style="132" customWidth="1"/>
    <col min="3" max="3" width="12.57421875" style="132" customWidth="1"/>
    <col min="4" max="4" width="0.71875" style="132" customWidth="1"/>
    <col min="5" max="5" width="15.421875" style="132" customWidth="1"/>
    <col min="6" max="6" width="0.71875" style="132" customWidth="1"/>
    <col min="7" max="7" width="13.28125" style="132" hidden="1" customWidth="1"/>
    <col min="8" max="8" width="0.71875" style="132" hidden="1" customWidth="1"/>
    <col min="9" max="9" width="12.421875" style="132" hidden="1" customWidth="1"/>
    <col min="10" max="10" width="0.71875" style="132" hidden="1" customWidth="1"/>
    <col min="11" max="11" width="14.28125" style="132" customWidth="1"/>
    <col min="12" max="12" width="0.42578125" style="132" customWidth="1"/>
    <col min="13" max="13" width="12.00390625" style="132" customWidth="1"/>
    <col min="14" max="14" width="0.42578125" style="132" customWidth="1"/>
    <col min="15" max="15" width="13.421875" style="132" customWidth="1"/>
    <col min="16" max="16" width="9.140625" style="132" customWidth="1"/>
    <col min="17" max="17" width="11.140625" style="132" hidden="1" customWidth="1"/>
    <col min="18" max="16384" width="9.140625" style="132" customWidth="1"/>
  </cols>
  <sheetData>
    <row r="1" spans="2:15" ht="14.25">
      <c r="B1" s="133"/>
      <c r="C1" s="133"/>
      <c r="D1" s="133"/>
      <c r="E1" s="133"/>
      <c r="F1" s="133"/>
      <c r="G1" s="133"/>
      <c r="H1" s="133"/>
      <c r="I1" s="133"/>
      <c r="J1" s="133"/>
      <c r="K1" s="133"/>
      <c r="L1" s="134"/>
      <c r="M1" s="134"/>
      <c r="N1" s="134"/>
      <c r="O1" s="134"/>
    </row>
    <row r="2" ht="14.25">
      <c r="A2" s="135" t="s">
        <v>255</v>
      </c>
    </row>
    <row r="3" spans="1:2" ht="14.25">
      <c r="A3" s="136"/>
      <c r="B3" s="136"/>
    </row>
    <row r="4" spans="1:2" ht="14.25">
      <c r="A4" s="136"/>
      <c r="B4" s="136"/>
    </row>
    <row r="5" spans="1:2" ht="14.25">
      <c r="A5" s="136"/>
      <c r="B5" s="136"/>
    </row>
    <row r="6" spans="1:11" ht="29.25" customHeight="1">
      <c r="A6" s="136"/>
      <c r="B6" s="136"/>
      <c r="E6" s="164" t="s">
        <v>166</v>
      </c>
      <c r="F6" s="176"/>
      <c r="G6" s="176"/>
      <c r="H6" s="176"/>
      <c r="I6" s="176"/>
      <c r="K6" s="137" t="s">
        <v>77</v>
      </c>
    </row>
    <row r="7" spans="3:14" ht="14.25">
      <c r="C7" s="137" t="s">
        <v>78</v>
      </c>
      <c r="D7" s="137"/>
      <c r="E7" s="138" t="s">
        <v>78</v>
      </c>
      <c r="F7" s="137"/>
      <c r="G7" s="137" t="s">
        <v>79</v>
      </c>
      <c r="H7" s="137"/>
      <c r="I7" s="138" t="s">
        <v>80</v>
      </c>
      <c r="J7" s="137"/>
      <c r="K7" s="137" t="s">
        <v>81</v>
      </c>
      <c r="L7" s="137"/>
      <c r="M7" s="137" t="s">
        <v>163</v>
      </c>
      <c r="N7" s="137"/>
    </row>
    <row r="8" spans="1:15" ht="14.25">
      <c r="A8" s="139"/>
      <c r="B8" s="139"/>
      <c r="C8" s="140" t="s">
        <v>82</v>
      </c>
      <c r="D8" s="140"/>
      <c r="E8" s="141" t="s">
        <v>83</v>
      </c>
      <c r="F8" s="140"/>
      <c r="G8" s="140" t="s">
        <v>84</v>
      </c>
      <c r="H8" s="140"/>
      <c r="I8" s="141" t="s">
        <v>85</v>
      </c>
      <c r="J8" s="140"/>
      <c r="K8" s="140" t="s">
        <v>88</v>
      </c>
      <c r="L8" s="140"/>
      <c r="M8" s="140" t="s">
        <v>164</v>
      </c>
      <c r="N8" s="140"/>
      <c r="O8" s="140" t="s">
        <v>31</v>
      </c>
    </row>
    <row r="9" spans="3:15" ht="14.25">
      <c r="C9" s="137" t="s">
        <v>6</v>
      </c>
      <c r="D9" s="137"/>
      <c r="E9" s="137" t="s">
        <v>6</v>
      </c>
      <c r="F9" s="137"/>
      <c r="G9" s="137" t="s">
        <v>6</v>
      </c>
      <c r="H9" s="137"/>
      <c r="I9" s="137" t="s">
        <v>6</v>
      </c>
      <c r="J9" s="137"/>
      <c r="K9" s="137" t="s">
        <v>6</v>
      </c>
      <c r="L9" s="137"/>
      <c r="M9" s="137" t="s">
        <v>6</v>
      </c>
      <c r="N9" s="137"/>
      <c r="O9" s="137" t="s">
        <v>6</v>
      </c>
    </row>
    <row r="11" spans="3:15" ht="14.25">
      <c r="C11" s="136"/>
      <c r="D11" s="136"/>
      <c r="E11" s="136"/>
      <c r="F11" s="136"/>
      <c r="G11" s="136"/>
      <c r="H11" s="136"/>
      <c r="I11" s="136"/>
      <c r="J11" s="136"/>
      <c r="K11" s="136"/>
      <c r="L11" s="136"/>
      <c r="M11" s="136"/>
      <c r="N11" s="136"/>
      <c r="O11" s="136"/>
    </row>
    <row r="12" spans="1:15" ht="14.25">
      <c r="A12" s="132" t="s">
        <v>104</v>
      </c>
      <c r="C12" s="136">
        <v>50000</v>
      </c>
      <c r="D12" s="136"/>
      <c r="E12" s="137">
        <v>0</v>
      </c>
      <c r="F12" s="136"/>
      <c r="G12" s="136">
        <v>0</v>
      </c>
      <c r="H12" s="136"/>
      <c r="I12" s="136">
        <v>0</v>
      </c>
      <c r="J12" s="136"/>
      <c r="K12" s="136">
        <v>67798</v>
      </c>
      <c r="L12" s="132">
        <f>+L9+L10</f>
        <v>0</v>
      </c>
      <c r="M12" s="136">
        <v>23493</v>
      </c>
      <c r="N12" s="136"/>
      <c r="O12" s="136">
        <f aca="true" t="shared" si="0" ref="O12:O17">SUM(C12:M12)</f>
        <v>141291</v>
      </c>
    </row>
    <row r="13" spans="1:15" ht="14.25">
      <c r="A13" s="132" t="s">
        <v>193</v>
      </c>
      <c r="C13" s="137">
        <v>0</v>
      </c>
      <c r="D13" s="136"/>
      <c r="E13" s="137">
        <v>0</v>
      </c>
      <c r="F13" s="136"/>
      <c r="G13" s="136">
        <v>0</v>
      </c>
      <c r="H13" s="136"/>
      <c r="I13" s="136">
        <v>0</v>
      </c>
      <c r="J13" s="136"/>
      <c r="K13" s="136">
        <v>28732</v>
      </c>
      <c r="M13" s="137" t="s">
        <v>172</v>
      </c>
      <c r="N13" s="136"/>
      <c r="O13" s="136">
        <f t="shared" si="0"/>
        <v>28732</v>
      </c>
    </row>
    <row r="14" spans="1:15" ht="14.25">
      <c r="A14" s="132" t="s">
        <v>91</v>
      </c>
      <c r="C14" s="137">
        <v>0</v>
      </c>
      <c r="D14" s="136"/>
      <c r="E14" s="137">
        <v>0</v>
      </c>
      <c r="F14" s="136"/>
      <c r="G14" s="136">
        <v>0</v>
      </c>
      <c r="H14" s="136"/>
      <c r="I14" s="136">
        <v>0</v>
      </c>
      <c r="J14" s="136"/>
      <c r="K14" s="136">
        <v>-31049</v>
      </c>
      <c r="M14" s="137" t="s">
        <v>172</v>
      </c>
      <c r="N14" s="136"/>
      <c r="O14" s="136">
        <f t="shared" si="0"/>
        <v>-31049</v>
      </c>
    </row>
    <row r="15" spans="1:15" ht="14.25">
      <c r="A15" s="132" t="s">
        <v>99</v>
      </c>
      <c r="C15" s="136">
        <v>1604</v>
      </c>
      <c r="D15" s="136"/>
      <c r="E15" s="136">
        <v>7055</v>
      </c>
      <c r="F15" s="136"/>
      <c r="G15" s="136">
        <v>0</v>
      </c>
      <c r="H15" s="136"/>
      <c r="I15" s="136">
        <v>0</v>
      </c>
      <c r="J15" s="136"/>
      <c r="K15" s="136">
        <v>0</v>
      </c>
      <c r="M15" s="137" t="s">
        <v>172</v>
      </c>
      <c r="N15" s="136"/>
      <c r="O15" s="136">
        <f t="shared" si="0"/>
        <v>8659</v>
      </c>
    </row>
    <row r="16" spans="1:15" ht="14.25">
      <c r="A16" s="132" t="s">
        <v>165</v>
      </c>
      <c r="C16" s="136">
        <v>46443</v>
      </c>
      <c r="D16" s="136"/>
      <c r="E16" s="136">
        <v>-5055</v>
      </c>
      <c r="F16" s="136"/>
      <c r="G16" s="136"/>
      <c r="H16" s="136"/>
      <c r="I16" s="136"/>
      <c r="J16" s="136"/>
      <c r="K16" s="136">
        <v>-41388</v>
      </c>
      <c r="M16" s="137" t="s">
        <v>172</v>
      </c>
      <c r="N16" s="136"/>
      <c r="O16" s="137">
        <f t="shared" si="0"/>
        <v>0</v>
      </c>
    </row>
    <row r="17" spans="1:15" ht="42.75">
      <c r="A17" s="154" t="s">
        <v>174</v>
      </c>
      <c r="C17" s="178" t="s">
        <v>172</v>
      </c>
      <c r="D17" s="178"/>
      <c r="E17" s="178" t="s">
        <v>172</v>
      </c>
      <c r="F17" s="178"/>
      <c r="G17" s="178"/>
      <c r="H17" s="178"/>
      <c r="I17" s="178"/>
      <c r="J17" s="178"/>
      <c r="K17" s="178" t="s">
        <v>172</v>
      </c>
      <c r="L17" s="142"/>
      <c r="M17" s="142">
        <v>-23493</v>
      </c>
      <c r="N17" s="142"/>
      <c r="O17" s="142">
        <f t="shared" si="0"/>
        <v>-23493</v>
      </c>
    </row>
    <row r="18" spans="1:15" ht="7.5" customHeight="1">
      <c r="A18" s="143"/>
      <c r="B18" s="143"/>
      <c r="C18" s="144"/>
      <c r="D18" s="144"/>
      <c r="E18" s="144"/>
      <c r="F18" s="144"/>
      <c r="G18" s="144"/>
      <c r="H18" s="144"/>
      <c r="I18" s="144"/>
      <c r="J18" s="144"/>
      <c r="K18" s="144"/>
      <c r="L18" s="144"/>
      <c r="M18" s="144"/>
      <c r="N18" s="144"/>
      <c r="O18" s="144"/>
    </row>
    <row r="19" spans="1:17" ht="24" customHeight="1" thickBot="1">
      <c r="A19" s="143" t="s">
        <v>98</v>
      </c>
      <c r="B19" s="143"/>
      <c r="C19" s="145">
        <f>SUM(C12:C17)</f>
        <v>98047</v>
      </c>
      <c r="D19" s="145"/>
      <c r="E19" s="145">
        <f>SUM(E12:E17)</f>
        <v>2000</v>
      </c>
      <c r="F19" s="145"/>
      <c r="G19" s="145">
        <f>SUM(G12:G17)</f>
        <v>0</v>
      </c>
      <c r="H19" s="145"/>
      <c r="I19" s="145">
        <f>SUM(I12:I17)</f>
        <v>0</v>
      </c>
      <c r="J19" s="145"/>
      <c r="K19" s="145">
        <f>SUM(K12:K17)</f>
        <v>24093</v>
      </c>
      <c r="L19" s="145"/>
      <c r="M19" s="179">
        <f>SUM(M12:M17)</f>
        <v>0</v>
      </c>
      <c r="N19" s="145"/>
      <c r="O19" s="145">
        <f>SUM(O12:O17)</f>
        <v>124140</v>
      </c>
      <c r="Q19" s="132">
        <f>SUM(E19:K19)</f>
        <v>26093</v>
      </c>
    </row>
    <row r="20" ht="7.5" customHeight="1" thickTop="1"/>
    <row r="21" spans="4:14" ht="7.5" customHeight="1">
      <c r="D21" s="143"/>
      <c r="F21" s="143"/>
      <c r="H21" s="143"/>
      <c r="J21" s="143"/>
      <c r="L21" s="143"/>
      <c r="M21" s="143"/>
      <c r="N21" s="143"/>
    </row>
    <row r="22" ht="9.75" customHeight="1"/>
    <row r="23" spans="1:15" ht="15.75" customHeight="1">
      <c r="A23" s="132" t="s">
        <v>105</v>
      </c>
      <c r="C23" s="136">
        <f>C19</f>
        <v>98047</v>
      </c>
      <c r="D23" s="136"/>
      <c r="E23" s="136">
        <f>E19</f>
        <v>2000</v>
      </c>
      <c r="F23" s="136"/>
      <c r="G23" s="136">
        <f>G19</f>
        <v>0</v>
      </c>
      <c r="H23" s="136"/>
      <c r="I23" s="136">
        <f>I19</f>
        <v>0</v>
      </c>
      <c r="J23" s="136"/>
      <c r="K23" s="136">
        <f>K19</f>
        <v>24093</v>
      </c>
      <c r="L23" s="132">
        <f>+L20+L21</f>
        <v>0</v>
      </c>
      <c r="M23" s="137">
        <f>M19</f>
        <v>0</v>
      </c>
      <c r="O23" s="136">
        <f>SUM(C23:M23)</f>
        <v>124140</v>
      </c>
    </row>
    <row r="24" spans="1:15" ht="16.5" customHeight="1">
      <c r="A24" s="132" t="s">
        <v>193</v>
      </c>
      <c r="C24" s="137">
        <v>0</v>
      </c>
      <c r="D24" s="136"/>
      <c r="E24" s="137">
        <v>0</v>
      </c>
      <c r="F24" s="136"/>
      <c r="G24" s="136">
        <v>0</v>
      </c>
      <c r="H24" s="136"/>
      <c r="I24" s="136">
        <v>0</v>
      </c>
      <c r="J24" s="136"/>
      <c r="K24" s="136">
        <f>PL!J33</f>
        <v>9246</v>
      </c>
      <c r="M24" s="180" t="s">
        <v>172</v>
      </c>
      <c r="O24" s="136">
        <f>SUM(C24:M24)</f>
        <v>9246</v>
      </c>
    </row>
    <row r="25" spans="3:15" ht="14.25">
      <c r="C25" s="146"/>
      <c r="D25" s="146"/>
      <c r="E25" s="146"/>
      <c r="F25" s="146"/>
      <c r="G25" s="146"/>
      <c r="H25" s="146"/>
      <c r="I25" s="146"/>
      <c r="J25" s="146"/>
      <c r="K25" s="146"/>
      <c r="L25" s="146"/>
      <c r="M25" s="146"/>
      <c r="N25" s="146"/>
      <c r="O25" s="146"/>
    </row>
    <row r="26" spans="3:15" ht="14.25">
      <c r="C26" s="143"/>
      <c r="D26" s="143"/>
      <c r="E26" s="143"/>
      <c r="F26" s="143"/>
      <c r="G26" s="143"/>
      <c r="H26" s="143"/>
      <c r="I26" s="143"/>
      <c r="J26" s="143"/>
      <c r="K26" s="143"/>
      <c r="L26" s="143"/>
      <c r="M26" s="143"/>
      <c r="N26" s="143"/>
      <c r="O26" s="143"/>
    </row>
    <row r="27" spans="1:17" ht="15" thickBot="1">
      <c r="A27" s="143" t="s">
        <v>254</v>
      </c>
      <c r="C27" s="145">
        <f>SUM(C23:C25)</f>
        <v>98047</v>
      </c>
      <c r="D27" s="145"/>
      <c r="E27" s="145">
        <f>SUM(E23:E25)</f>
        <v>2000</v>
      </c>
      <c r="F27" s="145"/>
      <c r="G27" s="145">
        <f>SUM(G23:G25)</f>
        <v>0</v>
      </c>
      <c r="H27" s="145"/>
      <c r="I27" s="145">
        <f>SUM(I23:I25)</f>
        <v>0</v>
      </c>
      <c r="J27" s="145"/>
      <c r="K27" s="145">
        <f>SUM(K23:K25)</f>
        <v>33339</v>
      </c>
      <c r="L27" s="147"/>
      <c r="M27" s="181" t="s">
        <v>172</v>
      </c>
      <c r="N27" s="147"/>
      <c r="O27" s="145">
        <f>SUM(O23:O25)</f>
        <v>133386</v>
      </c>
      <c r="Q27" s="132">
        <f>SUM(E27:K27)</f>
        <v>35339</v>
      </c>
    </row>
    <row r="28" ht="6.75" customHeight="1" thickTop="1"/>
    <row r="30" spans="1:15" ht="45" customHeight="1">
      <c r="A30" s="271" t="s">
        <v>143</v>
      </c>
      <c r="B30" s="271"/>
      <c r="C30" s="271"/>
      <c r="D30" s="271"/>
      <c r="E30" s="271"/>
      <c r="F30" s="274"/>
      <c r="G30" s="274"/>
      <c r="H30" s="274"/>
      <c r="I30" s="274"/>
      <c r="J30" s="274"/>
      <c r="K30" s="274"/>
      <c r="L30" s="274"/>
      <c r="M30" s="274"/>
      <c r="N30" s="274"/>
      <c r="O30" s="274"/>
    </row>
    <row r="31" spans="1:15" ht="31.5" customHeight="1">
      <c r="A31" s="272"/>
      <c r="B31" s="273"/>
      <c r="C31" s="273"/>
      <c r="D31" s="273"/>
      <c r="E31" s="273"/>
      <c r="F31" s="273"/>
      <c r="G31" s="273"/>
      <c r="H31" s="273"/>
      <c r="I31" s="273"/>
      <c r="J31" s="273"/>
      <c r="K31" s="273"/>
      <c r="L31" s="273"/>
      <c r="M31" s="273"/>
      <c r="N31" s="273"/>
      <c r="O31" s="273"/>
    </row>
    <row r="46" ht="14.25">
      <c r="A46" s="136"/>
    </row>
    <row r="47" ht="14.25">
      <c r="A47" s="136"/>
    </row>
    <row r="48" ht="14.25">
      <c r="A48" s="136"/>
    </row>
    <row r="50" ht="14.25">
      <c r="A50" s="136"/>
    </row>
    <row r="52" ht="14.25">
      <c r="A52" s="136"/>
    </row>
    <row r="54" spans="1:14" ht="14.25">
      <c r="A54" s="136"/>
      <c r="F54" s="137"/>
      <c r="G54" s="137"/>
      <c r="H54" s="137"/>
      <c r="I54" s="137"/>
      <c r="J54" s="137"/>
      <c r="K54" s="137"/>
      <c r="L54" s="137"/>
      <c r="M54" s="137"/>
      <c r="N54" s="137"/>
    </row>
    <row r="55" spans="1:15" ht="14.25">
      <c r="A55" s="139"/>
      <c r="B55" s="139"/>
      <c r="C55" s="139"/>
      <c r="D55" s="139"/>
      <c r="E55" s="139"/>
      <c r="F55" s="140"/>
      <c r="G55" s="140"/>
      <c r="H55" s="140"/>
      <c r="I55" s="140"/>
      <c r="J55" s="140"/>
      <c r="K55" s="140"/>
      <c r="L55" s="140"/>
      <c r="M55" s="140"/>
      <c r="N55" s="140"/>
      <c r="O55" s="140"/>
    </row>
    <row r="56" spans="6:15" ht="14.25">
      <c r="F56" s="137"/>
      <c r="G56" s="137"/>
      <c r="H56" s="137"/>
      <c r="I56" s="137"/>
      <c r="J56" s="137"/>
      <c r="K56" s="137"/>
      <c r="L56" s="137"/>
      <c r="M56" s="137"/>
      <c r="N56" s="137"/>
      <c r="O56" s="137"/>
    </row>
    <row r="60" spans="5:15" ht="14.25">
      <c r="E60" s="143"/>
      <c r="F60" s="143"/>
      <c r="G60" s="143"/>
      <c r="H60" s="143"/>
      <c r="I60" s="143"/>
      <c r="J60" s="143"/>
      <c r="K60" s="143"/>
      <c r="L60" s="143"/>
      <c r="M60" s="143"/>
      <c r="N60" s="143"/>
      <c r="O60" s="143"/>
    </row>
    <row r="61" spans="5:15" ht="14.25">
      <c r="E61" s="143"/>
      <c r="F61" s="143"/>
      <c r="G61" s="143"/>
      <c r="H61" s="143"/>
      <c r="I61" s="143"/>
      <c r="J61" s="143"/>
      <c r="K61" s="143"/>
      <c r="L61" s="143"/>
      <c r="M61" s="143"/>
      <c r="N61" s="143"/>
      <c r="O61" s="143"/>
    </row>
    <row r="62" spans="5:15" ht="14.25">
      <c r="E62" s="143"/>
      <c r="F62" s="143"/>
      <c r="G62" s="143"/>
      <c r="H62" s="143"/>
      <c r="I62" s="143"/>
      <c r="J62" s="143"/>
      <c r="K62" s="143"/>
      <c r="L62" s="143"/>
      <c r="M62" s="143"/>
      <c r="N62" s="143"/>
      <c r="O62" s="143"/>
    </row>
    <row r="63" spans="5:15" ht="14.25">
      <c r="E63" s="143"/>
      <c r="F63" s="143"/>
      <c r="G63" s="143"/>
      <c r="H63" s="143"/>
      <c r="I63" s="143"/>
      <c r="J63" s="143"/>
      <c r="K63" s="143"/>
      <c r="L63" s="143"/>
      <c r="M63" s="143"/>
      <c r="N63" s="143"/>
      <c r="O63" s="143"/>
    </row>
    <row r="64" spans="5:15" ht="14.25">
      <c r="E64" s="143"/>
      <c r="F64" s="143"/>
      <c r="G64" s="143"/>
      <c r="H64" s="143"/>
      <c r="I64" s="143"/>
      <c r="J64" s="143"/>
      <c r="K64" s="143"/>
      <c r="L64" s="143"/>
      <c r="M64" s="143"/>
      <c r="N64" s="143"/>
      <c r="O64" s="143"/>
    </row>
    <row r="65" spans="5:15" ht="14.25">
      <c r="E65" s="143"/>
      <c r="F65" s="143"/>
      <c r="G65" s="143"/>
      <c r="H65" s="143"/>
      <c r="I65" s="143"/>
      <c r="J65" s="143"/>
      <c r="K65" s="143"/>
      <c r="L65" s="143"/>
      <c r="M65" s="143"/>
      <c r="N65" s="143"/>
      <c r="O65" s="143"/>
    </row>
    <row r="66" spans="5:15" ht="14.25">
      <c r="E66" s="143"/>
      <c r="F66" s="143"/>
      <c r="G66" s="143"/>
      <c r="H66" s="143"/>
      <c r="I66" s="143"/>
      <c r="J66" s="143"/>
      <c r="K66" s="143"/>
      <c r="L66" s="143"/>
      <c r="M66" s="143"/>
      <c r="N66" s="143"/>
      <c r="O66" s="143"/>
    </row>
    <row r="67" spans="5:15" ht="14.25">
      <c r="E67" s="143"/>
      <c r="F67" s="143"/>
      <c r="G67" s="143"/>
      <c r="H67" s="143"/>
      <c r="I67" s="143"/>
      <c r="J67" s="143"/>
      <c r="K67" s="143"/>
      <c r="L67" s="143"/>
      <c r="M67" s="143"/>
      <c r="N67" s="143"/>
      <c r="O67" s="143"/>
    </row>
    <row r="68" spans="5:15" ht="14.25">
      <c r="E68" s="143"/>
      <c r="F68" s="143"/>
      <c r="G68" s="143"/>
      <c r="H68" s="143"/>
      <c r="I68" s="143"/>
      <c r="J68" s="143"/>
      <c r="K68" s="143"/>
      <c r="L68" s="143"/>
      <c r="M68" s="143"/>
      <c r="N68" s="143"/>
      <c r="O68" s="143"/>
    </row>
    <row r="69" spans="5:15" ht="14.25">
      <c r="E69" s="143"/>
      <c r="F69" s="143"/>
      <c r="G69" s="143"/>
      <c r="H69" s="143"/>
      <c r="I69" s="143"/>
      <c r="J69" s="143"/>
      <c r="K69" s="143"/>
      <c r="L69" s="143"/>
      <c r="M69" s="143"/>
      <c r="N69" s="143"/>
      <c r="O69" s="143"/>
    </row>
    <row r="70" spans="5:15" ht="14.25">
      <c r="E70" s="143"/>
      <c r="F70" s="143"/>
      <c r="G70" s="143"/>
      <c r="H70" s="143"/>
      <c r="I70" s="143"/>
      <c r="J70" s="143"/>
      <c r="K70" s="143"/>
      <c r="L70" s="143"/>
      <c r="M70" s="143"/>
      <c r="N70" s="143"/>
      <c r="O70" s="143"/>
    </row>
    <row r="71" spans="5:15" ht="14.25">
      <c r="E71" s="143"/>
      <c r="F71" s="143"/>
      <c r="G71" s="143"/>
      <c r="H71" s="143"/>
      <c r="I71" s="143"/>
      <c r="J71" s="143"/>
      <c r="K71" s="143"/>
      <c r="L71" s="143"/>
      <c r="M71" s="143"/>
      <c r="N71" s="143"/>
      <c r="O71" s="143"/>
    </row>
    <row r="72" spans="5:15" ht="14.25">
      <c r="E72" s="143"/>
      <c r="F72" s="143"/>
      <c r="G72" s="143"/>
      <c r="H72" s="143"/>
      <c r="I72" s="143"/>
      <c r="J72" s="143"/>
      <c r="K72" s="143"/>
      <c r="L72" s="143"/>
      <c r="M72" s="143"/>
      <c r="N72" s="143"/>
      <c r="O72" s="143"/>
    </row>
    <row r="73" spans="5:15" ht="14.25">
      <c r="E73" s="143"/>
      <c r="F73" s="143"/>
      <c r="G73" s="143"/>
      <c r="H73" s="143"/>
      <c r="I73" s="143"/>
      <c r="J73" s="143"/>
      <c r="K73" s="143"/>
      <c r="L73" s="143"/>
      <c r="M73" s="143"/>
      <c r="N73" s="143"/>
      <c r="O73" s="143"/>
    </row>
    <row r="74" spans="5:15" ht="14.25">
      <c r="E74" s="143"/>
      <c r="F74" s="143"/>
      <c r="G74" s="143"/>
      <c r="H74" s="143"/>
      <c r="I74" s="143"/>
      <c r="J74" s="143"/>
      <c r="K74" s="143"/>
      <c r="L74" s="143"/>
      <c r="M74" s="143"/>
      <c r="N74" s="143"/>
      <c r="O74" s="143"/>
    </row>
    <row r="75" spans="5:15" ht="14.25">
      <c r="E75" s="143"/>
      <c r="F75" s="143"/>
      <c r="G75" s="143"/>
      <c r="H75" s="143"/>
      <c r="I75" s="143"/>
      <c r="J75" s="143"/>
      <c r="K75" s="143"/>
      <c r="L75" s="143"/>
      <c r="M75" s="143"/>
      <c r="N75" s="143"/>
      <c r="O75" s="143"/>
    </row>
    <row r="76" spans="5:15" ht="14.25">
      <c r="E76" s="143"/>
      <c r="F76" s="143"/>
      <c r="G76" s="143"/>
      <c r="H76" s="143"/>
      <c r="I76" s="143"/>
      <c r="J76" s="143"/>
      <c r="K76" s="143"/>
      <c r="L76" s="143"/>
      <c r="M76" s="143"/>
      <c r="N76" s="143"/>
      <c r="O76" s="143"/>
    </row>
    <row r="77" spans="5:15" ht="14.25">
      <c r="E77" s="143"/>
      <c r="F77" s="143"/>
      <c r="G77" s="143"/>
      <c r="H77" s="143"/>
      <c r="I77" s="143"/>
      <c r="J77" s="143"/>
      <c r="K77" s="143"/>
      <c r="L77" s="143"/>
      <c r="M77" s="143"/>
      <c r="N77" s="143"/>
      <c r="O77" s="143"/>
    </row>
    <row r="93" ht="14.25">
      <c r="A93" s="136">
        <f>A46</f>
        <v>0</v>
      </c>
    </row>
  </sheetData>
  <mergeCells count="2">
    <mergeCell ref="A31:O31"/>
    <mergeCell ref="A30:O30"/>
  </mergeCells>
  <printOptions/>
  <pageMargins left="0.31496062992125984" right="0" top="0.9" bottom="0.7480314960629921" header="0.5118110236220472" footer="0.7480314960629921"/>
  <pageSetup horizontalDpi="180" verticalDpi="180" orientation="portrait" paperSize="9"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SheetLayoutView="100" workbookViewId="0" topLeftCell="A22">
      <selection activeCell="D5" sqref="D5"/>
    </sheetView>
  </sheetViews>
  <sheetFormatPr defaultColWidth="9.140625" defaultRowHeight="12.75"/>
  <cols>
    <col min="1" max="1" width="4.7109375" style="22" customWidth="1"/>
    <col min="2" max="2" width="61.57421875" style="22" customWidth="1"/>
    <col min="3" max="3" width="1.8515625" style="22" customWidth="1"/>
    <col min="4" max="4" width="15.421875" style="22" customWidth="1"/>
    <col min="5" max="5" width="3.00390625" style="22" customWidth="1"/>
    <col min="6" max="6" width="14.7109375" style="22" customWidth="1"/>
    <col min="7" max="7" width="13.140625" style="22" customWidth="1"/>
    <col min="8" max="16384" width="9.140625" style="22" customWidth="1"/>
  </cols>
  <sheetData>
    <row r="1" spans="1:9" ht="14.25">
      <c r="A1" s="136" t="s">
        <v>76</v>
      </c>
      <c r="B1" s="132"/>
      <c r="C1" s="132"/>
      <c r="D1" s="132"/>
      <c r="E1" s="132"/>
      <c r="F1" s="132"/>
      <c r="G1" s="132"/>
      <c r="H1" s="132"/>
      <c r="I1" s="132"/>
    </row>
    <row r="2" spans="1:9" ht="14.25">
      <c r="A2" s="136" t="s">
        <v>244</v>
      </c>
      <c r="B2" s="132"/>
      <c r="C2" s="132"/>
      <c r="D2" s="132"/>
      <c r="E2" s="132"/>
      <c r="F2" s="132"/>
      <c r="G2" s="132"/>
      <c r="H2" s="132"/>
      <c r="I2" s="132"/>
    </row>
    <row r="3" spans="1:9" ht="14.25">
      <c r="A3" s="136"/>
      <c r="B3" s="132"/>
      <c r="C3" s="132"/>
      <c r="D3" s="120" t="s">
        <v>59</v>
      </c>
      <c r="E3" s="132"/>
      <c r="F3" s="120" t="s">
        <v>59</v>
      </c>
      <c r="G3" s="132"/>
      <c r="H3" s="132"/>
      <c r="I3" s="132"/>
    </row>
    <row r="4" spans="1:9" ht="18" customHeight="1">
      <c r="A4" s="136"/>
      <c r="B4" s="132"/>
      <c r="C4" s="132"/>
      <c r="D4" s="120" t="s">
        <v>262</v>
      </c>
      <c r="E4" s="132"/>
      <c r="F4" s="120" t="s">
        <v>29</v>
      </c>
      <c r="G4" s="132"/>
      <c r="H4" s="132"/>
      <c r="I4" s="132"/>
    </row>
    <row r="5" spans="1:6" ht="14.25">
      <c r="A5" s="136"/>
      <c r="B5" s="132"/>
      <c r="C5" s="132"/>
      <c r="D5" s="120" t="s">
        <v>60</v>
      </c>
      <c r="E5" s="148"/>
      <c r="F5" s="120" t="s">
        <v>60</v>
      </c>
    </row>
    <row r="6" spans="1:6" ht="14.25">
      <c r="A6" s="132"/>
      <c r="B6" s="132"/>
      <c r="C6" s="132"/>
      <c r="D6" s="96" t="s">
        <v>241</v>
      </c>
      <c r="E6" s="140"/>
      <c r="F6" s="96" t="s">
        <v>97</v>
      </c>
    </row>
    <row r="7" spans="1:6" ht="14.25">
      <c r="A7" s="132"/>
      <c r="B7" s="132"/>
      <c r="C7" s="132"/>
      <c r="D7" s="149" t="s">
        <v>6</v>
      </c>
      <c r="E7" s="137"/>
      <c r="F7" s="149" t="s">
        <v>6</v>
      </c>
    </row>
    <row r="8" spans="1:6" ht="6" customHeight="1">
      <c r="A8" s="132"/>
      <c r="B8" s="132"/>
      <c r="C8" s="132"/>
      <c r="D8" s="149"/>
      <c r="E8" s="137"/>
      <c r="F8" s="149"/>
    </row>
    <row r="9" spans="1:6" ht="14.25">
      <c r="A9" s="132" t="s">
        <v>168</v>
      </c>
      <c r="B9" s="132"/>
      <c r="C9" s="132"/>
      <c r="D9" s="149">
        <f>PL!J30</f>
        <v>12917</v>
      </c>
      <c r="E9" s="137"/>
      <c r="F9" s="149">
        <v>42526</v>
      </c>
    </row>
    <row r="10" spans="1:6" ht="14.25">
      <c r="A10" s="132"/>
      <c r="B10" s="132"/>
      <c r="C10" s="132"/>
      <c r="D10" s="21"/>
      <c r="F10" s="21"/>
    </row>
    <row r="11" spans="1:6" ht="13.5" customHeight="1">
      <c r="A11" s="132" t="s">
        <v>90</v>
      </c>
      <c r="B11" s="132"/>
      <c r="C11" s="132"/>
      <c r="D11" s="32">
        <v>4248</v>
      </c>
      <c r="E11" s="132"/>
      <c r="F11" s="149">
        <v>6486</v>
      </c>
    </row>
    <row r="12" spans="1:6" ht="5.25" customHeight="1">
      <c r="A12" s="132"/>
      <c r="B12" s="132"/>
      <c r="C12" s="132"/>
      <c r="D12" s="209"/>
      <c r="E12" s="132"/>
      <c r="F12" s="150"/>
    </row>
    <row r="13" spans="1:7" ht="18" customHeight="1">
      <c r="A13" s="132" t="s">
        <v>61</v>
      </c>
      <c r="B13" s="132"/>
      <c r="C13" s="132"/>
      <c r="D13" s="210">
        <f>SUM(D9:D11)</f>
        <v>17165</v>
      </c>
      <c r="E13" s="132"/>
      <c r="F13" s="151">
        <f>SUM(F9:F11)</f>
        <v>49012</v>
      </c>
      <c r="G13" s="132"/>
    </row>
    <row r="14" spans="1:7" ht="6" customHeight="1">
      <c r="A14" s="132"/>
      <c r="B14" s="132"/>
      <c r="C14" s="132"/>
      <c r="D14" s="210"/>
      <c r="E14" s="132"/>
      <c r="F14" s="151"/>
      <c r="G14" s="132"/>
    </row>
    <row r="15" spans="1:6" ht="14.25">
      <c r="A15" s="132" t="s">
        <v>35</v>
      </c>
      <c r="B15" s="132"/>
      <c r="C15" s="132"/>
      <c r="D15" s="211"/>
      <c r="E15" s="132"/>
      <c r="F15" s="149"/>
    </row>
    <row r="16" spans="1:6" ht="6" customHeight="1">
      <c r="A16" s="132"/>
      <c r="B16" s="132"/>
      <c r="C16" s="132"/>
      <c r="D16" s="211"/>
      <c r="E16" s="132"/>
      <c r="F16" s="149"/>
    </row>
    <row r="17" spans="1:6" ht="14.25">
      <c r="A17" s="132"/>
      <c r="B17" s="132" t="s">
        <v>87</v>
      </c>
      <c r="C17" s="132"/>
      <c r="D17" s="211">
        <v>8326</v>
      </c>
      <c r="E17" s="132"/>
      <c r="F17" s="149">
        <v>18110</v>
      </c>
    </row>
    <row r="18" spans="1:7" ht="14.25">
      <c r="A18" s="132"/>
      <c r="B18" s="132" t="s">
        <v>109</v>
      </c>
      <c r="C18" s="132"/>
      <c r="D18" s="211">
        <v>301</v>
      </c>
      <c r="E18" s="132"/>
      <c r="F18" s="149">
        <v>524</v>
      </c>
      <c r="G18" s="132"/>
    </row>
    <row r="19" spans="1:7" ht="14.25">
      <c r="A19" s="132"/>
      <c r="B19" s="132" t="s">
        <v>40</v>
      </c>
      <c r="C19" s="132"/>
      <c r="D19" s="211">
        <v>-6393</v>
      </c>
      <c r="E19" s="132"/>
      <c r="F19" s="149">
        <v>-12736</v>
      </c>
      <c r="G19" s="132"/>
    </row>
    <row r="20" spans="1:6" ht="5.25" customHeight="1">
      <c r="A20" s="132"/>
      <c r="B20" s="132"/>
      <c r="C20" s="132"/>
      <c r="D20" s="209"/>
      <c r="E20" s="132"/>
      <c r="F20" s="150"/>
    </row>
    <row r="21" spans="1:6" ht="18" customHeight="1">
      <c r="A21" s="136" t="s">
        <v>62</v>
      </c>
      <c r="B21" s="132"/>
      <c r="C21" s="132"/>
      <c r="D21" s="209">
        <f>SUM(D13:D19)</f>
        <v>19399</v>
      </c>
      <c r="E21" s="132"/>
      <c r="F21" s="150">
        <f>SUM(F13:F19)</f>
        <v>54910</v>
      </c>
    </row>
    <row r="22" spans="1:6" ht="6" customHeight="1">
      <c r="A22" s="132"/>
      <c r="B22" s="132"/>
      <c r="C22" s="132"/>
      <c r="D22" s="210"/>
      <c r="E22" s="132"/>
      <c r="F22" s="151"/>
    </row>
    <row r="23" spans="1:7" ht="14.25">
      <c r="A23" s="136" t="s">
        <v>69</v>
      </c>
      <c r="B23" s="132"/>
      <c r="C23" s="132"/>
      <c r="D23" s="211"/>
      <c r="E23" s="137"/>
      <c r="F23" s="149"/>
      <c r="G23" s="132"/>
    </row>
    <row r="24" spans="1:7" ht="6" customHeight="1">
      <c r="A24" s="136"/>
      <c r="B24" s="132"/>
      <c r="C24" s="132"/>
      <c r="D24" s="211"/>
      <c r="E24" s="137"/>
      <c r="F24" s="149"/>
      <c r="G24" s="132"/>
    </row>
    <row r="25" spans="1:6" ht="14.25">
      <c r="A25" s="136"/>
      <c r="B25" s="155" t="s">
        <v>41</v>
      </c>
      <c r="C25" s="132"/>
      <c r="D25" s="211">
        <v>-2213</v>
      </c>
      <c r="E25" s="137"/>
      <c r="F25" s="149">
        <v>-11614</v>
      </c>
    </row>
    <row r="26" spans="1:6" ht="14.25">
      <c r="A26" s="136"/>
      <c r="B26" s="155" t="s">
        <v>110</v>
      </c>
      <c r="C26" s="132"/>
      <c r="D26" s="211">
        <v>-1013</v>
      </c>
      <c r="E26" s="137"/>
      <c r="F26" s="149">
        <v>-2004</v>
      </c>
    </row>
    <row r="27" spans="1:6" ht="14.25">
      <c r="A27" s="136"/>
      <c r="B27" s="155" t="s">
        <v>100</v>
      </c>
      <c r="C27" s="132"/>
      <c r="D27" s="211">
        <v>57</v>
      </c>
      <c r="E27" s="137"/>
      <c r="F27" s="149">
        <v>418</v>
      </c>
    </row>
    <row r="28" spans="1:6" ht="14.25">
      <c r="A28" s="136"/>
      <c r="B28" s="155" t="s">
        <v>112</v>
      </c>
      <c r="C28" s="132"/>
      <c r="D28" s="212"/>
      <c r="E28" s="137"/>
      <c r="F28" s="149">
        <v>-36392</v>
      </c>
    </row>
    <row r="29" spans="1:6" ht="14.25">
      <c r="A29" s="136"/>
      <c r="B29" s="155" t="s">
        <v>111</v>
      </c>
      <c r="C29" s="132"/>
      <c r="D29" s="212"/>
      <c r="E29" s="137"/>
      <c r="F29" s="149">
        <v>200</v>
      </c>
    </row>
    <row r="30" spans="1:6" ht="14.25">
      <c r="A30" s="136"/>
      <c r="B30" s="155" t="s">
        <v>167</v>
      </c>
      <c r="C30" s="132"/>
      <c r="D30" s="211">
        <v>62</v>
      </c>
      <c r="E30" s="137"/>
      <c r="F30" s="150">
        <v>-629</v>
      </c>
    </row>
    <row r="31" spans="1:6" ht="18" customHeight="1">
      <c r="A31" s="136" t="s">
        <v>169</v>
      </c>
      <c r="B31" s="132"/>
      <c r="C31" s="132"/>
      <c r="D31" s="213">
        <f>SUM(D25:D30)</f>
        <v>-3107</v>
      </c>
      <c r="E31" s="137"/>
      <c r="F31" s="150">
        <f>SUM(F25:F30)</f>
        <v>-50021</v>
      </c>
    </row>
    <row r="32" spans="1:6" ht="18" customHeight="1">
      <c r="A32" s="136"/>
      <c r="B32" s="132"/>
      <c r="C32" s="132"/>
      <c r="D32" s="210"/>
      <c r="E32" s="137"/>
      <c r="F32" s="151"/>
    </row>
    <row r="33" spans="1:6" ht="14.25">
      <c r="A33" s="136" t="s">
        <v>63</v>
      </c>
      <c r="B33" s="132"/>
      <c r="C33" s="132"/>
      <c r="D33" s="211"/>
      <c r="E33" s="137"/>
      <c r="F33" s="149"/>
    </row>
    <row r="34" spans="1:6" ht="6" customHeight="1">
      <c r="A34" s="136"/>
      <c r="B34" s="132"/>
      <c r="C34" s="132"/>
      <c r="D34" s="211"/>
      <c r="E34" s="137"/>
      <c r="F34" s="149"/>
    </row>
    <row r="35" spans="2:6" ht="14.25">
      <c r="B35" s="132" t="s">
        <v>91</v>
      </c>
      <c r="C35" s="132"/>
      <c r="D35" s="211">
        <v>-10274</v>
      </c>
      <c r="E35" s="132"/>
      <c r="F35" s="149">
        <v>-9256</v>
      </c>
    </row>
    <row r="36" spans="1:6" ht="5.25" customHeight="1">
      <c r="A36" s="132"/>
      <c r="B36" s="132"/>
      <c r="C36" s="132"/>
      <c r="D36" s="209"/>
      <c r="E36" s="132"/>
      <c r="F36" s="150"/>
    </row>
    <row r="37" spans="1:6" ht="18" customHeight="1">
      <c r="A37" s="136" t="s">
        <v>170</v>
      </c>
      <c r="B37" s="132"/>
      <c r="C37" s="132"/>
      <c r="D37" s="209">
        <f>SUM(D35:D35)</f>
        <v>-10274</v>
      </c>
      <c r="E37" s="132"/>
      <c r="F37" s="150">
        <f>SUM(F35:F35)</f>
        <v>-9256</v>
      </c>
    </row>
    <row r="38" spans="1:6" ht="6" customHeight="1">
      <c r="A38" s="132"/>
      <c r="B38" s="132"/>
      <c r="C38" s="132"/>
      <c r="D38" s="211"/>
      <c r="E38" s="132"/>
      <c r="F38" s="149"/>
    </row>
    <row r="39" spans="1:6" ht="6" customHeight="1">
      <c r="A39" s="132"/>
      <c r="B39" s="132"/>
      <c r="C39" s="132"/>
      <c r="D39" s="211"/>
      <c r="E39" s="132"/>
      <c r="F39" s="149"/>
    </row>
    <row r="40" spans="1:9" ht="14.25">
      <c r="A40" s="136" t="s">
        <v>171</v>
      </c>
      <c r="B40" s="132"/>
      <c r="C40" s="132"/>
      <c r="D40" s="211">
        <f>+D21+D31+D37</f>
        <v>6018</v>
      </c>
      <c r="E40" s="132"/>
      <c r="F40" s="149">
        <f>+F21+F31+F37</f>
        <v>-4367</v>
      </c>
      <c r="G40" s="132"/>
      <c r="H40" s="132"/>
      <c r="I40" s="132"/>
    </row>
    <row r="41" spans="1:6" ht="6" customHeight="1">
      <c r="A41" s="132"/>
      <c r="B41" s="132"/>
      <c r="C41" s="132"/>
      <c r="D41" s="211"/>
      <c r="E41" s="132"/>
      <c r="F41" s="149"/>
    </row>
    <row r="42" spans="1:6" ht="14.25">
      <c r="A42" s="136" t="s">
        <v>64</v>
      </c>
      <c r="B42" s="132"/>
      <c r="C42" s="132"/>
      <c r="D42" s="211">
        <f>F45</f>
        <v>41885</v>
      </c>
      <c r="E42" s="132"/>
      <c r="F42" s="149">
        <v>46252</v>
      </c>
    </row>
    <row r="43" spans="1:6" ht="6" customHeight="1">
      <c r="A43" s="136"/>
      <c r="B43" s="136"/>
      <c r="C43" s="132"/>
      <c r="D43" s="211"/>
      <c r="E43" s="132"/>
      <c r="F43" s="149"/>
    </row>
    <row r="44" spans="1:6" ht="6" customHeight="1">
      <c r="A44" s="132"/>
      <c r="B44" s="132"/>
      <c r="C44" s="132"/>
      <c r="D44" s="214"/>
      <c r="E44" s="132"/>
      <c r="F44" s="152"/>
    </row>
    <row r="45" spans="1:6" ht="15" thickBot="1">
      <c r="A45" s="136" t="s">
        <v>65</v>
      </c>
      <c r="B45" s="136"/>
      <c r="C45" s="132"/>
      <c r="D45" s="215">
        <f>SUM(D40:D43)</f>
        <v>47903</v>
      </c>
      <c r="E45" s="132"/>
      <c r="F45" s="153">
        <f>SUM(F40:F43)</f>
        <v>41885</v>
      </c>
    </row>
    <row r="46" spans="1:6" ht="6" customHeight="1">
      <c r="A46" s="132"/>
      <c r="B46" s="132"/>
      <c r="C46" s="132"/>
      <c r="D46" s="216"/>
      <c r="E46" s="132"/>
      <c r="F46" s="149"/>
    </row>
    <row r="47" spans="1:6" ht="14.25">
      <c r="A47" s="136" t="s">
        <v>72</v>
      </c>
      <c r="B47" s="132"/>
      <c r="C47" s="132"/>
      <c r="D47" s="216"/>
      <c r="E47" s="132"/>
      <c r="F47" s="149"/>
    </row>
    <row r="48" spans="1:6" ht="6" customHeight="1">
      <c r="A48" s="136"/>
      <c r="B48" s="132"/>
      <c r="C48" s="132"/>
      <c r="D48" s="216"/>
      <c r="E48" s="132"/>
      <c r="F48" s="149"/>
    </row>
    <row r="49" spans="1:6" ht="14.25">
      <c r="A49" s="132"/>
      <c r="B49" s="132" t="s">
        <v>74</v>
      </c>
      <c r="C49" s="132"/>
      <c r="D49" s="211">
        <v>29339</v>
      </c>
      <c r="E49" s="149"/>
      <c r="F49" s="149">
        <v>10801</v>
      </c>
    </row>
    <row r="50" spans="1:6" ht="14.25">
      <c r="A50" s="132"/>
      <c r="B50" s="132" t="s">
        <v>89</v>
      </c>
      <c r="C50" s="132"/>
      <c r="D50" s="211">
        <v>20093</v>
      </c>
      <c r="E50" s="149"/>
      <c r="F50" s="149">
        <v>32675</v>
      </c>
    </row>
    <row r="51" spans="1:6" ht="14.25">
      <c r="A51" s="132"/>
      <c r="B51" s="132"/>
      <c r="C51" s="132"/>
      <c r="D51" s="214">
        <f>SUM(D49:D50)</f>
        <v>49432</v>
      </c>
      <c r="E51" s="149"/>
      <c r="F51" s="214">
        <f>SUM(F49:F50)</f>
        <v>43476</v>
      </c>
    </row>
    <row r="52" spans="1:6" ht="14.25">
      <c r="A52" s="132"/>
      <c r="B52" s="132" t="s">
        <v>113</v>
      </c>
      <c r="C52" s="132"/>
      <c r="D52" s="211"/>
      <c r="E52" s="149"/>
      <c r="F52" s="149"/>
    </row>
    <row r="53" spans="1:7" ht="14.25">
      <c r="A53" s="132"/>
      <c r="B53" s="132" t="s">
        <v>114</v>
      </c>
      <c r="C53" s="132"/>
      <c r="D53" s="209">
        <v>-1529</v>
      </c>
      <c r="E53" s="149"/>
      <c r="F53" s="149">
        <v>-1591</v>
      </c>
      <c r="G53" s="132"/>
    </row>
    <row r="54" spans="1:7" ht="21.75" customHeight="1" thickBot="1">
      <c r="A54" s="132"/>
      <c r="B54" s="132"/>
      <c r="C54" s="132"/>
      <c r="D54" s="217">
        <f>SUM(D51:D53)</f>
        <v>47903</v>
      </c>
      <c r="E54" s="149"/>
      <c r="F54" s="217">
        <f>SUM(F51:F53)</f>
        <v>41885</v>
      </c>
      <c r="G54" s="132">
        <f>+D54-D45</f>
        <v>0</v>
      </c>
    </row>
    <row r="55" spans="1:6" ht="13.5" customHeight="1">
      <c r="A55" s="136"/>
      <c r="C55" s="132"/>
      <c r="D55" s="143"/>
      <c r="E55" s="132"/>
      <c r="F55" s="143"/>
    </row>
    <row r="56" spans="1:7" ht="51" customHeight="1">
      <c r="A56" s="271" t="s">
        <v>144</v>
      </c>
      <c r="B56" s="271"/>
      <c r="C56" s="271"/>
      <c r="D56" s="271"/>
      <c r="E56" s="271"/>
      <c r="F56" s="271"/>
      <c r="G56" s="132"/>
    </row>
    <row r="57" spans="1:7" ht="14.25">
      <c r="A57" s="12"/>
      <c r="B57" s="12"/>
      <c r="C57" s="12"/>
      <c r="D57" s="154">
        <f>+D45-D54</f>
        <v>0</v>
      </c>
      <c r="E57" s="12"/>
      <c r="F57" s="154">
        <f>+F45-F54</f>
        <v>0</v>
      </c>
      <c r="G57" s="132"/>
    </row>
    <row r="58" spans="1:6" ht="14.25">
      <c r="A58" s="12"/>
      <c r="B58" s="12"/>
      <c r="C58" s="12"/>
      <c r="D58" s="12"/>
      <c r="E58" s="12"/>
      <c r="F58" s="12">
        <f>+D57/2</f>
        <v>0</v>
      </c>
    </row>
    <row r="59" spans="1:6" ht="14.25">
      <c r="A59" s="12"/>
      <c r="B59" s="12"/>
      <c r="C59" s="12"/>
      <c r="D59" s="12"/>
      <c r="E59" s="12"/>
      <c r="F59" s="12"/>
    </row>
  </sheetData>
  <mergeCells count="1">
    <mergeCell ref="A56:F56"/>
  </mergeCells>
  <printOptions/>
  <pageMargins left="0.78" right="0.4" top="0.89" bottom="0" header="0.62" footer="0.22"/>
  <pageSetup fitToHeight="1" fitToWidth="1" horizontalDpi="180" verticalDpi="180" orientation="portrait" paperSize="9" scale="90"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51"/>
  <sheetViews>
    <sheetView showGridLines="0" tabSelected="1" view="pageBreakPreview" zoomScaleSheetLayoutView="100" workbookViewId="0" topLeftCell="A22">
      <selection activeCell="A114" sqref="A114"/>
    </sheetView>
  </sheetViews>
  <sheetFormatPr defaultColWidth="9.140625" defaultRowHeight="14.25" customHeight="1"/>
  <cols>
    <col min="1" max="1" width="4.140625" style="22" customWidth="1"/>
    <col min="2" max="2" width="1.57421875" style="22" customWidth="1"/>
    <col min="3" max="3" width="3.421875" style="22" customWidth="1"/>
    <col min="4" max="4" width="16.7109375" style="22" customWidth="1"/>
    <col min="5" max="5" width="10.421875" style="2" customWidth="1"/>
    <col min="6" max="6" width="1.7109375" style="2" customWidth="1"/>
    <col min="7" max="7" width="9.00390625" style="2" customWidth="1"/>
    <col min="8" max="8" width="0.85546875" style="2" customWidth="1"/>
    <col min="9" max="9" width="11.00390625" style="2" customWidth="1"/>
    <col min="10" max="10" width="0.9921875" style="22" customWidth="1"/>
    <col min="11" max="11" width="12.421875" style="2" customWidth="1"/>
    <col min="12" max="12" width="0.9921875" style="22" customWidth="1"/>
    <col min="13" max="13" width="12.57421875" style="22" customWidth="1"/>
    <col min="14" max="14" width="0.9921875" style="22" hidden="1" customWidth="1"/>
    <col min="15" max="15" width="12.57421875" style="22" customWidth="1"/>
    <col min="16" max="16" width="1.57421875" style="22" customWidth="1"/>
    <col min="17" max="17" width="10.140625" style="22" customWidth="1"/>
    <col min="18" max="16384" width="9.140625" style="22" customWidth="1"/>
  </cols>
  <sheetData>
    <row r="1" s="2" customFormat="1" ht="14.25" customHeight="1">
      <c r="A1" s="1" t="s">
        <v>9</v>
      </c>
    </row>
    <row r="2" s="2" customFormat="1" ht="14.25" customHeight="1"/>
    <row r="3" spans="1:15" s="2" customFormat="1" ht="14.25" customHeight="1">
      <c r="A3" s="3">
        <v>1</v>
      </c>
      <c r="B3" s="3"/>
      <c r="C3" s="227" t="s">
        <v>118</v>
      </c>
      <c r="D3" s="227"/>
      <c r="E3" s="227"/>
      <c r="F3" s="227"/>
      <c r="G3" s="227"/>
      <c r="H3" s="227"/>
      <c r="I3" s="227"/>
      <c r="J3" s="227"/>
      <c r="K3" s="227"/>
      <c r="L3" s="227"/>
      <c r="M3" s="227"/>
      <c r="N3" s="227"/>
      <c r="O3" s="227"/>
    </row>
    <row r="4" spans="1:4" s="2" customFormat="1" ht="14.25" customHeight="1">
      <c r="A4" s="3"/>
      <c r="B4" s="3"/>
      <c r="C4" s="3"/>
      <c r="D4" s="3"/>
    </row>
    <row r="5" spans="3:15" s="2" customFormat="1" ht="58.5" customHeight="1">
      <c r="C5" s="246" t="s">
        <v>194</v>
      </c>
      <c r="D5" s="246"/>
      <c r="E5" s="246"/>
      <c r="F5" s="246"/>
      <c r="G5" s="246"/>
      <c r="H5" s="246"/>
      <c r="I5" s="246"/>
      <c r="J5" s="246"/>
      <c r="K5" s="246"/>
      <c r="L5" s="246"/>
      <c r="M5" s="246"/>
      <c r="N5" s="266"/>
      <c r="O5" s="266"/>
    </row>
    <row r="6" spans="3:15" s="2" customFormat="1" ht="14.25" customHeight="1">
      <c r="C6" s="4"/>
      <c r="D6" s="4"/>
      <c r="E6" s="4"/>
      <c r="F6" s="4"/>
      <c r="G6" s="4"/>
      <c r="H6" s="4"/>
      <c r="I6" s="4"/>
      <c r="J6" s="4"/>
      <c r="K6" s="4"/>
      <c r="L6" s="4"/>
      <c r="M6" s="4"/>
      <c r="N6" s="17"/>
      <c r="O6" s="17"/>
    </row>
    <row r="7" spans="3:15" s="2" customFormat="1" ht="58.5" customHeight="1">
      <c r="C7" s="266" t="s">
        <v>195</v>
      </c>
      <c r="D7" s="266"/>
      <c r="E7" s="266"/>
      <c r="F7" s="266"/>
      <c r="G7" s="266"/>
      <c r="H7" s="266"/>
      <c r="I7" s="266"/>
      <c r="J7" s="266"/>
      <c r="K7" s="266"/>
      <c r="L7" s="266"/>
      <c r="M7" s="266"/>
      <c r="N7" s="266"/>
      <c r="O7" s="266"/>
    </row>
    <row r="8" spans="3:15" s="2" customFormat="1" ht="14.25" customHeight="1">
      <c r="C8" s="156"/>
      <c r="D8" s="156"/>
      <c r="E8" s="156"/>
      <c r="F8" s="156"/>
      <c r="G8" s="156"/>
      <c r="H8" s="156"/>
      <c r="I8" s="156"/>
      <c r="J8" s="156"/>
      <c r="K8" s="156"/>
      <c r="L8" s="156"/>
      <c r="M8" s="156"/>
      <c r="N8" s="156"/>
      <c r="O8" s="156"/>
    </row>
    <row r="9" spans="3:15" s="2" customFormat="1" ht="57" customHeight="1">
      <c r="C9" s="266" t="s">
        <v>116</v>
      </c>
      <c r="D9" s="266"/>
      <c r="E9" s="266"/>
      <c r="F9" s="266"/>
      <c r="G9" s="266"/>
      <c r="H9" s="266"/>
      <c r="I9" s="266"/>
      <c r="J9" s="266"/>
      <c r="K9" s="266"/>
      <c r="L9" s="266"/>
      <c r="M9" s="266"/>
      <c r="N9" s="266"/>
      <c r="O9" s="266"/>
    </row>
    <row r="10" spans="3:15" s="2" customFormat="1" ht="14.25" customHeight="1">
      <c r="C10" s="156"/>
      <c r="D10" s="156"/>
      <c r="E10" s="156"/>
      <c r="F10" s="156"/>
      <c r="G10" s="156"/>
      <c r="H10" s="156"/>
      <c r="I10" s="156"/>
      <c r="J10" s="156"/>
      <c r="K10" s="156"/>
      <c r="L10" s="156"/>
      <c r="M10" s="156"/>
      <c r="N10" s="156"/>
      <c r="O10" s="156"/>
    </row>
    <row r="11" spans="3:15" s="2" customFormat="1" ht="75.75" customHeight="1">
      <c r="C11" s="266" t="s">
        <v>236</v>
      </c>
      <c r="D11" s="266"/>
      <c r="E11" s="266"/>
      <c r="F11" s="266"/>
      <c r="G11" s="266"/>
      <c r="H11" s="266"/>
      <c r="I11" s="266"/>
      <c r="J11" s="266"/>
      <c r="K11" s="266"/>
      <c r="L11" s="266"/>
      <c r="M11" s="266"/>
      <c r="N11" s="266"/>
      <c r="O11" s="266"/>
    </row>
    <row r="12" spans="3:15" s="2" customFormat="1" ht="14.25" customHeight="1">
      <c r="C12" s="17"/>
      <c r="D12" s="17"/>
      <c r="E12" s="17"/>
      <c r="F12" s="17"/>
      <c r="G12" s="17"/>
      <c r="H12" s="17"/>
      <c r="I12" s="17"/>
      <c r="J12" s="17"/>
      <c r="K12" s="17"/>
      <c r="L12" s="17"/>
      <c r="M12" s="17"/>
      <c r="N12" s="17"/>
      <c r="O12" s="17"/>
    </row>
    <row r="13" spans="3:15" s="2" customFormat="1" ht="87" customHeight="1">
      <c r="C13" s="266" t="s">
        <v>173</v>
      </c>
      <c r="D13" s="266"/>
      <c r="E13" s="266"/>
      <c r="F13" s="266"/>
      <c r="G13" s="266"/>
      <c r="H13" s="266"/>
      <c r="I13" s="266"/>
      <c r="J13" s="266"/>
      <c r="K13" s="266"/>
      <c r="L13" s="266"/>
      <c r="M13" s="266"/>
      <c r="N13" s="266"/>
      <c r="O13" s="266"/>
    </row>
    <row r="14" spans="3:15" s="2" customFormat="1" ht="14.25" customHeight="1">
      <c r="C14" s="156"/>
      <c r="D14" s="156"/>
      <c r="E14" s="156"/>
      <c r="F14" s="156"/>
      <c r="G14" s="156"/>
      <c r="H14" s="156"/>
      <c r="I14" s="156"/>
      <c r="J14" s="156"/>
      <c r="K14" s="156"/>
      <c r="L14" s="156"/>
      <c r="M14" s="156"/>
      <c r="N14" s="156"/>
      <c r="O14" s="156"/>
    </row>
    <row r="15" spans="1:15" s="2" customFormat="1" ht="14.25" customHeight="1">
      <c r="A15" s="3">
        <v>2</v>
      </c>
      <c r="C15" s="227" t="s">
        <v>117</v>
      </c>
      <c r="D15" s="227"/>
      <c r="E15" s="227"/>
      <c r="F15" s="227"/>
      <c r="G15" s="227"/>
      <c r="H15" s="227"/>
      <c r="I15" s="227"/>
      <c r="J15" s="227"/>
      <c r="K15" s="227"/>
      <c r="L15" s="227"/>
      <c r="M15" s="227"/>
      <c r="N15" s="227"/>
      <c r="O15" s="227"/>
    </row>
    <row r="16" spans="3:15" s="2" customFormat="1" ht="14.25" customHeight="1">
      <c r="C16" s="156"/>
      <c r="D16" s="156"/>
      <c r="E16" s="156"/>
      <c r="F16" s="156"/>
      <c r="G16" s="156"/>
      <c r="H16" s="156"/>
      <c r="I16" s="156"/>
      <c r="J16" s="156"/>
      <c r="K16" s="156"/>
      <c r="L16" s="156"/>
      <c r="M16" s="156"/>
      <c r="N16" s="156"/>
      <c r="O16" s="156"/>
    </row>
    <row r="17" spans="3:15" s="2" customFormat="1" ht="28.5" customHeight="1">
      <c r="C17" s="266" t="s">
        <v>196</v>
      </c>
      <c r="D17" s="266"/>
      <c r="E17" s="266"/>
      <c r="F17" s="266"/>
      <c r="G17" s="266"/>
      <c r="H17" s="266"/>
      <c r="I17" s="266"/>
      <c r="J17" s="266"/>
      <c r="K17" s="266"/>
      <c r="L17" s="266"/>
      <c r="M17" s="266"/>
      <c r="N17" s="266"/>
      <c r="O17" s="266"/>
    </row>
    <row r="18" spans="3:15" s="2" customFormat="1" ht="14.25" customHeight="1">
      <c r="C18" s="4"/>
      <c r="D18" s="5"/>
      <c r="E18" s="100"/>
      <c r="F18" s="100"/>
      <c r="G18" s="100"/>
      <c r="H18" s="100"/>
      <c r="I18" s="100"/>
      <c r="J18" s="100"/>
      <c r="K18" s="100"/>
      <c r="L18" s="100"/>
      <c r="M18" s="100"/>
      <c r="N18" s="100"/>
      <c r="O18" s="100"/>
    </row>
    <row r="19" spans="3:15" s="2" customFormat="1" ht="73.5" customHeight="1">
      <c r="C19" s="266" t="s">
        <v>237</v>
      </c>
      <c r="D19" s="266"/>
      <c r="E19" s="266"/>
      <c r="F19" s="266"/>
      <c r="G19" s="266"/>
      <c r="H19" s="266"/>
      <c r="I19" s="266"/>
      <c r="J19" s="266"/>
      <c r="K19" s="266"/>
      <c r="L19" s="266"/>
      <c r="M19" s="266"/>
      <c r="N19" s="266"/>
      <c r="O19" s="266"/>
    </row>
    <row r="20" spans="3:15" s="2" customFormat="1" ht="14.25" customHeight="1">
      <c r="C20" s="4"/>
      <c r="D20" s="5"/>
      <c r="E20" s="100"/>
      <c r="F20" s="100"/>
      <c r="G20" s="100"/>
      <c r="H20" s="100"/>
      <c r="I20" s="100"/>
      <c r="J20" s="100"/>
      <c r="K20" s="100"/>
      <c r="L20" s="100"/>
      <c r="M20" s="100"/>
      <c r="N20" s="100"/>
      <c r="O20" s="100"/>
    </row>
    <row r="21" spans="3:15" s="2" customFormat="1" ht="28.5" customHeight="1">
      <c r="C21" s="266" t="s">
        <v>151</v>
      </c>
      <c r="D21" s="266"/>
      <c r="E21" s="266"/>
      <c r="F21" s="266"/>
      <c r="G21" s="266"/>
      <c r="H21" s="266"/>
      <c r="I21" s="266"/>
      <c r="J21" s="266"/>
      <c r="K21" s="266"/>
      <c r="L21" s="266"/>
      <c r="M21" s="266"/>
      <c r="N21" s="266"/>
      <c r="O21" s="266"/>
    </row>
    <row r="22" spans="3:15" s="2" customFormat="1" ht="14.25" customHeight="1">
      <c r="C22" s="17"/>
      <c r="D22" s="17"/>
      <c r="E22" s="17"/>
      <c r="F22" s="17"/>
      <c r="G22" s="17"/>
      <c r="H22" s="17"/>
      <c r="I22" s="17"/>
      <c r="J22" s="17"/>
      <c r="K22" s="17"/>
      <c r="L22" s="17"/>
      <c r="M22" s="17"/>
      <c r="N22" s="17"/>
      <c r="O22" s="17"/>
    </row>
    <row r="23" spans="3:15" s="2" customFormat="1" ht="73.5" customHeight="1">
      <c r="C23" s="266" t="s">
        <v>185</v>
      </c>
      <c r="D23" s="266"/>
      <c r="E23" s="266"/>
      <c r="F23" s="266"/>
      <c r="G23" s="266"/>
      <c r="H23" s="266"/>
      <c r="I23" s="266"/>
      <c r="J23" s="266"/>
      <c r="K23" s="266"/>
      <c r="L23" s="266"/>
      <c r="M23" s="266"/>
      <c r="N23" s="266"/>
      <c r="O23" s="266"/>
    </row>
    <row r="24" spans="3:15" s="2" customFormat="1" ht="14.25" customHeight="1">
      <c r="C24" s="4"/>
      <c r="D24" s="5"/>
      <c r="E24" s="100"/>
      <c r="F24" s="100"/>
      <c r="G24" s="100"/>
      <c r="H24" s="100"/>
      <c r="I24" s="100"/>
      <c r="J24" s="100"/>
      <c r="K24" s="100"/>
      <c r="L24" s="100"/>
      <c r="M24" s="100"/>
      <c r="N24" s="100"/>
      <c r="O24" s="100"/>
    </row>
    <row r="25" spans="3:15" s="2" customFormat="1" ht="43.5" customHeight="1">
      <c r="C25" s="266" t="s">
        <v>119</v>
      </c>
      <c r="D25" s="266"/>
      <c r="E25" s="266"/>
      <c r="F25" s="266"/>
      <c r="G25" s="266"/>
      <c r="H25" s="266"/>
      <c r="I25" s="266"/>
      <c r="J25" s="266"/>
      <c r="K25" s="266"/>
      <c r="L25" s="266"/>
      <c r="M25" s="266"/>
      <c r="N25" s="266"/>
      <c r="O25" s="266"/>
    </row>
    <row r="26" spans="3:15" s="2" customFormat="1" ht="14.25" customHeight="1">
      <c r="C26" s="4"/>
      <c r="D26" s="5"/>
      <c r="E26" s="100"/>
      <c r="F26" s="100"/>
      <c r="G26" s="100"/>
      <c r="H26" s="100"/>
      <c r="I26" s="100"/>
      <c r="J26" s="100"/>
      <c r="K26" s="100"/>
      <c r="L26" s="100"/>
      <c r="M26" s="100"/>
      <c r="N26" s="100"/>
      <c r="O26" s="100"/>
    </row>
    <row r="27" spans="3:15" s="2" customFormat="1" ht="14.25" customHeight="1">
      <c r="C27" s="243" t="s">
        <v>120</v>
      </c>
      <c r="D27" s="243"/>
      <c r="E27" s="243"/>
      <c r="F27" s="243"/>
      <c r="G27" s="243"/>
      <c r="H27" s="243"/>
      <c r="I27" s="243"/>
      <c r="J27" s="243"/>
      <c r="K27" s="243"/>
      <c r="L27" s="243"/>
      <c r="M27" s="243"/>
      <c r="N27" s="243"/>
      <c r="O27" s="243"/>
    </row>
    <row r="28" spans="3:15" s="2" customFormat="1" ht="14.25" customHeight="1">
      <c r="C28" s="4"/>
      <c r="D28" s="5"/>
      <c r="E28" s="100"/>
      <c r="F28" s="100"/>
      <c r="G28" s="100"/>
      <c r="H28" s="100"/>
      <c r="I28" s="100"/>
      <c r="J28" s="100"/>
      <c r="K28" s="100"/>
      <c r="L28" s="100"/>
      <c r="M28" s="100"/>
      <c r="N28" s="100"/>
      <c r="O28" s="100"/>
    </row>
    <row r="29" spans="3:15" s="2" customFormat="1" ht="28.5" customHeight="1">
      <c r="C29" s="266" t="s">
        <v>245</v>
      </c>
      <c r="D29" s="266"/>
      <c r="E29" s="266"/>
      <c r="F29" s="266"/>
      <c r="G29" s="266"/>
      <c r="H29" s="266"/>
      <c r="I29" s="266"/>
      <c r="J29" s="266"/>
      <c r="K29" s="266"/>
      <c r="L29" s="266"/>
      <c r="M29" s="266"/>
      <c r="N29" s="266"/>
      <c r="O29" s="266"/>
    </row>
    <row r="30" spans="3:15" s="2" customFormat="1" ht="14.25" customHeight="1">
      <c r="C30" s="4"/>
      <c r="D30" s="5"/>
      <c r="E30" s="100"/>
      <c r="F30" s="100"/>
      <c r="G30" s="100"/>
      <c r="H30" s="100"/>
      <c r="I30" s="100"/>
      <c r="J30" s="100"/>
      <c r="K30" s="100"/>
      <c r="L30" s="100"/>
      <c r="M30" s="100"/>
      <c r="N30" s="100"/>
      <c r="O30" s="100"/>
    </row>
    <row r="31" spans="3:15" s="2" customFormat="1" ht="28.5" customHeight="1">
      <c r="C31" s="243" t="s">
        <v>121</v>
      </c>
      <c r="D31" s="243"/>
      <c r="E31" s="243"/>
      <c r="F31" s="243"/>
      <c r="G31" s="243"/>
      <c r="H31" s="243"/>
      <c r="I31" s="243"/>
      <c r="J31" s="243"/>
      <c r="K31" s="243"/>
      <c r="L31" s="243"/>
      <c r="M31" s="243"/>
      <c r="N31" s="243"/>
      <c r="O31" s="243"/>
    </row>
    <row r="32" spans="3:15" s="2" customFormat="1" ht="14.25" customHeight="1">
      <c r="C32" s="4"/>
      <c r="D32" s="5"/>
      <c r="E32" s="100"/>
      <c r="F32" s="100"/>
      <c r="G32" s="100"/>
      <c r="H32" s="100"/>
      <c r="I32" s="100"/>
      <c r="J32" s="100"/>
      <c r="K32" s="100"/>
      <c r="L32" s="100"/>
      <c r="M32" s="100"/>
      <c r="N32" s="100"/>
      <c r="O32" s="100"/>
    </row>
    <row r="33" spans="3:15" s="2" customFormat="1" ht="28.5" customHeight="1">
      <c r="C33" s="266" t="s">
        <v>126</v>
      </c>
      <c r="D33" s="266"/>
      <c r="E33" s="266"/>
      <c r="F33" s="266"/>
      <c r="G33" s="266"/>
      <c r="H33" s="266"/>
      <c r="I33" s="266"/>
      <c r="J33" s="266"/>
      <c r="K33" s="266"/>
      <c r="L33" s="266"/>
      <c r="M33" s="266"/>
      <c r="N33" s="266"/>
      <c r="O33" s="266"/>
    </row>
    <row r="34" spans="3:15" s="2" customFormat="1" ht="14.25" customHeight="1">
      <c r="C34" s="4"/>
      <c r="D34" s="5"/>
      <c r="E34" s="100"/>
      <c r="F34" s="100"/>
      <c r="G34" s="100"/>
      <c r="H34" s="100"/>
      <c r="I34" s="100"/>
      <c r="J34" s="100"/>
      <c r="K34" s="100"/>
      <c r="L34" s="100"/>
      <c r="M34" s="100"/>
      <c r="N34" s="100"/>
      <c r="O34" s="100"/>
    </row>
    <row r="35" spans="3:15" s="2" customFormat="1" ht="28.5" customHeight="1">
      <c r="C35" s="243" t="s">
        <v>217</v>
      </c>
      <c r="D35" s="243"/>
      <c r="E35" s="243"/>
      <c r="F35" s="243"/>
      <c r="G35" s="243"/>
      <c r="H35" s="243"/>
      <c r="I35" s="243"/>
      <c r="J35" s="243"/>
      <c r="K35" s="243"/>
      <c r="L35" s="243"/>
      <c r="M35" s="243"/>
      <c r="N35" s="243"/>
      <c r="O35" s="243"/>
    </row>
    <row r="36" spans="3:15" s="2" customFormat="1" ht="14.25" customHeight="1">
      <c r="C36" s="4"/>
      <c r="D36" s="5"/>
      <c r="E36" s="100"/>
      <c r="F36" s="100"/>
      <c r="G36" s="100"/>
      <c r="H36" s="100"/>
      <c r="I36" s="100"/>
      <c r="J36" s="100"/>
      <c r="K36" s="100"/>
      <c r="L36" s="100"/>
      <c r="M36" s="100"/>
      <c r="N36" s="100"/>
      <c r="O36" s="100"/>
    </row>
    <row r="37" spans="3:16" s="2" customFormat="1" ht="58.5" customHeight="1">
      <c r="C37" s="4"/>
      <c r="D37" s="266" t="s">
        <v>122</v>
      </c>
      <c r="E37" s="266"/>
      <c r="F37" s="266"/>
      <c r="G37" s="266"/>
      <c r="H37" s="266"/>
      <c r="I37" s="266"/>
      <c r="J37" s="266"/>
      <c r="K37" s="266"/>
      <c r="L37" s="266"/>
      <c r="M37" s="266"/>
      <c r="N37" s="266"/>
      <c r="O37" s="266"/>
      <c r="P37" s="101"/>
    </row>
    <row r="38" spans="3:15" s="2" customFormat="1" ht="14.25" customHeight="1">
      <c r="C38" s="4"/>
      <c r="D38" s="5"/>
      <c r="E38" s="100"/>
      <c r="F38" s="100"/>
      <c r="G38" s="100"/>
      <c r="H38" s="100"/>
      <c r="I38" s="100"/>
      <c r="J38" s="100"/>
      <c r="K38" s="100"/>
      <c r="L38" s="100"/>
      <c r="M38" s="100"/>
      <c r="N38" s="100"/>
      <c r="O38" s="100"/>
    </row>
    <row r="39" spans="3:15" s="2" customFormat="1" ht="86.25" customHeight="1">
      <c r="C39" s="4"/>
      <c r="D39" s="266" t="s">
        <v>123</v>
      </c>
      <c r="E39" s="266"/>
      <c r="F39" s="266"/>
      <c r="G39" s="266"/>
      <c r="H39" s="266"/>
      <c r="I39" s="266"/>
      <c r="J39" s="266"/>
      <c r="K39" s="266"/>
      <c r="L39" s="266"/>
      <c r="M39" s="266"/>
      <c r="N39" s="266"/>
      <c r="O39" s="266"/>
    </row>
    <row r="40" spans="3:15" s="2" customFormat="1" ht="14.25" customHeight="1">
      <c r="C40" s="4"/>
      <c r="D40" s="5"/>
      <c r="E40" s="100"/>
      <c r="F40" s="100"/>
      <c r="G40" s="100"/>
      <c r="H40" s="100"/>
      <c r="I40" s="100"/>
      <c r="J40" s="100"/>
      <c r="K40" s="100"/>
      <c r="L40" s="100"/>
      <c r="M40" s="100"/>
      <c r="N40" s="100"/>
      <c r="O40" s="100"/>
    </row>
    <row r="41" spans="3:15" s="2" customFormat="1" ht="28.5" customHeight="1">
      <c r="C41" s="4"/>
      <c r="D41" s="266" t="s">
        <v>208</v>
      </c>
      <c r="E41" s="266"/>
      <c r="F41" s="266"/>
      <c r="G41" s="266"/>
      <c r="H41" s="266"/>
      <c r="I41" s="266"/>
      <c r="J41" s="266"/>
      <c r="K41" s="266"/>
      <c r="L41" s="266"/>
      <c r="M41" s="266"/>
      <c r="N41" s="266"/>
      <c r="O41" s="266"/>
    </row>
    <row r="42" spans="3:15" s="2" customFormat="1" ht="14.25" customHeight="1">
      <c r="C42" s="4"/>
      <c r="D42" s="5"/>
      <c r="E42" s="100"/>
      <c r="F42" s="100"/>
      <c r="G42" s="100"/>
      <c r="H42" s="100"/>
      <c r="I42" s="100"/>
      <c r="J42" s="100"/>
      <c r="K42" s="100"/>
      <c r="L42" s="100"/>
      <c r="M42" s="100"/>
      <c r="N42" s="100"/>
      <c r="O42" s="100"/>
    </row>
    <row r="43" spans="1:17" s="2" customFormat="1" ht="14.25" customHeight="1">
      <c r="A43" s="3">
        <v>3</v>
      </c>
      <c r="B43" s="3"/>
      <c r="C43" s="3" t="s">
        <v>124</v>
      </c>
      <c r="D43" s="3"/>
      <c r="Q43" s="3"/>
    </row>
    <row r="44" spans="1:13" s="2" customFormat="1" ht="14.25" customHeight="1">
      <c r="A44" s="3"/>
      <c r="B44" s="3"/>
      <c r="C44" s="4"/>
      <c r="D44" s="4"/>
      <c r="G44" s="240"/>
      <c r="H44" s="240"/>
      <c r="I44" s="240"/>
      <c r="K44" s="240"/>
      <c r="L44" s="240"/>
      <c r="M44" s="240"/>
    </row>
    <row r="45" spans="1:15" s="2" customFormat="1" ht="43.5" customHeight="1">
      <c r="A45" s="3"/>
      <c r="B45" s="3"/>
      <c r="C45" s="246" t="s">
        <v>266</v>
      </c>
      <c r="D45" s="246"/>
      <c r="E45" s="246"/>
      <c r="F45" s="246"/>
      <c r="G45" s="246"/>
      <c r="H45" s="246"/>
      <c r="I45" s="246"/>
      <c r="J45" s="246"/>
      <c r="K45" s="246"/>
      <c r="L45" s="246"/>
      <c r="M45" s="246"/>
      <c r="N45" s="246"/>
      <c r="O45" s="246"/>
    </row>
    <row r="46" spans="1:13" s="2" customFormat="1" ht="14.25" customHeight="1">
      <c r="A46" s="3"/>
      <c r="B46" s="3"/>
      <c r="C46" s="4"/>
      <c r="D46" s="4"/>
      <c r="G46" s="7"/>
      <c r="H46" s="7"/>
      <c r="I46" s="8"/>
      <c r="K46" s="7"/>
      <c r="L46" s="7"/>
      <c r="M46" s="7"/>
    </row>
    <row r="47" spans="1:17" s="2" customFormat="1" ht="14.25" customHeight="1">
      <c r="A47" s="3">
        <v>4</v>
      </c>
      <c r="B47" s="3"/>
      <c r="C47" s="3" t="s">
        <v>45</v>
      </c>
      <c r="D47" s="3"/>
      <c r="Q47" s="3"/>
    </row>
    <row r="48" spans="1:4" s="2" customFormat="1" ht="14.25" customHeight="1">
      <c r="A48" s="3"/>
      <c r="B48" s="3"/>
      <c r="C48" s="3"/>
      <c r="D48" s="3"/>
    </row>
    <row r="49" spans="1:15" s="2" customFormat="1" ht="30" customHeight="1">
      <c r="A49" s="3"/>
      <c r="B49" s="3"/>
      <c r="C49" s="261" t="s">
        <v>152</v>
      </c>
      <c r="D49" s="261"/>
      <c r="E49" s="261"/>
      <c r="F49" s="261"/>
      <c r="G49" s="261"/>
      <c r="H49" s="261"/>
      <c r="I49" s="261"/>
      <c r="J49" s="261"/>
      <c r="K49" s="261"/>
      <c r="L49" s="261"/>
      <c r="M49" s="261"/>
      <c r="N49" s="261"/>
      <c r="O49" s="261"/>
    </row>
    <row r="50" spans="1:15" s="2" customFormat="1" ht="14.25" customHeight="1">
      <c r="A50" s="3"/>
      <c r="B50" s="3"/>
      <c r="C50" s="101"/>
      <c r="D50" s="101"/>
      <c r="E50" s="101"/>
      <c r="F50" s="101"/>
      <c r="G50" s="101"/>
      <c r="H50" s="101"/>
      <c r="I50" s="101"/>
      <c r="J50" s="101"/>
      <c r="K50" s="101"/>
      <c r="L50" s="101"/>
      <c r="M50" s="101"/>
      <c r="N50" s="101"/>
      <c r="O50" s="101"/>
    </row>
    <row r="51" spans="1:15" s="2" customFormat="1" ht="58.5" customHeight="1">
      <c r="A51" s="3"/>
      <c r="B51" s="3"/>
      <c r="C51" s="266" t="s">
        <v>182</v>
      </c>
      <c r="D51" s="266"/>
      <c r="E51" s="266"/>
      <c r="F51" s="266"/>
      <c r="G51" s="266"/>
      <c r="H51" s="266"/>
      <c r="I51" s="266"/>
      <c r="J51" s="266"/>
      <c r="K51" s="266"/>
      <c r="L51" s="266"/>
      <c r="M51" s="266"/>
      <c r="N51" s="266"/>
      <c r="O51" s="266"/>
    </row>
    <row r="52" spans="1:15" s="2" customFormat="1" ht="14.25" customHeight="1">
      <c r="A52" s="3"/>
      <c r="B52" s="3"/>
      <c r="C52" s="101"/>
      <c r="D52" s="101"/>
      <c r="E52" s="101"/>
      <c r="F52" s="101"/>
      <c r="G52" s="101"/>
      <c r="H52" s="101"/>
      <c r="I52" s="101"/>
      <c r="J52" s="101"/>
      <c r="K52" s="101"/>
      <c r="L52" s="101"/>
      <c r="M52" s="101"/>
      <c r="N52" s="101"/>
      <c r="O52" s="101"/>
    </row>
    <row r="53" spans="1:15" s="2" customFormat="1" ht="28.5" customHeight="1">
      <c r="A53" s="3"/>
      <c r="B53" s="3"/>
      <c r="C53" s="266" t="s">
        <v>188</v>
      </c>
      <c r="D53" s="274"/>
      <c r="E53" s="274"/>
      <c r="F53" s="274"/>
      <c r="G53" s="274"/>
      <c r="H53" s="274"/>
      <c r="I53" s="274"/>
      <c r="J53" s="274"/>
      <c r="K53" s="274"/>
      <c r="L53" s="274"/>
      <c r="M53" s="274"/>
      <c r="N53" s="274"/>
      <c r="O53" s="274"/>
    </row>
    <row r="54" spans="1:15" s="2" customFormat="1" ht="14.25" customHeight="1">
      <c r="A54" s="3"/>
      <c r="B54" s="3"/>
      <c r="C54" s="17"/>
      <c r="D54" s="163"/>
      <c r="E54" s="163"/>
      <c r="F54" s="163"/>
      <c r="G54" s="163"/>
      <c r="H54" s="163"/>
      <c r="I54" s="163"/>
      <c r="J54" s="163"/>
      <c r="K54" s="163"/>
      <c r="L54" s="163"/>
      <c r="M54" s="163"/>
      <c r="N54" s="163"/>
      <c r="O54" s="163"/>
    </row>
    <row r="55" spans="1:15" s="2" customFormat="1" ht="14.25" customHeight="1">
      <c r="A55" s="3">
        <v>5</v>
      </c>
      <c r="C55" s="244" t="s">
        <v>125</v>
      </c>
      <c r="D55" s="244"/>
      <c r="E55" s="244"/>
      <c r="F55" s="244"/>
      <c r="G55" s="244"/>
      <c r="H55" s="244"/>
      <c r="I55" s="244"/>
      <c r="J55" s="244"/>
      <c r="K55" s="244"/>
      <c r="L55" s="244"/>
      <c r="M55" s="244"/>
      <c r="N55" s="244"/>
      <c r="O55" s="244"/>
    </row>
    <row r="56" spans="3:13" s="2" customFormat="1" ht="14.25" customHeight="1">
      <c r="C56" s="4"/>
      <c r="D56" s="4"/>
      <c r="E56" s="4"/>
      <c r="F56" s="4"/>
      <c r="G56" s="4"/>
      <c r="H56" s="4"/>
      <c r="I56" s="4"/>
      <c r="J56" s="4"/>
      <c r="K56" s="4"/>
      <c r="L56" s="4"/>
      <c r="M56" s="4"/>
    </row>
    <row r="57" spans="3:32" s="2" customFormat="1" ht="43.5" customHeight="1">
      <c r="C57" s="246" t="s">
        <v>197</v>
      </c>
      <c r="D57" s="266"/>
      <c r="E57" s="266"/>
      <c r="F57" s="266"/>
      <c r="G57" s="266"/>
      <c r="H57" s="266"/>
      <c r="I57" s="266"/>
      <c r="J57" s="266"/>
      <c r="K57" s="266"/>
      <c r="L57" s="266"/>
      <c r="M57" s="266"/>
      <c r="N57" s="266"/>
      <c r="O57" s="266"/>
      <c r="Q57" s="246"/>
      <c r="R57" s="245"/>
      <c r="S57" s="245"/>
      <c r="T57" s="245"/>
      <c r="U57" s="245"/>
      <c r="V57" s="245"/>
      <c r="W57" s="245"/>
      <c r="X57" s="245"/>
      <c r="Y57" s="245"/>
      <c r="Z57" s="245"/>
      <c r="AA57" s="245"/>
      <c r="AB57" s="245"/>
      <c r="AC57" s="245"/>
      <c r="AD57" s="245"/>
      <c r="AE57" s="245"/>
      <c r="AF57" s="245"/>
    </row>
    <row r="58" spans="3:17" s="2" customFormat="1" ht="14.25" customHeight="1">
      <c r="C58" s="11"/>
      <c r="D58" s="12"/>
      <c r="E58" s="12"/>
      <c r="F58" s="12"/>
      <c r="G58" s="12"/>
      <c r="H58" s="12"/>
      <c r="I58" s="12"/>
      <c r="J58" s="12"/>
      <c r="K58" s="12"/>
      <c r="L58" s="12"/>
      <c r="M58" s="12"/>
      <c r="N58" s="12"/>
      <c r="O58" s="12"/>
      <c r="P58" s="12"/>
      <c r="Q58" s="12"/>
    </row>
    <row r="59" spans="1:17" s="2" customFormat="1" ht="28.5" customHeight="1">
      <c r="A59" s="171">
        <v>6</v>
      </c>
      <c r="C59" s="271" t="s">
        <v>71</v>
      </c>
      <c r="D59" s="244"/>
      <c r="E59" s="244"/>
      <c r="F59" s="244"/>
      <c r="G59" s="244"/>
      <c r="H59" s="244"/>
      <c r="I59" s="244"/>
      <c r="J59" s="244"/>
      <c r="K59" s="244"/>
      <c r="L59" s="244"/>
      <c r="M59" s="244"/>
      <c r="N59" s="245"/>
      <c r="O59" s="245"/>
      <c r="P59" s="12"/>
      <c r="Q59" s="12"/>
    </row>
    <row r="60" spans="1:17" s="2" customFormat="1" ht="14.25" customHeight="1">
      <c r="A60" s="3"/>
      <c r="C60" s="13"/>
      <c r="D60" s="9"/>
      <c r="E60" s="9"/>
      <c r="F60" s="9"/>
      <c r="G60" s="9"/>
      <c r="H60" s="9"/>
      <c r="I60" s="9"/>
      <c r="J60" s="9"/>
      <c r="K60" s="9"/>
      <c r="L60" s="9"/>
      <c r="M60" s="9"/>
      <c r="N60" s="12"/>
      <c r="O60" s="12"/>
      <c r="P60" s="12"/>
      <c r="Q60" s="12"/>
    </row>
    <row r="61" spans="3:17" s="2" customFormat="1" ht="14.25" customHeight="1">
      <c r="C61" s="246" t="s">
        <v>106</v>
      </c>
      <c r="D61" s="266"/>
      <c r="E61" s="266"/>
      <c r="F61" s="266"/>
      <c r="G61" s="266"/>
      <c r="H61" s="266"/>
      <c r="I61" s="266"/>
      <c r="J61" s="266"/>
      <c r="K61" s="266"/>
      <c r="L61" s="266"/>
      <c r="M61" s="266"/>
      <c r="N61" s="266"/>
      <c r="O61" s="266"/>
      <c r="P61" s="12"/>
      <c r="Q61" s="12"/>
    </row>
    <row r="62" spans="3:17" s="2" customFormat="1" ht="14.25" customHeight="1">
      <c r="C62" s="4"/>
      <c r="D62" s="17"/>
      <c r="E62" s="17"/>
      <c r="F62" s="17"/>
      <c r="G62" s="17"/>
      <c r="H62" s="17"/>
      <c r="I62" s="17"/>
      <c r="J62" s="17"/>
      <c r="K62" s="17"/>
      <c r="L62" s="17"/>
      <c r="M62" s="17"/>
      <c r="N62" s="17"/>
      <c r="O62" s="17"/>
      <c r="P62" s="12"/>
      <c r="Q62" s="12"/>
    </row>
    <row r="63" spans="1:32" s="2" customFormat="1" ht="14.25" customHeight="1">
      <c r="A63" s="3">
        <v>7</v>
      </c>
      <c r="B63" s="3"/>
      <c r="C63" s="3" t="s">
        <v>67</v>
      </c>
      <c r="D63" s="3"/>
      <c r="Q63" s="246"/>
      <c r="R63" s="230"/>
      <c r="S63" s="230"/>
      <c r="T63" s="230"/>
      <c r="U63" s="230"/>
      <c r="V63" s="230"/>
      <c r="W63" s="230"/>
      <c r="X63" s="230"/>
      <c r="Y63" s="230"/>
      <c r="Z63" s="230"/>
      <c r="AA63" s="230"/>
      <c r="AB63" s="230"/>
      <c r="AC63" s="230"/>
      <c r="AD63" s="230"/>
      <c r="AE63" s="230"/>
      <c r="AF63" s="230"/>
    </row>
    <row r="64" spans="1:4" s="2" customFormat="1" ht="14.25" customHeight="1">
      <c r="A64" s="3"/>
      <c r="B64" s="3"/>
      <c r="C64" s="3"/>
      <c r="D64" s="3"/>
    </row>
    <row r="65" spans="3:32" s="2" customFormat="1" ht="28.5" customHeight="1">
      <c r="C65" s="246" t="s">
        <v>198</v>
      </c>
      <c r="D65" s="230"/>
      <c r="E65" s="230"/>
      <c r="F65" s="230"/>
      <c r="G65" s="230"/>
      <c r="H65" s="230"/>
      <c r="I65" s="230"/>
      <c r="J65" s="230"/>
      <c r="K65" s="230"/>
      <c r="L65" s="230"/>
      <c r="M65" s="230"/>
      <c r="N65" s="230"/>
      <c r="O65" s="230"/>
      <c r="Q65" s="14"/>
      <c r="R65" s="14"/>
      <c r="S65" s="14"/>
      <c r="T65" s="14"/>
      <c r="U65" s="15"/>
      <c r="V65" s="15"/>
      <c r="W65" s="22"/>
      <c r="X65" s="22"/>
      <c r="Y65" s="240"/>
      <c r="Z65" s="240"/>
      <c r="AA65" s="240"/>
      <c r="AB65" s="22"/>
      <c r="AC65" s="231"/>
      <c r="AD65" s="231"/>
      <c r="AE65" s="231"/>
      <c r="AF65" s="245"/>
    </row>
    <row r="66" spans="3:32" s="2" customFormat="1" ht="14.25" customHeight="1">
      <c r="C66" s="4"/>
      <c r="D66" s="48"/>
      <c r="E66" s="48"/>
      <c r="F66" s="48"/>
      <c r="G66" s="48"/>
      <c r="H66" s="48"/>
      <c r="I66" s="48"/>
      <c r="J66" s="48"/>
      <c r="K66" s="48"/>
      <c r="L66" s="48"/>
      <c r="M66" s="48"/>
      <c r="N66" s="48"/>
      <c r="O66" s="48"/>
      <c r="Q66" s="14"/>
      <c r="R66" s="14"/>
      <c r="S66" s="14"/>
      <c r="T66" s="14"/>
      <c r="U66" s="15"/>
      <c r="V66" s="15"/>
      <c r="W66" s="22"/>
      <c r="X66" s="22"/>
      <c r="Y66" s="6"/>
      <c r="Z66" s="6"/>
      <c r="AA66" s="6"/>
      <c r="AB66" s="22"/>
      <c r="AC66" s="37"/>
      <c r="AD66" s="37"/>
      <c r="AE66" s="37"/>
      <c r="AF66" s="12"/>
    </row>
    <row r="67" spans="1:34" s="2" customFormat="1" ht="14.25" customHeight="1">
      <c r="A67" s="3">
        <v>8</v>
      </c>
      <c r="C67" s="271" t="s">
        <v>73</v>
      </c>
      <c r="D67" s="230"/>
      <c r="E67" s="230"/>
      <c r="F67" s="48"/>
      <c r="G67" s="48"/>
      <c r="H67" s="48"/>
      <c r="I67" s="48"/>
      <c r="J67" s="48"/>
      <c r="K67" s="48"/>
      <c r="L67" s="48"/>
      <c r="M67" s="48"/>
      <c r="N67" s="48"/>
      <c r="O67" s="48"/>
      <c r="Q67" s="266"/>
      <c r="R67" s="266"/>
      <c r="S67" s="266"/>
      <c r="T67" s="266"/>
      <c r="U67" s="266"/>
      <c r="V67" s="266"/>
      <c r="W67" s="266"/>
      <c r="X67" s="266"/>
      <c r="Y67" s="266"/>
      <c r="Z67" s="266"/>
      <c r="AA67" s="266"/>
      <c r="AB67" s="266"/>
      <c r="AC67" s="266"/>
      <c r="AD67" s="266"/>
      <c r="AE67" s="266"/>
      <c r="AF67" s="266"/>
      <c r="AG67" s="266"/>
      <c r="AH67" s="266"/>
    </row>
    <row r="68" spans="1:32" s="2" customFormat="1" ht="14.25" customHeight="1">
      <c r="A68" s="3"/>
      <c r="C68" s="13"/>
      <c r="D68" s="48"/>
      <c r="E68" s="48"/>
      <c r="F68" s="48"/>
      <c r="G68" s="48"/>
      <c r="H68" s="48"/>
      <c r="I68" s="48"/>
      <c r="J68" s="48"/>
      <c r="K68" s="48"/>
      <c r="L68" s="48"/>
      <c r="M68" s="48"/>
      <c r="N68" s="48"/>
      <c r="O68" s="48"/>
      <c r="Q68" s="14"/>
      <c r="R68" s="14"/>
      <c r="S68" s="14"/>
      <c r="T68" s="14"/>
      <c r="U68" s="15"/>
      <c r="V68" s="15"/>
      <c r="W68" s="22"/>
      <c r="X68" s="22"/>
      <c r="Y68" s="6"/>
      <c r="Z68" s="6"/>
      <c r="AA68" s="6"/>
      <c r="AB68" s="22"/>
      <c r="AC68" s="37"/>
      <c r="AD68" s="37"/>
      <c r="AE68" s="37"/>
      <c r="AF68" s="12"/>
    </row>
    <row r="69" spans="1:32" s="2" customFormat="1" ht="25.5" customHeight="1">
      <c r="A69" s="3"/>
      <c r="C69" s="246" t="s">
        <v>251</v>
      </c>
      <c r="D69" s="266"/>
      <c r="E69" s="266"/>
      <c r="F69" s="266"/>
      <c r="G69" s="266"/>
      <c r="H69" s="266"/>
      <c r="I69" s="266"/>
      <c r="J69" s="266"/>
      <c r="K69" s="266"/>
      <c r="L69" s="266"/>
      <c r="M69" s="266"/>
      <c r="N69" s="266"/>
      <c r="O69" s="266"/>
      <c r="Q69" s="14"/>
      <c r="R69" s="14"/>
      <c r="S69" s="14"/>
      <c r="T69" s="14"/>
      <c r="U69" s="15"/>
      <c r="V69" s="15"/>
      <c r="W69" s="22"/>
      <c r="X69" s="22"/>
      <c r="Y69" s="6"/>
      <c r="Z69" s="6"/>
      <c r="AA69" s="6"/>
      <c r="AB69" s="22"/>
      <c r="AC69" s="37"/>
      <c r="AD69" s="37"/>
      <c r="AE69" s="37"/>
      <c r="AF69" s="12"/>
    </row>
    <row r="70" spans="3:15" s="2" customFormat="1" ht="14.25" customHeight="1">
      <c r="C70" s="4"/>
      <c r="D70" s="17"/>
      <c r="E70" s="17"/>
      <c r="F70" s="17"/>
      <c r="G70" s="17"/>
      <c r="H70" s="17"/>
      <c r="I70" s="17"/>
      <c r="J70" s="17"/>
      <c r="K70" s="17"/>
      <c r="L70" s="17"/>
      <c r="M70" s="17"/>
      <c r="N70" s="17"/>
      <c r="O70" s="17"/>
    </row>
    <row r="71" spans="1:13" s="2" customFormat="1" ht="14.25" customHeight="1">
      <c r="A71" s="3">
        <v>9</v>
      </c>
      <c r="B71" s="3"/>
      <c r="C71" s="19" t="s">
        <v>12</v>
      </c>
      <c r="D71" s="19"/>
      <c r="E71" s="20"/>
      <c r="F71" s="20"/>
      <c r="G71" s="20"/>
      <c r="H71" s="20"/>
      <c r="I71" s="20"/>
      <c r="J71" s="20"/>
      <c r="K71" s="20"/>
      <c r="L71" s="20"/>
      <c r="M71" s="20"/>
    </row>
    <row r="72" spans="1:13" s="2" customFormat="1" ht="14.25" customHeight="1">
      <c r="A72" s="3"/>
      <c r="B72" s="3"/>
      <c r="C72" s="19"/>
      <c r="D72" s="19"/>
      <c r="E72" s="20"/>
      <c r="F72" s="20"/>
      <c r="G72" s="20"/>
      <c r="H72" s="20"/>
      <c r="I72" s="20"/>
      <c r="J72" s="20"/>
      <c r="K72" s="20"/>
      <c r="L72" s="20"/>
      <c r="M72" s="20"/>
    </row>
    <row r="73" spans="1:15" ht="28.5" customHeight="1">
      <c r="A73" s="21"/>
      <c r="B73" s="21"/>
      <c r="C73" s="226" t="s">
        <v>199</v>
      </c>
      <c r="D73" s="225"/>
      <c r="E73" s="225"/>
      <c r="F73" s="225"/>
      <c r="G73" s="225"/>
      <c r="H73" s="225"/>
      <c r="I73" s="225"/>
      <c r="J73" s="225"/>
      <c r="K73" s="225"/>
      <c r="L73" s="225"/>
      <c r="M73" s="225"/>
      <c r="N73" s="225"/>
      <c r="O73" s="225"/>
    </row>
    <row r="74" spans="1:15" ht="14.25" customHeight="1">
      <c r="A74" s="21"/>
      <c r="B74" s="21"/>
      <c r="C74" s="2"/>
      <c r="D74" s="29"/>
      <c r="E74" s="29"/>
      <c r="F74" s="29"/>
      <c r="H74" s="29"/>
      <c r="J74" s="2"/>
      <c r="K74" s="29"/>
      <c r="L74" s="29"/>
      <c r="M74" s="41"/>
      <c r="N74" s="2"/>
      <c r="O74" s="41"/>
    </row>
    <row r="75" spans="1:15" ht="14.25" customHeight="1">
      <c r="A75" s="3">
        <v>10</v>
      </c>
      <c r="B75" s="3"/>
      <c r="C75" s="271" t="s">
        <v>220</v>
      </c>
      <c r="D75" s="244"/>
      <c r="E75" s="244"/>
      <c r="F75" s="244"/>
      <c r="G75" s="244"/>
      <c r="H75" s="244"/>
      <c r="I75" s="244"/>
      <c r="J75" s="244"/>
      <c r="K75" s="244"/>
      <c r="L75" s="244"/>
      <c r="M75" s="244"/>
      <c r="N75" s="2"/>
      <c r="O75" s="41"/>
    </row>
    <row r="76" spans="1:29" s="2" customFormat="1" ht="14.25" customHeight="1">
      <c r="A76" s="3"/>
      <c r="B76" s="3"/>
      <c r="C76" s="271"/>
      <c r="D76" s="244"/>
      <c r="E76" s="244"/>
      <c r="F76" s="244"/>
      <c r="G76" s="244"/>
      <c r="H76" s="244"/>
      <c r="I76" s="244"/>
      <c r="J76" s="244"/>
      <c r="K76" s="244"/>
      <c r="L76" s="244"/>
      <c r="M76" s="244"/>
      <c r="Q76" s="271"/>
      <c r="R76" s="244"/>
      <c r="S76" s="244"/>
      <c r="T76" s="244"/>
      <c r="U76" s="244"/>
      <c r="V76" s="244"/>
      <c r="W76" s="244"/>
      <c r="X76" s="244"/>
      <c r="Y76" s="244"/>
      <c r="Z76" s="244"/>
      <c r="AA76" s="244"/>
      <c r="AB76" s="244"/>
      <c r="AC76" s="244"/>
    </row>
    <row r="77" spans="1:29" s="2" customFormat="1" ht="45" customHeight="1">
      <c r="A77" s="3"/>
      <c r="B77" s="3"/>
      <c r="C77" s="229" t="s">
        <v>221</v>
      </c>
      <c r="D77" s="229"/>
      <c r="E77" s="229"/>
      <c r="F77" s="229"/>
      <c r="G77" s="229"/>
      <c r="H77" s="229"/>
      <c r="I77" s="229"/>
      <c r="J77" s="229"/>
      <c r="K77" s="229"/>
      <c r="L77" s="229"/>
      <c r="M77" s="229"/>
      <c r="N77" s="229"/>
      <c r="O77" s="229"/>
      <c r="P77" s="12"/>
      <c r="Q77" s="13"/>
      <c r="R77" s="9"/>
      <c r="S77" s="9"/>
      <c r="T77" s="9"/>
      <c r="U77" s="9"/>
      <c r="V77" s="9"/>
      <c r="W77" s="9"/>
      <c r="X77" s="9"/>
      <c r="Y77" s="9"/>
      <c r="Z77" s="9"/>
      <c r="AA77" s="9"/>
      <c r="AB77" s="9"/>
      <c r="AC77" s="9"/>
    </row>
    <row r="78" spans="1:29" s="2" customFormat="1" ht="14.25" customHeight="1">
      <c r="A78" s="3"/>
      <c r="B78" s="3"/>
      <c r="C78" s="13"/>
      <c r="D78" s="9"/>
      <c r="E78" s="9"/>
      <c r="F78" s="9"/>
      <c r="G78" s="9"/>
      <c r="H78" s="9"/>
      <c r="I78" s="9"/>
      <c r="J78" s="9"/>
      <c r="K78" s="9"/>
      <c r="L78" s="9"/>
      <c r="M78" s="9"/>
      <c r="Q78" s="13"/>
      <c r="R78" s="9"/>
      <c r="S78" s="9"/>
      <c r="T78" s="9"/>
      <c r="U78" s="9"/>
      <c r="V78" s="9"/>
      <c r="W78" s="9"/>
      <c r="X78" s="9"/>
      <c r="Y78" s="9"/>
      <c r="Z78" s="9"/>
      <c r="AA78" s="9"/>
      <c r="AB78" s="9"/>
      <c r="AC78" s="9"/>
    </row>
    <row r="79" spans="1:17" s="2" customFormat="1" ht="14.25" customHeight="1">
      <c r="A79" s="28">
        <v>11</v>
      </c>
      <c r="B79" s="3"/>
      <c r="C79" s="3" t="s">
        <v>44</v>
      </c>
      <c r="D79" s="3"/>
      <c r="Q79" s="3"/>
    </row>
    <row r="80" spans="1:4" s="2" customFormat="1" ht="14.25" customHeight="1">
      <c r="A80" s="3"/>
      <c r="B80" s="3"/>
      <c r="C80" s="3"/>
      <c r="D80" s="3"/>
    </row>
    <row r="81" spans="1:15" s="2" customFormat="1" ht="75" customHeight="1">
      <c r="A81" s="3"/>
      <c r="B81" s="3"/>
      <c r="C81" s="246" t="s">
        <v>207</v>
      </c>
      <c r="D81" s="246"/>
      <c r="E81" s="246"/>
      <c r="F81" s="246"/>
      <c r="G81" s="246"/>
      <c r="H81" s="246"/>
      <c r="I81" s="246"/>
      <c r="J81" s="246"/>
      <c r="K81" s="246"/>
      <c r="L81" s="246"/>
      <c r="M81" s="246"/>
      <c r="N81" s="246"/>
      <c r="O81" s="246"/>
    </row>
    <row r="82" spans="1:4" s="2" customFormat="1" ht="14.25" customHeight="1">
      <c r="A82" s="3"/>
      <c r="B82" s="3"/>
      <c r="C82" s="3"/>
      <c r="D82" s="3"/>
    </row>
    <row r="83" spans="1:15" s="2" customFormat="1" ht="14.25" customHeight="1">
      <c r="A83" s="3"/>
      <c r="B83" s="3"/>
      <c r="C83" s="246" t="s">
        <v>200</v>
      </c>
      <c r="D83" s="246"/>
      <c r="E83" s="246"/>
      <c r="F83" s="246"/>
      <c r="G83" s="246"/>
      <c r="H83" s="246"/>
      <c r="I83" s="246"/>
      <c r="J83" s="246"/>
      <c r="K83" s="246"/>
      <c r="L83" s="246"/>
      <c r="M83" s="246"/>
      <c r="N83" s="246"/>
      <c r="O83" s="246"/>
    </row>
    <row r="84" spans="1:4" s="2" customFormat="1" ht="14.25" customHeight="1">
      <c r="A84" s="3"/>
      <c r="B84" s="3"/>
      <c r="C84" s="3"/>
      <c r="D84" s="3"/>
    </row>
    <row r="85" spans="1:15" s="2" customFormat="1" ht="15" customHeight="1">
      <c r="A85" s="3"/>
      <c r="B85" s="3"/>
      <c r="C85" s="171" t="s">
        <v>153</v>
      </c>
      <c r="D85" s="246" t="s">
        <v>201</v>
      </c>
      <c r="E85" s="234"/>
      <c r="F85" s="234"/>
      <c r="G85" s="234"/>
      <c r="H85" s="234"/>
      <c r="I85" s="234"/>
      <c r="J85" s="234"/>
      <c r="K85" s="234"/>
      <c r="L85" s="234"/>
      <c r="M85" s="234"/>
      <c r="N85" s="234"/>
      <c r="O85" s="234"/>
    </row>
    <row r="86" spans="1:4" s="2" customFormat="1" ht="14.25" customHeight="1">
      <c r="A86" s="3"/>
      <c r="B86" s="3"/>
      <c r="C86" s="3"/>
      <c r="D86" s="3"/>
    </row>
    <row r="87" spans="1:15" s="2" customFormat="1" ht="28.5" customHeight="1">
      <c r="A87" s="3"/>
      <c r="B87" s="3"/>
      <c r="C87" s="171" t="s">
        <v>154</v>
      </c>
      <c r="D87" s="246" t="s">
        <v>202</v>
      </c>
      <c r="E87" s="234"/>
      <c r="F87" s="234"/>
      <c r="G87" s="234"/>
      <c r="H87" s="234"/>
      <c r="I87" s="234"/>
      <c r="J87" s="234"/>
      <c r="K87" s="234"/>
      <c r="L87" s="234"/>
      <c r="M87" s="234"/>
      <c r="N87" s="234"/>
      <c r="O87" s="234"/>
    </row>
    <row r="88" spans="1:4" s="2" customFormat="1" ht="14.25" customHeight="1">
      <c r="A88" s="3"/>
      <c r="B88" s="3"/>
      <c r="C88" s="3"/>
      <c r="D88" s="3"/>
    </row>
    <row r="89" spans="1:15" s="2" customFormat="1" ht="15" customHeight="1">
      <c r="A89" s="3"/>
      <c r="B89" s="3"/>
      <c r="C89" s="171" t="s">
        <v>155</v>
      </c>
      <c r="D89" s="246" t="s">
        <v>203</v>
      </c>
      <c r="E89" s="234"/>
      <c r="F89" s="234"/>
      <c r="G89" s="234"/>
      <c r="H89" s="234"/>
      <c r="I89" s="234"/>
      <c r="J89" s="234"/>
      <c r="K89" s="234"/>
      <c r="L89" s="234"/>
      <c r="M89" s="234"/>
      <c r="N89" s="234"/>
      <c r="O89" s="234"/>
    </row>
    <row r="90" spans="1:4" s="2" customFormat="1" ht="14.25" customHeight="1">
      <c r="A90" s="3"/>
      <c r="B90" s="3"/>
      <c r="C90" s="3"/>
      <c r="D90" s="68" t="s">
        <v>157</v>
      </c>
    </row>
    <row r="91" spans="1:4" s="2" customFormat="1" ht="14.25" customHeight="1">
      <c r="A91" s="3"/>
      <c r="B91" s="3"/>
      <c r="C91" s="3"/>
      <c r="D91" s="68" t="s">
        <v>158</v>
      </c>
    </row>
    <row r="92" spans="1:4" s="2" customFormat="1" ht="14.25" customHeight="1">
      <c r="A92" s="3"/>
      <c r="B92" s="3"/>
      <c r="C92" s="3"/>
      <c r="D92" s="68"/>
    </row>
    <row r="93" spans="1:15" s="2" customFormat="1" ht="14.25" customHeight="1">
      <c r="A93" s="3"/>
      <c r="B93" s="3"/>
      <c r="C93" s="171" t="s">
        <v>156</v>
      </c>
      <c r="D93" s="246" t="s">
        <v>204</v>
      </c>
      <c r="E93" s="234"/>
      <c r="F93" s="234"/>
      <c r="G93" s="234"/>
      <c r="H93" s="234"/>
      <c r="I93" s="234"/>
      <c r="J93" s="234"/>
      <c r="K93" s="234"/>
      <c r="L93" s="234"/>
      <c r="M93" s="234"/>
      <c r="N93" s="234"/>
      <c r="O93" s="234"/>
    </row>
    <row r="94" spans="1:4" s="2" customFormat="1" ht="14.25" customHeight="1">
      <c r="A94" s="3"/>
      <c r="B94" s="3"/>
      <c r="C94" s="3"/>
      <c r="D94" s="68"/>
    </row>
    <row r="95" spans="1:15" s="2" customFormat="1" ht="45" customHeight="1">
      <c r="A95" s="3"/>
      <c r="B95" s="3"/>
      <c r="C95" s="246" t="s">
        <v>222</v>
      </c>
      <c r="D95" s="246"/>
      <c r="E95" s="246"/>
      <c r="F95" s="246"/>
      <c r="G95" s="246"/>
      <c r="H95" s="246"/>
      <c r="I95" s="246"/>
      <c r="J95" s="246"/>
      <c r="K95" s="246"/>
      <c r="L95" s="246"/>
      <c r="M95" s="246"/>
      <c r="N95" s="246"/>
      <c r="O95" s="246"/>
    </row>
    <row r="96" spans="1:4" s="2" customFormat="1" ht="14.25" customHeight="1">
      <c r="A96" s="3"/>
      <c r="B96" s="3"/>
      <c r="C96" s="3"/>
      <c r="D96" s="68"/>
    </row>
    <row r="97" spans="1:35" s="2" customFormat="1" ht="14.25" customHeight="1">
      <c r="A97" s="3">
        <v>12</v>
      </c>
      <c r="C97" s="271" t="s">
        <v>66</v>
      </c>
      <c r="D97" s="266"/>
      <c r="E97" s="266"/>
      <c r="F97" s="266"/>
      <c r="G97" s="266"/>
      <c r="H97" s="266"/>
      <c r="I97" s="266"/>
      <c r="J97" s="266"/>
      <c r="K97" s="266"/>
      <c r="L97" s="266"/>
      <c r="M97" s="266"/>
      <c r="N97" s="266"/>
      <c r="O97" s="266"/>
      <c r="R97" s="246"/>
      <c r="S97" s="225"/>
      <c r="T97" s="225"/>
      <c r="U97" s="225"/>
      <c r="V97" s="225"/>
      <c r="W97" s="225"/>
      <c r="X97" s="225"/>
      <c r="Y97" s="225"/>
      <c r="Z97" s="225"/>
      <c r="AA97" s="225"/>
      <c r="AB97" s="225"/>
      <c r="AC97" s="225"/>
      <c r="AD97" s="225"/>
      <c r="AE97" s="225"/>
      <c r="AF97" s="225"/>
      <c r="AG97" s="225"/>
      <c r="AH97" s="17"/>
      <c r="AI97" s="17"/>
    </row>
    <row r="98" spans="3:35" s="2" customFormat="1" ht="14.25" customHeight="1">
      <c r="C98" s="4"/>
      <c r="D98" s="4"/>
      <c r="E98" s="17"/>
      <c r="F98" s="17"/>
      <c r="G98" s="17"/>
      <c r="H98" s="17"/>
      <c r="I98" s="17"/>
      <c r="J98" s="17"/>
      <c r="K98" s="17"/>
      <c r="L98" s="17"/>
      <c r="M98" s="17"/>
      <c r="N98" s="17"/>
      <c r="O98" s="17"/>
      <c r="R98" s="239"/>
      <c r="S98" s="225"/>
      <c r="T98" s="225"/>
      <c r="U98" s="225"/>
      <c r="V98" s="225"/>
      <c r="W98" s="225"/>
      <c r="X98" s="225"/>
      <c r="Y98" s="225"/>
      <c r="Z98" s="225"/>
      <c r="AA98" s="225"/>
      <c r="AB98" s="225"/>
      <c r="AC98" s="225"/>
      <c r="AD98" s="225"/>
      <c r="AE98" s="225"/>
      <c r="AF98" s="225"/>
      <c r="AG98" s="225"/>
      <c r="AH98" s="225"/>
      <c r="AI98" s="225"/>
    </row>
    <row r="99" spans="3:15" s="2" customFormat="1" ht="29.25" customHeight="1">
      <c r="C99" s="246" t="s">
        <v>205</v>
      </c>
      <c r="D99" s="261"/>
      <c r="E99" s="261"/>
      <c r="F99" s="261"/>
      <c r="G99" s="261"/>
      <c r="H99" s="261"/>
      <c r="I99" s="261"/>
      <c r="J99" s="261"/>
      <c r="K99" s="261"/>
      <c r="L99" s="261"/>
      <c r="M99" s="261"/>
      <c r="N99" s="261"/>
      <c r="O99" s="261"/>
    </row>
    <row r="100" spans="3:15" s="2" customFormat="1" ht="14.25" customHeight="1">
      <c r="C100" s="4"/>
      <c r="D100" s="17"/>
      <c r="E100" s="17"/>
      <c r="F100" s="17"/>
      <c r="G100" s="17"/>
      <c r="H100" s="17"/>
      <c r="I100" s="17"/>
      <c r="J100" s="17"/>
      <c r="K100" s="17"/>
      <c r="L100" s="17"/>
      <c r="M100" s="46"/>
      <c r="N100" s="17"/>
      <c r="O100" s="47"/>
    </row>
    <row r="101" spans="1:17" s="2" customFormat="1" ht="14.25" customHeight="1">
      <c r="A101" s="3">
        <v>13</v>
      </c>
      <c r="B101" s="3"/>
      <c r="C101" s="3" t="s">
        <v>10</v>
      </c>
      <c r="D101" s="3"/>
      <c r="Q101" s="3"/>
    </row>
    <row r="102" s="2" customFormat="1" ht="14.25" customHeight="1"/>
    <row r="103" spans="3:30" s="2" customFormat="1" ht="45.75" customHeight="1">
      <c r="C103" s="246" t="s">
        <v>246</v>
      </c>
      <c r="D103" s="230"/>
      <c r="E103" s="230"/>
      <c r="F103" s="230"/>
      <c r="G103" s="230"/>
      <c r="H103" s="230"/>
      <c r="I103" s="230"/>
      <c r="J103" s="230"/>
      <c r="K103" s="230"/>
      <c r="L103" s="230"/>
      <c r="M103" s="230"/>
      <c r="N103" s="230"/>
      <c r="O103" s="230"/>
      <c r="R103" s="228"/>
      <c r="S103" s="228"/>
      <c r="T103" s="228"/>
      <c r="U103" s="228"/>
      <c r="V103" s="228"/>
      <c r="W103" s="228"/>
      <c r="X103" s="228"/>
      <c r="Y103" s="228"/>
      <c r="Z103" s="228"/>
      <c r="AA103" s="228"/>
      <c r="AB103" s="228"/>
      <c r="AC103" s="228"/>
      <c r="AD103" s="228"/>
    </row>
    <row r="104" spans="3:23" s="2" customFormat="1" ht="14.25" customHeight="1">
      <c r="C104" s="4"/>
      <c r="D104" s="48"/>
      <c r="E104" s="48"/>
      <c r="F104" s="48"/>
      <c r="G104" s="48"/>
      <c r="H104" s="48"/>
      <c r="I104" s="48"/>
      <c r="J104" s="48"/>
      <c r="K104" s="48"/>
      <c r="L104" s="48"/>
      <c r="M104" s="48"/>
      <c r="N104" s="48"/>
      <c r="O104" s="48"/>
      <c r="Q104" s="266"/>
      <c r="R104" s="266"/>
      <c r="S104" s="266"/>
      <c r="T104" s="266"/>
      <c r="U104" s="266"/>
      <c r="V104" s="266"/>
      <c r="W104" s="266"/>
    </row>
    <row r="105" spans="1:23" s="2" customFormat="1" ht="14.25" customHeight="1">
      <c r="A105" s="3">
        <v>14</v>
      </c>
      <c r="C105" s="3" t="s">
        <v>128</v>
      </c>
      <c r="D105" s="48"/>
      <c r="E105" s="48"/>
      <c r="F105" s="48"/>
      <c r="G105" s="48"/>
      <c r="H105" s="48"/>
      <c r="I105" s="48"/>
      <c r="J105" s="48"/>
      <c r="K105" s="48"/>
      <c r="L105" s="48"/>
      <c r="M105" s="48"/>
      <c r="N105" s="48"/>
      <c r="O105" s="48"/>
      <c r="Q105" s="17"/>
      <c r="R105" s="17"/>
      <c r="S105" s="17"/>
      <c r="T105" s="17"/>
      <c r="U105" s="17"/>
      <c r="V105" s="17"/>
      <c r="W105" s="17"/>
    </row>
    <row r="106" spans="3:23" s="2" customFormat="1" ht="14.25" customHeight="1">
      <c r="C106" s="4"/>
      <c r="D106" s="48"/>
      <c r="E106" s="48"/>
      <c r="F106" s="48"/>
      <c r="G106" s="48"/>
      <c r="H106" s="48"/>
      <c r="I106" s="48"/>
      <c r="J106" s="48"/>
      <c r="K106" s="48"/>
      <c r="L106" s="48"/>
      <c r="M106" s="48"/>
      <c r="N106" s="48"/>
      <c r="O106" s="48"/>
      <c r="Q106" s="17"/>
      <c r="R106" s="17"/>
      <c r="S106" s="17"/>
      <c r="T106" s="17"/>
      <c r="U106" s="17"/>
      <c r="V106" s="17"/>
      <c r="W106" s="17"/>
    </row>
    <row r="107" spans="3:23" s="2" customFormat="1" ht="43.5" customHeight="1">
      <c r="C107" s="4"/>
      <c r="D107" s="48"/>
      <c r="E107" s="48"/>
      <c r="F107" s="48"/>
      <c r="G107" s="48"/>
      <c r="H107" s="48"/>
      <c r="J107" s="27"/>
      <c r="L107" s="48"/>
      <c r="M107" s="158" t="s">
        <v>263</v>
      </c>
      <c r="N107" s="48"/>
      <c r="O107" s="158" t="s">
        <v>98</v>
      </c>
      <c r="Q107" s="17"/>
      <c r="R107" s="17"/>
      <c r="S107" s="17"/>
      <c r="T107" s="17"/>
      <c r="U107" s="17"/>
      <c r="V107" s="17"/>
      <c r="W107" s="17"/>
    </row>
    <row r="108" spans="3:23" s="2" customFormat="1" ht="14.25" customHeight="1">
      <c r="C108" s="4"/>
      <c r="D108" s="48"/>
      <c r="E108" s="48"/>
      <c r="F108" s="48"/>
      <c r="G108" s="48"/>
      <c r="H108" s="48"/>
      <c r="J108" s="6"/>
      <c r="L108" s="48"/>
      <c r="M108" s="6" t="s">
        <v>6</v>
      </c>
      <c r="N108" s="48"/>
      <c r="O108" s="6" t="s">
        <v>6</v>
      </c>
      <c r="Q108" s="17"/>
      <c r="R108" s="17"/>
      <c r="S108" s="17"/>
      <c r="T108" s="17"/>
      <c r="U108" s="17"/>
      <c r="V108" s="17"/>
      <c r="W108" s="17"/>
    </row>
    <row r="109" spans="3:23" s="2" customFormat="1" ht="14.25" customHeight="1">
      <c r="C109" s="4"/>
      <c r="D109" s="48"/>
      <c r="E109" s="48"/>
      <c r="F109" s="48"/>
      <c r="G109" s="48"/>
      <c r="H109" s="48"/>
      <c r="J109" s="4"/>
      <c r="L109" s="48"/>
      <c r="M109" s="13"/>
      <c r="N109" s="48"/>
      <c r="O109" s="23"/>
      <c r="Q109" s="17"/>
      <c r="R109" s="17"/>
      <c r="S109" s="17"/>
      <c r="T109" s="17"/>
      <c r="U109" s="17"/>
      <c r="V109" s="17"/>
      <c r="W109" s="17"/>
    </row>
    <row r="110" spans="3:23" s="2" customFormat="1" ht="20.25" customHeight="1">
      <c r="C110" s="236" t="s">
        <v>224</v>
      </c>
      <c r="D110" s="236"/>
      <c r="E110" s="236"/>
      <c r="F110" s="165"/>
      <c r="G110" s="48"/>
      <c r="H110" s="48"/>
      <c r="J110" s="173"/>
      <c r="L110" s="48"/>
      <c r="M110" s="172">
        <v>15546</v>
      </c>
      <c r="N110" s="48"/>
      <c r="O110" s="172">
        <v>0</v>
      </c>
      <c r="Q110" s="17"/>
      <c r="R110" s="17"/>
      <c r="S110" s="17"/>
      <c r="T110" s="17"/>
      <c r="U110" s="17"/>
      <c r="V110" s="17"/>
      <c r="W110" s="17"/>
    </row>
    <row r="111" spans="3:23" s="2" customFormat="1" ht="14.25" customHeight="1">
      <c r="C111" s="236" t="s">
        <v>223</v>
      </c>
      <c r="D111" s="236"/>
      <c r="E111" s="236"/>
      <c r="F111" s="165"/>
      <c r="G111" s="48"/>
      <c r="H111" s="48"/>
      <c r="J111" s="173"/>
      <c r="L111" s="48"/>
      <c r="M111" s="172">
        <v>2074</v>
      </c>
      <c r="N111" s="48"/>
      <c r="O111" s="172">
        <f>8695+3286</f>
        <v>11981</v>
      </c>
      <c r="Q111" s="17"/>
      <c r="R111" s="17"/>
      <c r="S111" s="17"/>
      <c r="T111" s="17"/>
      <c r="U111" s="17"/>
      <c r="V111" s="17"/>
      <c r="W111" s="17"/>
    </row>
    <row r="112" spans="3:23" s="2" customFormat="1" ht="14.25" customHeight="1">
      <c r="C112" s="4"/>
      <c r="D112" s="48"/>
      <c r="E112" s="48"/>
      <c r="F112" s="48"/>
      <c r="G112" s="48"/>
      <c r="H112" s="48"/>
      <c r="J112" s="173"/>
      <c r="L112" s="48"/>
      <c r="M112" s="57"/>
      <c r="N112" s="48"/>
      <c r="O112" s="166"/>
      <c r="Q112" s="17"/>
      <c r="R112" s="17"/>
      <c r="S112" s="17"/>
      <c r="T112" s="17"/>
      <c r="U112" s="17"/>
      <c r="V112" s="17"/>
      <c r="W112" s="17"/>
    </row>
    <row r="113" spans="4:24" s="2" customFormat="1" ht="14.25" customHeight="1" thickBot="1">
      <c r="D113" s="3"/>
      <c r="J113" s="175"/>
      <c r="M113" s="174">
        <f>SUM(M110:M112)</f>
        <v>17620</v>
      </c>
      <c r="O113" s="174">
        <f>SUM(O110:O112)</f>
        <v>11981</v>
      </c>
      <c r="Q113" s="3"/>
      <c r="R113" s="266"/>
      <c r="S113" s="266"/>
      <c r="T113" s="266"/>
      <c r="U113" s="266"/>
      <c r="V113" s="266"/>
      <c r="W113" s="266"/>
      <c r="X113" s="266"/>
    </row>
    <row r="114" spans="1:24" s="2" customFormat="1" ht="14.25" customHeight="1">
      <c r="A114" s="3"/>
      <c r="C114" s="3"/>
      <c r="D114" s="3"/>
      <c r="I114" s="62"/>
      <c r="J114" s="61"/>
      <c r="K114" s="63"/>
      <c r="R114" s="266"/>
      <c r="S114" s="266"/>
      <c r="T114" s="266"/>
      <c r="U114" s="266"/>
      <c r="V114" s="266"/>
      <c r="W114" s="266"/>
      <c r="X114" s="266"/>
    </row>
    <row r="115" spans="1:26" s="2" customFormat="1" ht="14.25" customHeight="1">
      <c r="A115" s="3">
        <v>15</v>
      </c>
      <c r="C115" s="238" t="s">
        <v>127</v>
      </c>
      <c r="D115" s="238"/>
      <c r="E115" s="238"/>
      <c r="F115" s="238"/>
      <c r="G115" s="238"/>
      <c r="H115" s="238"/>
      <c r="I115" s="238"/>
      <c r="J115" s="238"/>
      <c r="K115" s="238"/>
      <c r="L115" s="238"/>
      <c r="M115" s="238"/>
      <c r="N115" s="238"/>
      <c r="O115" s="238"/>
      <c r="Q115" s="266"/>
      <c r="R115" s="266"/>
      <c r="S115" s="266"/>
      <c r="T115" s="266"/>
      <c r="U115" s="266"/>
      <c r="V115" s="266"/>
      <c r="W115" s="266"/>
      <c r="X115" s="18"/>
      <c r="Y115" s="18"/>
      <c r="Z115" s="18"/>
    </row>
    <row r="116" spans="3:26" s="2" customFormat="1" ht="14.25" customHeight="1">
      <c r="C116" s="48"/>
      <c r="D116" s="48"/>
      <c r="E116" s="48"/>
      <c r="F116" s="48"/>
      <c r="G116" s="48"/>
      <c r="H116" s="48"/>
      <c r="I116" s="48"/>
      <c r="J116" s="48"/>
      <c r="K116" s="48"/>
      <c r="L116" s="48"/>
      <c r="M116" s="48"/>
      <c r="N116" s="48"/>
      <c r="O116" s="48"/>
      <c r="Q116" s="17"/>
      <c r="R116" s="17"/>
      <c r="S116" s="17"/>
      <c r="T116" s="17"/>
      <c r="U116" s="17"/>
      <c r="V116" s="17"/>
      <c r="W116" s="17"/>
      <c r="X116" s="18"/>
      <c r="Y116" s="18"/>
      <c r="Z116" s="18"/>
    </row>
    <row r="117" spans="3:26" s="2" customFormat="1" ht="55.5" customHeight="1">
      <c r="C117" s="48"/>
      <c r="D117" s="48"/>
      <c r="E117" s="48"/>
      <c r="F117" s="48"/>
      <c r="G117" s="48"/>
      <c r="H117" s="48"/>
      <c r="J117" s="27"/>
      <c r="L117" s="48"/>
      <c r="N117" s="48"/>
      <c r="O117" s="201" t="s">
        <v>264</v>
      </c>
      <c r="Q117" s="17"/>
      <c r="R117" s="17"/>
      <c r="S117" s="17"/>
      <c r="T117" s="17"/>
      <c r="U117" s="17"/>
      <c r="V117" s="17"/>
      <c r="W117" s="17"/>
      <c r="X117" s="18"/>
      <c r="Y117" s="18"/>
      <c r="Z117" s="18"/>
    </row>
    <row r="118" spans="3:26" s="2" customFormat="1" ht="14.25" customHeight="1">
      <c r="C118" s="3" t="s">
        <v>226</v>
      </c>
      <c r="G118" s="3" t="s">
        <v>225</v>
      </c>
      <c r="K118" s="237" t="s">
        <v>129</v>
      </c>
      <c r="L118" s="237"/>
      <c r="M118" s="237"/>
      <c r="N118" s="70"/>
      <c r="O118" s="6" t="s">
        <v>6</v>
      </c>
      <c r="Q118" s="6"/>
      <c r="T118" s="70"/>
      <c r="U118" s="3"/>
      <c r="V118" s="70"/>
      <c r="X118" s="6"/>
      <c r="Z118" s="70"/>
    </row>
    <row r="119" spans="14:26" s="2" customFormat="1" ht="14.25" customHeight="1">
      <c r="N119" s="70"/>
      <c r="O119" s="70"/>
      <c r="Q119" s="17"/>
      <c r="R119" s="10"/>
      <c r="S119" s="10"/>
      <c r="T119" s="70"/>
      <c r="U119" s="70"/>
      <c r="V119" s="70"/>
      <c r="X119" s="70"/>
      <c r="Z119" s="70"/>
    </row>
    <row r="120" spans="3:26" s="2" customFormat="1" ht="14.25" customHeight="1">
      <c r="C120" s="14" t="s">
        <v>176</v>
      </c>
      <c r="D120" s="14"/>
      <c r="E120" s="14"/>
      <c r="F120" s="14"/>
      <c r="G120" s="14" t="s">
        <v>227</v>
      </c>
      <c r="H120" s="14"/>
      <c r="I120" s="14"/>
      <c r="J120" s="14"/>
      <c r="K120" s="229" t="s">
        <v>187</v>
      </c>
      <c r="L120" s="229"/>
      <c r="M120" s="229"/>
      <c r="N120" s="70"/>
      <c r="O120" s="220">
        <v>1000</v>
      </c>
      <c r="Q120" s="221"/>
      <c r="V120" s="70"/>
      <c r="X120" s="109"/>
      <c r="Z120" s="70"/>
    </row>
    <row r="121" spans="3:26" s="2" customFormat="1" ht="14.25" customHeight="1">
      <c r="C121" s="14" t="s">
        <v>176</v>
      </c>
      <c r="D121" s="14"/>
      <c r="E121" s="14"/>
      <c r="F121" s="14"/>
      <c r="G121" s="14" t="s">
        <v>227</v>
      </c>
      <c r="H121" s="14"/>
      <c r="I121" s="14"/>
      <c r="J121" s="14"/>
      <c r="K121" s="229" t="s">
        <v>209</v>
      </c>
      <c r="L121" s="229"/>
      <c r="M121" s="229"/>
      <c r="N121" s="70"/>
      <c r="O121" s="220">
        <v>304</v>
      </c>
      <c r="Q121" s="221"/>
      <c r="V121" s="70"/>
      <c r="X121" s="109"/>
      <c r="Z121" s="70"/>
    </row>
    <row r="122" spans="3:26" s="2" customFormat="1" ht="14.25" customHeight="1">
      <c r="C122" s="14"/>
      <c r="D122" s="14"/>
      <c r="E122" s="14"/>
      <c r="F122" s="14"/>
      <c r="G122" s="14"/>
      <c r="H122" s="14"/>
      <c r="I122" s="14"/>
      <c r="J122" s="14"/>
      <c r="K122" s="10"/>
      <c r="L122" s="10"/>
      <c r="M122" s="10"/>
      <c r="N122" s="70"/>
      <c r="O122" s="220"/>
      <c r="Q122" s="17"/>
      <c r="V122" s="70"/>
      <c r="X122" s="109"/>
      <c r="Z122" s="70"/>
    </row>
    <row r="123" spans="3:26" s="2" customFormat="1" ht="27" customHeight="1">
      <c r="C123" s="70" t="s">
        <v>178</v>
      </c>
      <c r="D123" s="14"/>
      <c r="E123" s="14"/>
      <c r="F123" s="14"/>
      <c r="G123" s="14" t="s">
        <v>228</v>
      </c>
      <c r="H123" s="14"/>
      <c r="I123" s="14"/>
      <c r="J123" s="14"/>
      <c r="K123" s="229" t="s">
        <v>130</v>
      </c>
      <c r="L123" s="229"/>
      <c r="M123" s="229"/>
      <c r="N123" s="70"/>
      <c r="O123" s="220">
        <v>-104</v>
      </c>
      <c r="Q123" s="221"/>
      <c r="R123" s="109"/>
      <c r="V123" s="70"/>
      <c r="X123" s="109"/>
      <c r="Z123" s="70"/>
    </row>
    <row r="124" spans="3:26" s="2" customFormat="1" ht="27" customHeight="1">
      <c r="C124" s="70" t="s">
        <v>179</v>
      </c>
      <c r="D124" s="14"/>
      <c r="E124" s="14"/>
      <c r="F124" s="14"/>
      <c r="G124" s="14" t="s">
        <v>228</v>
      </c>
      <c r="H124" s="14"/>
      <c r="I124" s="14"/>
      <c r="J124" s="14"/>
      <c r="K124" s="229" t="s">
        <v>130</v>
      </c>
      <c r="L124" s="229"/>
      <c r="M124" s="229"/>
      <c r="N124" s="70"/>
      <c r="O124" s="220">
        <v>-40</v>
      </c>
      <c r="Q124" s="221"/>
      <c r="R124" s="109"/>
      <c r="V124" s="70"/>
      <c r="X124" s="109"/>
      <c r="Z124" s="70"/>
    </row>
    <row r="125" spans="3:26" s="2" customFormat="1" ht="27" customHeight="1">
      <c r="C125" s="70" t="s">
        <v>180</v>
      </c>
      <c r="D125" s="14"/>
      <c r="E125" s="14"/>
      <c r="F125" s="14"/>
      <c r="G125" s="14" t="s">
        <v>228</v>
      </c>
      <c r="H125" s="14"/>
      <c r="I125" s="14"/>
      <c r="J125" s="14"/>
      <c r="K125" s="229" t="s">
        <v>130</v>
      </c>
      <c r="L125" s="229"/>
      <c r="M125" s="229"/>
      <c r="N125" s="70"/>
      <c r="O125" s="220">
        <v>-19</v>
      </c>
      <c r="Q125" s="221"/>
      <c r="R125" s="109"/>
      <c r="V125" s="70"/>
      <c r="X125" s="109"/>
      <c r="Z125" s="70"/>
    </row>
    <row r="126" spans="3:26" s="2" customFormat="1" ht="27" customHeight="1" hidden="1">
      <c r="C126" s="261" t="s">
        <v>186</v>
      </c>
      <c r="D126" s="235"/>
      <c r="E126" s="235"/>
      <c r="F126" s="14"/>
      <c r="G126" s="14" t="s">
        <v>228</v>
      </c>
      <c r="H126" s="14"/>
      <c r="I126" s="14"/>
      <c r="J126" s="14"/>
      <c r="K126" s="229" t="s">
        <v>130</v>
      </c>
      <c r="L126" s="229"/>
      <c r="M126" s="229"/>
      <c r="N126" s="70"/>
      <c r="O126" s="220">
        <v>0</v>
      </c>
      <c r="Q126" s="221"/>
      <c r="R126" s="109"/>
      <c r="V126" s="70"/>
      <c r="X126" s="109"/>
      <c r="Z126" s="70"/>
    </row>
    <row r="127" spans="3:26" s="2" customFormat="1" ht="27" customHeight="1">
      <c r="C127" s="70" t="s">
        <v>218</v>
      </c>
      <c r="D127" s="14"/>
      <c r="E127" s="14"/>
      <c r="F127" s="14"/>
      <c r="G127" s="14" t="s">
        <v>228</v>
      </c>
      <c r="H127" s="14"/>
      <c r="I127" s="14"/>
      <c r="J127" s="14"/>
      <c r="K127" s="229" t="s">
        <v>130</v>
      </c>
      <c r="L127" s="229"/>
      <c r="M127" s="229"/>
      <c r="N127" s="70"/>
      <c r="O127" s="220">
        <v>-45</v>
      </c>
      <c r="Q127" s="221"/>
      <c r="R127" s="109"/>
      <c r="V127" s="70"/>
      <c r="X127" s="109"/>
      <c r="Z127" s="70"/>
    </row>
    <row r="128" spans="3:26" s="2" customFormat="1" ht="27" customHeight="1">
      <c r="C128" s="70" t="s">
        <v>219</v>
      </c>
      <c r="D128" s="14"/>
      <c r="E128" s="14"/>
      <c r="F128" s="14"/>
      <c r="G128" s="14" t="s">
        <v>228</v>
      </c>
      <c r="H128" s="14"/>
      <c r="I128" s="14"/>
      <c r="J128" s="14"/>
      <c r="K128" s="229" t="s">
        <v>130</v>
      </c>
      <c r="L128" s="229"/>
      <c r="M128" s="229"/>
      <c r="N128" s="70"/>
      <c r="O128" s="220">
        <v>-32</v>
      </c>
      <c r="Q128" s="221"/>
      <c r="R128" s="109"/>
      <c r="V128" s="70"/>
      <c r="X128" s="109"/>
      <c r="Z128" s="70"/>
    </row>
    <row r="129" spans="3:26" s="2" customFormat="1" ht="27" customHeight="1">
      <c r="C129" s="70" t="s">
        <v>181</v>
      </c>
      <c r="D129" s="14"/>
      <c r="E129" s="14"/>
      <c r="F129" s="14"/>
      <c r="G129" s="14" t="s">
        <v>228</v>
      </c>
      <c r="H129" s="14"/>
      <c r="I129" s="14"/>
      <c r="J129" s="14"/>
      <c r="K129" s="229" t="s">
        <v>130</v>
      </c>
      <c r="L129" s="229"/>
      <c r="M129" s="229"/>
      <c r="N129" s="70"/>
      <c r="O129" s="220">
        <v>-404</v>
      </c>
      <c r="Q129" s="221"/>
      <c r="R129" s="109"/>
      <c r="V129" s="70"/>
      <c r="X129" s="109"/>
      <c r="Z129" s="70"/>
    </row>
    <row r="130" spans="3:26" s="2" customFormat="1" ht="27" customHeight="1">
      <c r="C130" s="70" t="s">
        <v>183</v>
      </c>
      <c r="D130" s="14"/>
      <c r="E130" s="14"/>
      <c r="F130" s="14"/>
      <c r="G130" s="14" t="s">
        <v>228</v>
      </c>
      <c r="H130" s="14"/>
      <c r="I130" s="14"/>
      <c r="J130" s="14"/>
      <c r="K130" s="229" t="s">
        <v>130</v>
      </c>
      <c r="L130" s="229"/>
      <c r="M130" s="229"/>
      <c r="N130" s="70"/>
      <c r="O130" s="220">
        <v>-2217</v>
      </c>
      <c r="Q130" s="221"/>
      <c r="R130" s="109"/>
      <c r="V130" s="70"/>
      <c r="X130" s="109"/>
      <c r="Z130" s="70"/>
    </row>
    <row r="131" spans="3:26" s="2" customFormat="1" ht="14.25" customHeight="1">
      <c r="C131" s="70"/>
      <c r="D131" s="14"/>
      <c r="E131" s="14"/>
      <c r="F131" s="14"/>
      <c r="G131" s="14"/>
      <c r="H131" s="14"/>
      <c r="I131" s="14"/>
      <c r="J131" s="14"/>
      <c r="K131" s="10"/>
      <c r="L131" s="10"/>
      <c r="M131" s="10"/>
      <c r="N131" s="70"/>
      <c r="O131" s="220"/>
      <c r="Q131" s="221"/>
      <c r="V131" s="70"/>
      <c r="X131" s="109"/>
      <c r="Z131" s="70"/>
    </row>
    <row r="132" spans="3:26" s="2" customFormat="1" ht="14.25" customHeight="1">
      <c r="C132" s="70" t="s">
        <v>177</v>
      </c>
      <c r="D132" s="14"/>
      <c r="E132" s="14"/>
      <c r="F132" s="14"/>
      <c r="G132" s="14" t="s">
        <v>228</v>
      </c>
      <c r="H132" s="14"/>
      <c r="I132" s="14"/>
      <c r="J132" s="14"/>
      <c r="K132" s="229" t="s">
        <v>131</v>
      </c>
      <c r="L132" s="229"/>
      <c r="M132" s="229"/>
      <c r="N132" s="70"/>
      <c r="O132" s="220">
        <v>1710</v>
      </c>
      <c r="Q132" s="221"/>
      <c r="V132" s="70"/>
      <c r="X132" s="109"/>
      <c r="Z132" s="70"/>
    </row>
    <row r="133" spans="3:26" s="2" customFormat="1" ht="30" customHeight="1">
      <c r="C133" s="261" t="s">
        <v>257</v>
      </c>
      <c r="D133" s="261"/>
      <c r="E133" s="261"/>
      <c r="F133" s="14"/>
      <c r="G133" s="14" t="s">
        <v>228</v>
      </c>
      <c r="H133" s="14"/>
      <c r="I133" s="14"/>
      <c r="J133" s="14"/>
      <c r="K133" s="229" t="s">
        <v>131</v>
      </c>
      <c r="L133" s="229"/>
      <c r="M133" s="229"/>
      <c r="N133" s="70"/>
      <c r="O133" s="220">
        <v>257</v>
      </c>
      <c r="Q133" s="221"/>
      <c r="V133" s="70"/>
      <c r="X133" s="109"/>
      <c r="Z133" s="70"/>
    </row>
    <row r="134" spans="3:26" s="2" customFormat="1" ht="14.25" customHeight="1">
      <c r="C134" s="70"/>
      <c r="D134" s="14"/>
      <c r="E134" s="14"/>
      <c r="F134" s="14"/>
      <c r="G134" s="14"/>
      <c r="H134" s="14"/>
      <c r="I134" s="14"/>
      <c r="J134" s="14"/>
      <c r="K134" s="10"/>
      <c r="L134" s="10"/>
      <c r="M134" s="10"/>
      <c r="N134" s="10"/>
      <c r="O134" s="10"/>
      <c r="Q134" s="17"/>
      <c r="V134" s="70"/>
      <c r="X134" s="109"/>
      <c r="Z134" s="70"/>
    </row>
    <row r="135" spans="3:26" s="2" customFormat="1" ht="14.25" customHeight="1">
      <c r="C135" s="70" t="s">
        <v>184</v>
      </c>
      <c r="D135" s="14"/>
      <c r="E135" s="14"/>
      <c r="F135" s="14"/>
      <c r="G135" s="14" t="s">
        <v>229</v>
      </c>
      <c r="H135" s="14"/>
      <c r="I135" s="14"/>
      <c r="J135" s="14"/>
      <c r="K135" s="229" t="s">
        <v>160</v>
      </c>
      <c r="L135" s="229"/>
      <c r="M135" s="229"/>
      <c r="N135" s="70"/>
      <c r="O135" s="220">
        <v>757</v>
      </c>
      <c r="Q135" s="17"/>
      <c r="V135" s="70"/>
      <c r="X135" s="109"/>
      <c r="Z135" s="70"/>
    </row>
    <row r="136" spans="3:26" s="2" customFormat="1" ht="14.25" customHeight="1">
      <c r="C136" s="10"/>
      <c r="D136" s="10"/>
      <c r="E136" s="229"/>
      <c r="F136" s="229"/>
      <c r="G136" s="229"/>
      <c r="H136" s="229"/>
      <c r="I136" s="109"/>
      <c r="J136" s="109"/>
      <c r="K136" s="109"/>
      <c r="L136" s="70"/>
      <c r="M136" s="70"/>
      <c r="N136" s="70"/>
      <c r="O136" s="14"/>
      <c r="Q136" s="17"/>
      <c r="R136" s="17"/>
      <c r="S136" s="17"/>
      <c r="T136" s="17"/>
      <c r="U136" s="17"/>
      <c r="V136" s="17"/>
      <c r="W136" s="17"/>
      <c r="X136" s="18"/>
      <c r="Y136" s="18"/>
      <c r="Z136" s="18"/>
    </row>
    <row r="137" spans="3:26" s="2" customFormat="1" ht="14.25" customHeight="1">
      <c r="C137" s="10"/>
      <c r="D137" s="10"/>
      <c r="E137" s="70"/>
      <c r="F137" s="70"/>
      <c r="G137" s="70"/>
      <c r="H137" s="70"/>
      <c r="I137" s="70"/>
      <c r="J137" s="70"/>
      <c r="K137" s="70"/>
      <c r="L137" s="70"/>
      <c r="M137" s="70"/>
      <c r="N137" s="70"/>
      <c r="O137" s="70"/>
      <c r="Q137" s="17"/>
      <c r="R137" s="17"/>
      <c r="S137" s="17"/>
      <c r="T137" s="17"/>
      <c r="U137" s="17"/>
      <c r="V137" s="17"/>
      <c r="W137" s="17"/>
      <c r="X137" s="18"/>
      <c r="Y137" s="18"/>
      <c r="Z137" s="18"/>
    </row>
    <row r="138" spans="3:26" s="2" customFormat="1" ht="14.25" customHeight="1">
      <c r="C138" s="10"/>
      <c r="D138" s="10"/>
      <c r="E138" s="70"/>
      <c r="F138" s="70"/>
      <c r="G138" s="70"/>
      <c r="H138" s="70"/>
      <c r="I138" s="70"/>
      <c r="J138" s="70"/>
      <c r="K138" s="70"/>
      <c r="L138" s="70"/>
      <c r="M138" s="70"/>
      <c r="N138" s="70"/>
      <c r="O138" s="70"/>
      <c r="Q138" s="17"/>
      <c r="R138" s="17"/>
      <c r="S138" s="17"/>
      <c r="T138" s="17"/>
      <c r="U138" s="17"/>
      <c r="V138" s="17"/>
      <c r="W138" s="17"/>
      <c r="X138" s="18"/>
      <c r="Y138" s="18"/>
      <c r="Z138" s="18"/>
    </row>
    <row r="139" spans="3:26" s="2" customFormat="1" ht="14.25" customHeight="1">
      <c r="C139" s="48"/>
      <c r="D139" s="48"/>
      <c r="E139" s="48"/>
      <c r="F139" s="48"/>
      <c r="G139" s="48"/>
      <c r="H139" s="48"/>
      <c r="I139" s="48"/>
      <c r="J139" s="48"/>
      <c r="K139" s="48"/>
      <c r="L139" s="48"/>
      <c r="M139" s="48"/>
      <c r="N139" s="48"/>
      <c r="O139" s="48"/>
      <c r="Q139" s="17"/>
      <c r="R139" s="17"/>
      <c r="S139" s="17"/>
      <c r="T139" s="17"/>
      <c r="U139" s="17"/>
      <c r="V139" s="17"/>
      <c r="W139" s="17"/>
      <c r="X139" s="18"/>
      <c r="Y139" s="18"/>
      <c r="Z139" s="18"/>
    </row>
    <row r="140" spans="1:26" s="2" customFormat="1" ht="14.25" customHeight="1">
      <c r="A140" s="3">
        <v>16</v>
      </c>
      <c r="C140" s="3" t="s">
        <v>70</v>
      </c>
      <c r="D140" s="17"/>
      <c r="E140" s="17"/>
      <c r="F140" s="17"/>
      <c r="G140" s="17"/>
      <c r="H140" s="17"/>
      <c r="I140" s="17"/>
      <c r="J140" s="17"/>
      <c r="K140" s="17"/>
      <c r="L140" s="17"/>
      <c r="M140" s="17"/>
      <c r="N140" s="17"/>
      <c r="O140" s="17"/>
      <c r="Q140" s="17"/>
      <c r="R140" s="17"/>
      <c r="S140" s="17"/>
      <c r="T140" s="17"/>
      <c r="U140" s="17"/>
      <c r="V140" s="17"/>
      <c r="W140" s="17"/>
      <c r="X140" s="18"/>
      <c r="Y140" s="18"/>
      <c r="Z140" s="18"/>
    </row>
    <row r="141" spans="1:26" s="2" customFormat="1" ht="14.25" customHeight="1">
      <c r="A141" s="3"/>
      <c r="C141" s="3"/>
      <c r="D141" s="17"/>
      <c r="E141" s="17"/>
      <c r="F141" s="17"/>
      <c r="G141" s="17"/>
      <c r="H141" s="17"/>
      <c r="I141" s="17"/>
      <c r="J141" s="17"/>
      <c r="K141" s="17"/>
      <c r="L141" s="17"/>
      <c r="M141" s="17"/>
      <c r="N141" s="17"/>
      <c r="O141" s="17"/>
      <c r="Q141" s="17"/>
      <c r="R141" s="17"/>
      <c r="S141" s="17"/>
      <c r="T141" s="17"/>
      <c r="U141" s="17"/>
      <c r="V141" s="17"/>
      <c r="W141" s="17"/>
      <c r="X141" s="18"/>
      <c r="Y141" s="18"/>
      <c r="Z141" s="18"/>
    </row>
    <row r="142" spans="1:26" s="2" customFormat="1" ht="44.25" customHeight="1">
      <c r="A142" s="3"/>
      <c r="C142" s="246" t="s">
        <v>261</v>
      </c>
      <c r="D142" s="230"/>
      <c r="E142" s="230"/>
      <c r="F142" s="230"/>
      <c r="G142" s="230"/>
      <c r="H142" s="230"/>
      <c r="I142" s="230"/>
      <c r="J142" s="230"/>
      <c r="K142" s="230"/>
      <c r="L142" s="230"/>
      <c r="M142" s="230"/>
      <c r="N142" s="230"/>
      <c r="O142" s="230"/>
      <c r="Q142" s="17"/>
      <c r="R142" s="17"/>
      <c r="S142" s="17"/>
      <c r="T142" s="17"/>
      <c r="U142" s="17"/>
      <c r="V142" s="17"/>
      <c r="W142" s="17"/>
      <c r="X142" s="18"/>
      <c r="Y142" s="18"/>
      <c r="Z142" s="18"/>
    </row>
    <row r="143" spans="1:26" s="2" customFormat="1" ht="15" customHeight="1">
      <c r="A143" s="3"/>
      <c r="C143" s="4"/>
      <c r="D143" s="48"/>
      <c r="E143" s="48"/>
      <c r="F143" s="48"/>
      <c r="G143" s="48"/>
      <c r="H143" s="48"/>
      <c r="I143" s="48"/>
      <c r="J143" s="48"/>
      <c r="K143" s="48"/>
      <c r="L143" s="48"/>
      <c r="M143" s="48"/>
      <c r="N143" s="48"/>
      <c r="O143" s="48"/>
      <c r="Q143" s="17"/>
      <c r="R143" s="17"/>
      <c r="S143" s="17"/>
      <c r="T143" s="17"/>
      <c r="U143" s="17"/>
      <c r="V143" s="17"/>
      <c r="W143" s="17"/>
      <c r="X143" s="18"/>
      <c r="Y143" s="18"/>
      <c r="Z143" s="18"/>
    </row>
    <row r="144" spans="1:26" s="2" customFormat="1" ht="15" customHeight="1">
      <c r="A144" s="3"/>
      <c r="C144" s="3" t="s">
        <v>210</v>
      </c>
      <c r="D144" s="48"/>
      <c r="E144" s="48"/>
      <c r="F144" s="48"/>
      <c r="G144" s="48"/>
      <c r="H144" s="48"/>
      <c r="I144" s="48"/>
      <c r="J144" s="48"/>
      <c r="K144" s="48"/>
      <c r="L144" s="48"/>
      <c r="M144" s="48"/>
      <c r="N144" s="48"/>
      <c r="O144" s="48"/>
      <c r="Q144" s="17"/>
      <c r="R144" s="17"/>
      <c r="S144" s="17"/>
      <c r="T144" s="17"/>
      <c r="U144" s="17"/>
      <c r="V144" s="17"/>
      <c r="W144" s="17"/>
      <c r="X144" s="18"/>
      <c r="Y144" s="18"/>
      <c r="Z144" s="18"/>
    </row>
    <row r="145" spans="1:26" s="2" customFormat="1" ht="13.5" customHeight="1">
      <c r="A145" s="3"/>
      <c r="D145" s="14"/>
      <c r="E145" s="15"/>
      <c r="F145" s="15"/>
      <c r="G145" s="22"/>
      <c r="H145" s="22"/>
      <c r="I145" s="240" t="s">
        <v>247</v>
      </c>
      <c r="J145" s="240"/>
      <c r="K145" s="240"/>
      <c r="L145" s="22"/>
      <c r="M145" s="231" t="s">
        <v>146</v>
      </c>
      <c r="N145" s="231"/>
      <c r="O145" s="232"/>
      <c r="Q145" s="17"/>
      <c r="R145" s="17"/>
      <c r="S145" s="17"/>
      <c r="T145" s="17"/>
      <c r="U145" s="17"/>
      <c r="V145" s="17"/>
      <c r="W145" s="17"/>
      <c r="X145" s="18"/>
      <c r="Y145" s="18"/>
      <c r="Z145" s="18"/>
    </row>
    <row r="146" spans="1:26" s="2" customFormat="1" ht="13.5" customHeight="1">
      <c r="A146" s="3"/>
      <c r="C146" s="14"/>
      <c r="D146" s="14"/>
      <c r="E146" s="15"/>
      <c r="F146" s="15"/>
      <c r="G146" s="7"/>
      <c r="H146" s="7"/>
      <c r="I146" s="6" t="s">
        <v>56</v>
      </c>
      <c r="J146" s="27"/>
      <c r="K146" s="6" t="s">
        <v>147</v>
      </c>
      <c r="L146" s="7"/>
      <c r="M146" s="6" t="s">
        <v>56</v>
      </c>
      <c r="O146" s="6" t="s">
        <v>147</v>
      </c>
      <c r="Q146" s="17"/>
      <c r="R146" s="17"/>
      <c r="S146" s="17"/>
      <c r="T146" s="17"/>
      <c r="U146" s="17"/>
      <c r="V146" s="17"/>
      <c r="W146" s="17"/>
      <c r="X146" s="18"/>
      <c r="Y146" s="18"/>
      <c r="Z146" s="18"/>
    </row>
    <row r="147" spans="1:26" s="2" customFormat="1" ht="13.5" customHeight="1">
      <c r="A147" s="3"/>
      <c r="C147" s="14"/>
      <c r="D147" s="14"/>
      <c r="E147" s="15"/>
      <c r="F147" s="15"/>
      <c r="G147" s="7"/>
      <c r="H147" s="7"/>
      <c r="I147" s="6" t="s">
        <v>148</v>
      </c>
      <c r="J147" s="27"/>
      <c r="K147" s="6" t="s">
        <v>148</v>
      </c>
      <c r="L147" s="7"/>
      <c r="M147" s="6" t="s">
        <v>148</v>
      </c>
      <c r="O147" s="6" t="s">
        <v>148</v>
      </c>
      <c r="Q147" s="17"/>
      <c r="R147" s="17"/>
      <c r="S147" s="17"/>
      <c r="T147" s="17"/>
      <c r="U147" s="17"/>
      <c r="V147" s="17"/>
      <c r="W147" s="17"/>
      <c r="X147" s="18"/>
      <c r="Y147" s="18"/>
      <c r="Z147" s="18"/>
    </row>
    <row r="148" spans="1:26" s="2" customFormat="1" ht="13.5" customHeight="1">
      <c r="A148" s="3"/>
      <c r="C148" s="14"/>
      <c r="D148" s="14"/>
      <c r="E148" s="15"/>
      <c r="F148" s="15"/>
      <c r="G148" s="7"/>
      <c r="H148" s="7"/>
      <c r="I148" s="6" t="s">
        <v>149</v>
      </c>
      <c r="J148" s="27"/>
      <c r="K148" s="6" t="s">
        <v>149</v>
      </c>
      <c r="L148" s="7"/>
      <c r="M148" s="6" t="s">
        <v>150</v>
      </c>
      <c r="O148" s="6" t="s">
        <v>150</v>
      </c>
      <c r="Q148" s="17"/>
      <c r="R148" s="17"/>
      <c r="S148" s="17"/>
      <c r="T148" s="17"/>
      <c r="U148" s="17"/>
      <c r="V148" s="17"/>
      <c r="W148" s="17"/>
      <c r="X148" s="18"/>
      <c r="Y148" s="18"/>
      <c r="Z148" s="18"/>
    </row>
    <row r="149" spans="1:26" s="2" customFormat="1" ht="28.5" customHeight="1">
      <c r="A149" s="3"/>
      <c r="C149" s="233" t="s">
        <v>238</v>
      </c>
      <c r="D149" s="233"/>
      <c r="E149" s="233"/>
      <c r="F149" s="233"/>
      <c r="G149" s="233"/>
      <c r="H149" s="7"/>
      <c r="I149" s="6"/>
      <c r="J149" s="27"/>
      <c r="K149" s="6"/>
      <c r="L149" s="7"/>
      <c r="M149" s="6"/>
      <c r="O149" s="6"/>
      <c r="Q149" s="17"/>
      <c r="R149" s="17"/>
      <c r="S149" s="17"/>
      <c r="T149" s="17"/>
      <c r="U149" s="17"/>
      <c r="V149" s="17"/>
      <c r="W149" s="17"/>
      <c r="X149" s="18"/>
      <c r="Y149" s="18"/>
      <c r="Z149" s="18"/>
    </row>
    <row r="150" spans="1:26" s="2" customFormat="1" ht="13.5" customHeight="1">
      <c r="A150" s="3"/>
      <c r="C150" s="14" t="s">
        <v>211</v>
      </c>
      <c r="D150" s="14"/>
      <c r="E150" s="15"/>
      <c r="F150" s="15"/>
      <c r="G150" s="7"/>
      <c r="H150" s="7"/>
      <c r="I150" s="202">
        <v>6070</v>
      </c>
      <c r="J150" s="203"/>
      <c r="K150" s="166" t="s">
        <v>189</v>
      </c>
      <c r="L150" s="67"/>
      <c r="M150" s="202">
        <v>12917</v>
      </c>
      <c r="N150" s="43"/>
      <c r="O150" s="166" t="s">
        <v>189</v>
      </c>
      <c r="Q150" s="17"/>
      <c r="R150" s="17"/>
      <c r="S150" s="17"/>
      <c r="T150" s="17"/>
      <c r="U150" s="17"/>
      <c r="V150" s="17"/>
      <c r="W150" s="17"/>
      <c r="X150" s="18"/>
      <c r="Y150" s="18"/>
      <c r="Z150" s="18"/>
    </row>
    <row r="151" spans="1:26" s="2" customFormat="1" ht="13.5" customHeight="1">
      <c r="A151" s="3"/>
      <c r="C151" s="14" t="s">
        <v>5</v>
      </c>
      <c r="D151" s="14"/>
      <c r="E151" s="15"/>
      <c r="F151" s="15"/>
      <c r="G151" s="7"/>
      <c r="H151" s="7"/>
      <c r="I151" s="202">
        <f>PL!F31</f>
        <v>-1462</v>
      </c>
      <c r="J151" s="203"/>
      <c r="K151" s="166" t="s">
        <v>189</v>
      </c>
      <c r="L151" s="67"/>
      <c r="M151" s="202">
        <f>PL!J31</f>
        <v>-3433</v>
      </c>
      <c r="N151" s="43"/>
      <c r="O151" s="166" t="s">
        <v>189</v>
      </c>
      <c r="Q151" s="17"/>
      <c r="R151" s="17"/>
      <c r="S151" s="17"/>
      <c r="T151" s="17"/>
      <c r="U151" s="17"/>
      <c r="V151" s="17"/>
      <c r="W151" s="17"/>
      <c r="X151" s="18"/>
      <c r="Y151" s="18"/>
      <c r="Z151" s="18"/>
    </row>
    <row r="152" spans="1:26" s="2" customFormat="1" ht="13.5" customHeight="1">
      <c r="A152" s="3"/>
      <c r="C152" s="14" t="s">
        <v>115</v>
      </c>
      <c r="D152" s="14"/>
      <c r="E152" s="15"/>
      <c r="F152" s="15"/>
      <c r="G152" s="7"/>
      <c r="H152" s="7"/>
      <c r="I152" s="202">
        <v>-108</v>
      </c>
      <c r="J152" s="203"/>
      <c r="K152" s="166"/>
      <c r="L152" s="67"/>
      <c r="M152" s="202">
        <v>-238</v>
      </c>
      <c r="N152" s="43"/>
      <c r="O152" s="166"/>
      <c r="Q152" s="17"/>
      <c r="R152" s="17"/>
      <c r="S152" s="17"/>
      <c r="T152" s="17"/>
      <c r="U152" s="17"/>
      <c r="V152" s="17"/>
      <c r="W152" s="17"/>
      <c r="X152" s="18"/>
      <c r="Y152" s="18"/>
      <c r="Z152" s="18"/>
    </row>
    <row r="153" spans="1:26" s="2" customFormat="1" ht="13.5" customHeight="1">
      <c r="A153" s="3"/>
      <c r="C153" s="171" t="s">
        <v>230</v>
      </c>
      <c r="D153" s="14"/>
      <c r="E153" s="15"/>
      <c r="F153" s="15"/>
      <c r="G153" s="7"/>
      <c r="H153" s="7"/>
      <c r="I153" s="202">
        <f>SUM(I150:I152)</f>
        <v>4500</v>
      </c>
      <c r="J153" s="203"/>
      <c r="K153" s="166" t="s">
        <v>189</v>
      </c>
      <c r="L153" s="67"/>
      <c r="M153" s="202">
        <f>SUM(M150:M152)</f>
        <v>9246</v>
      </c>
      <c r="N153" s="43"/>
      <c r="O153" s="166" t="s">
        <v>189</v>
      </c>
      <c r="Q153" s="17"/>
      <c r="R153" s="17"/>
      <c r="S153" s="17"/>
      <c r="T153" s="17"/>
      <c r="U153" s="17"/>
      <c r="V153" s="17"/>
      <c r="W153" s="17"/>
      <c r="X153" s="18"/>
      <c r="Y153" s="18"/>
      <c r="Z153" s="18"/>
    </row>
    <row r="154" spans="1:26" s="2" customFormat="1" ht="13.5" customHeight="1">
      <c r="A154" s="3"/>
      <c r="C154" s="14"/>
      <c r="D154" s="14"/>
      <c r="E154" s="15"/>
      <c r="F154" s="15"/>
      <c r="G154" s="7"/>
      <c r="H154" s="7"/>
      <c r="I154" s="202"/>
      <c r="J154" s="203"/>
      <c r="K154" s="202"/>
      <c r="L154" s="67"/>
      <c r="M154" s="202"/>
      <c r="N154" s="43"/>
      <c r="O154" s="202"/>
      <c r="Q154" s="17"/>
      <c r="R154" s="17"/>
      <c r="S154" s="17"/>
      <c r="T154" s="17"/>
      <c r="U154" s="17"/>
      <c r="V154" s="17"/>
      <c r="W154" s="17"/>
      <c r="X154" s="18"/>
      <c r="Y154" s="18"/>
      <c r="Z154" s="18"/>
    </row>
    <row r="155" spans="1:26" s="2" customFormat="1" ht="13.5" customHeight="1">
      <c r="A155" s="3"/>
      <c r="C155" s="14" t="s">
        <v>212</v>
      </c>
      <c r="D155" s="14"/>
      <c r="E155" s="15"/>
      <c r="F155" s="15"/>
      <c r="G155" s="7"/>
      <c r="H155" s="7"/>
      <c r="I155" s="202"/>
      <c r="J155" s="203"/>
      <c r="K155" s="202"/>
      <c r="L155" s="67"/>
      <c r="M155" s="202"/>
      <c r="N155" s="43"/>
      <c r="O155" s="202"/>
      <c r="Q155" s="17"/>
      <c r="R155" s="17"/>
      <c r="S155" s="17"/>
      <c r="T155" s="17"/>
      <c r="U155" s="17"/>
      <c r="V155" s="17"/>
      <c r="W155" s="17"/>
      <c r="X155" s="18"/>
      <c r="Y155" s="18"/>
      <c r="Z155" s="18"/>
    </row>
    <row r="156" spans="1:26" s="2" customFormat="1" ht="13.5" customHeight="1">
      <c r="A156" s="3"/>
      <c r="C156" s="14" t="s">
        <v>213</v>
      </c>
      <c r="D156" s="14"/>
      <c r="E156" s="15"/>
      <c r="F156" s="15"/>
      <c r="G156" s="7"/>
      <c r="H156" s="7"/>
      <c r="I156" s="202">
        <v>0</v>
      </c>
      <c r="J156" s="203"/>
      <c r="K156" s="166" t="s">
        <v>189</v>
      </c>
      <c r="L156" s="67"/>
      <c r="M156" s="202">
        <v>0</v>
      </c>
      <c r="N156" s="43"/>
      <c r="O156" s="166" t="s">
        <v>189</v>
      </c>
      <c r="Q156" s="17"/>
      <c r="R156" s="17"/>
      <c r="S156" s="17"/>
      <c r="T156" s="17"/>
      <c r="U156" s="17"/>
      <c r="V156" s="17"/>
      <c r="W156" s="17"/>
      <c r="X156" s="18"/>
      <c r="Y156" s="18"/>
      <c r="Z156" s="18"/>
    </row>
    <row r="157" spans="1:26" s="2" customFormat="1" ht="13.5" customHeight="1">
      <c r="A157" s="3"/>
      <c r="C157" s="14" t="s">
        <v>214</v>
      </c>
      <c r="D157" s="14"/>
      <c r="E157" s="15"/>
      <c r="F157" s="15"/>
      <c r="G157" s="7"/>
      <c r="H157" s="7"/>
      <c r="I157" s="202">
        <v>0</v>
      </c>
      <c r="J157" s="203"/>
      <c r="K157" s="166" t="s">
        <v>189</v>
      </c>
      <c r="L157" s="67"/>
      <c r="M157" s="202">
        <v>0</v>
      </c>
      <c r="N157" s="43"/>
      <c r="O157" s="166" t="s">
        <v>189</v>
      </c>
      <c r="Q157" s="17"/>
      <c r="R157" s="17"/>
      <c r="S157" s="17"/>
      <c r="T157" s="17"/>
      <c r="U157" s="17"/>
      <c r="V157" s="17"/>
      <c r="W157" s="17"/>
      <c r="X157" s="18"/>
      <c r="Y157" s="18"/>
      <c r="Z157" s="18"/>
    </row>
    <row r="158" spans="1:26" s="2" customFormat="1" ht="13.5" customHeight="1">
      <c r="A158" s="3"/>
      <c r="C158" s="3" t="s">
        <v>215</v>
      </c>
      <c r="D158" s="14"/>
      <c r="E158" s="15"/>
      <c r="F158" s="15"/>
      <c r="G158" s="7"/>
      <c r="H158" s="7"/>
      <c r="I158" s="202">
        <v>0</v>
      </c>
      <c r="J158" s="27"/>
      <c r="K158" s="166" t="s">
        <v>189</v>
      </c>
      <c r="L158" s="7"/>
      <c r="M158" s="202">
        <v>0</v>
      </c>
      <c r="O158" s="166" t="s">
        <v>189</v>
      </c>
      <c r="Q158" s="17"/>
      <c r="R158" s="17"/>
      <c r="S158" s="17"/>
      <c r="T158" s="17"/>
      <c r="U158" s="17"/>
      <c r="V158" s="17"/>
      <c r="W158" s="17"/>
      <c r="X158" s="18"/>
      <c r="Y158" s="18"/>
      <c r="Z158" s="18"/>
    </row>
    <row r="159" spans="1:26" s="2" customFormat="1" ht="13.5" customHeight="1">
      <c r="A159" s="3"/>
      <c r="C159" s="3" t="s">
        <v>216</v>
      </c>
      <c r="D159" s="17"/>
      <c r="E159" s="17"/>
      <c r="F159" s="17"/>
      <c r="G159" s="17"/>
      <c r="H159" s="17"/>
      <c r="I159" s="204">
        <f>I153-I158</f>
        <v>4500</v>
      </c>
      <c r="J159" s="17"/>
      <c r="K159" s="166" t="s">
        <v>189</v>
      </c>
      <c r="L159" s="17"/>
      <c r="M159" s="204">
        <f>M153-M158</f>
        <v>9246</v>
      </c>
      <c r="N159" s="17"/>
      <c r="O159" s="166" t="s">
        <v>189</v>
      </c>
      <c r="Q159" s="17"/>
      <c r="R159" s="17"/>
      <c r="S159" s="17"/>
      <c r="T159" s="17"/>
      <c r="U159" s="17"/>
      <c r="V159" s="17"/>
      <c r="W159" s="17"/>
      <c r="X159" s="18"/>
      <c r="Y159" s="18"/>
      <c r="Z159" s="18"/>
    </row>
    <row r="160" spans="1:26" s="2" customFormat="1" ht="26.25" customHeight="1">
      <c r="A160" s="3"/>
      <c r="C160" s="3"/>
      <c r="D160" s="17"/>
      <c r="E160" s="17"/>
      <c r="F160" s="17"/>
      <c r="G160" s="17"/>
      <c r="H160" s="17"/>
      <c r="I160" s="17"/>
      <c r="J160" s="17"/>
      <c r="K160" s="17"/>
      <c r="L160" s="17"/>
      <c r="M160" s="17"/>
      <c r="N160" s="17"/>
      <c r="O160" s="17"/>
      <c r="Q160" s="17"/>
      <c r="R160" s="17"/>
      <c r="S160" s="17"/>
      <c r="T160" s="17"/>
      <c r="U160" s="17"/>
      <c r="V160" s="17"/>
      <c r="W160" s="17"/>
      <c r="X160" s="18"/>
      <c r="Y160" s="18"/>
      <c r="Z160" s="18"/>
    </row>
    <row r="161" spans="1:32" s="2" customFormat="1" ht="14.25" customHeight="1">
      <c r="A161" s="3">
        <v>17</v>
      </c>
      <c r="B161" s="3"/>
      <c r="C161" s="268" t="s">
        <v>43</v>
      </c>
      <c r="D161" s="268"/>
      <c r="E161" s="268"/>
      <c r="F161" s="268"/>
      <c r="G161" s="268"/>
      <c r="H161" s="268"/>
      <c r="I161" s="268"/>
      <c r="J161" s="268"/>
      <c r="K161" s="268"/>
      <c r="L161" s="268"/>
      <c r="M161" s="268"/>
      <c r="N161" s="242"/>
      <c r="O161" s="242"/>
      <c r="Q161" s="268"/>
      <c r="R161" s="268"/>
      <c r="S161" s="268"/>
      <c r="T161" s="268"/>
      <c r="U161" s="268"/>
      <c r="V161" s="268"/>
      <c r="W161" s="268"/>
      <c r="X161" s="268"/>
      <c r="Y161" s="268"/>
      <c r="Z161" s="268"/>
      <c r="AA161" s="268"/>
      <c r="AB161" s="268"/>
      <c r="AC161" s="268"/>
      <c r="AD161" s="242"/>
      <c r="AE161" s="242"/>
      <c r="AF161" s="242"/>
    </row>
    <row r="162" spans="13:23" s="2" customFormat="1" ht="14.25" customHeight="1">
      <c r="M162" s="43"/>
      <c r="Q162" s="266"/>
      <c r="R162" s="266"/>
      <c r="S162" s="266"/>
      <c r="T162" s="266"/>
      <c r="U162" s="266"/>
      <c r="V162" s="266"/>
      <c r="W162" s="266"/>
    </row>
    <row r="163" spans="3:26" s="2" customFormat="1" ht="62.25" customHeight="1">
      <c r="C163" s="246" t="s">
        <v>260</v>
      </c>
      <c r="D163" s="228"/>
      <c r="E163" s="228"/>
      <c r="F163" s="228"/>
      <c r="G163" s="228"/>
      <c r="H163" s="228"/>
      <c r="I163" s="228"/>
      <c r="J163" s="228"/>
      <c r="K163" s="228"/>
      <c r="L163" s="228"/>
      <c r="M163" s="228"/>
      <c r="N163" s="228"/>
      <c r="O163" s="228"/>
      <c r="Q163" s="18"/>
      <c r="R163" s="266"/>
      <c r="S163" s="266"/>
      <c r="T163" s="266"/>
      <c r="U163" s="266"/>
      <c r="V163" s="266"/>
      <c r="W163" s="266"/>
      <c r="X163" s="266"/>
      <c r="Y163" s="18"/>
      <c r="Z163" s="18"/>
    </row>
    <row r="164" spans="3:26" s="2" customFormat="1" ht="14.25" customHeight="1">
      <c r="C164" s="17"/>
      <c r="D164" s="17"/>
      <c r="E164" s="17"/>
      <c r="F164" s="17"/>
      <c r="G164" s="17"/>
      <c r="H164" s="17"/>
      <c r="I164" s="17"/>
      <c r="J164" s="17"/>
      <c r="K164" s="17"/>
      <c r="L164" s="17"/>
      <c r="M164" s="17"/>
      <c r="N164" s="17"/>
      <c r="O164" s="17"/>
      <c r="Q164" s="18"/>
      <c r="R164" s="230"/>
      <c r="S164" s="242"/>
      <c r="T164" s="242"/>
      <c r="U164" s="242"/>
      <c r="V164" s="242"/>
      <c r="W164" s="242"/>
      <c r="X164" s="242"/>
      <c r="Y164" s="18"/>
      <c r="Z164" s="18"/>
    </row>
    <row r="165" spans="1:17" s="2" customFormat="1" ht="14.25" customHeight="1">
      <c r="A165" s="65">
        <v>18</v>
      </c>
      <c r="B165" s="3"/>
      <c r="C165" s="3" t="s">
        <v>13</v>
      </c>
      <c r="D165" s="3"/>
      <c r="M165" s="43"/>
      <c r="Q165" s="3"/>
    </row>
    <row r="166" spans="13:24" s="2" customFormat="1" ht="14.25" customHeight="1">
      <c r="M166" s="43"/>
      <c r="R166" s="266"/>
      <c r="S166" s="266"/>
      <c r="T166" s="266"/>
      <c r="U166" s="266"/>
      <c r="V166" s="266"/>
      <c r="W166" s="266"/>
      <c r="X166" s="266"/>
    </row>
    <row r="167" spans="3:24" s="2" customFormat="1" ht="101.25" customHeight="1">
      <c r="C167" s="246" t="s">
        <v>265</v>
      </c>
      <c r="D167" s="246"/>
      <c r="E167" s="246"/>
      <c r="F167" s="246"/>
      <c r="G167" s="246"/>
      <c r="H167" s="246"/>
      <c r="I167" s="246"/>
      <c r="J167" s="246"/>
      <c r="K167" s="246"/>
      <c r="L167" s="246"/>
      <c r="M167" s="246"/>
      <c r="N167" s="246"/>
      <c r="O167" s="246"/>
      <c r="R167" s="17"/>
      <c r="S167" s="17"/>
      <c r="T167" s="17"/>
      <c r="U167" s="17"/>
      <c r="V167" s="17"/>
      <c r="W167" s="17"/>
      <c r="X167" s="17"/>
    </row>
    <row r="168" spans="13:24" s="2" customFormat="1" ht="14.25" customHeight="1">
      <c r="M168" s="43"/>
      <c r="R168" s="17"/>
      <c r="S168" s="17"/>
      <c r="T168" s="17"/>
      <c r="U168" s="17"/>
      <c r="V168" s="17"/>
      <c r="W168" s="17"/>
      <c r="X168" s="17"/>
    </row>
    <row r="169" spans="1:24" s="2" customFormat="1" ht="14.25" customHeight="1">
      <c r="A169" s="65">
        <v>19</v>
      </c>
      <c r="B169" s="3"/>
      <c r="C169" s="3" t="s">
        <v>68</v>
      </c>
      <c r="D169" s="3"/>
      <c r="M169" s="43"/>
      <c r="Q169" s="3"/>
      <c r="R169" s="266"/>
      <c r="S169" s="266"/>
      <c r="T169" s="266"/>
      <c r="U169" s="266"/>
      <c r="V169" s="266"/>
      <c r="W169" s="266"/>
      <c r="X169" s="266"/>
    </row>
    <row r="170" s="2" customFormat="1" ht="14.25" customHeight="1"/>
    <row r="171" spans="2:15" s="2" customFormat="1" ht="60" customHeight="1">
      <c r="B171" s="22"/>
      <c r="C171" s="266" t="s">
        <v>267</v>
      </c>
      <c r="D171" s="266"/>
      <c r="E171" s="266"/>
      <c r="F171" s="266"/>
      <c r="G171" s="266"/>
      <c r="H171" s="266"/>
      <c r="I171" s="266"/>
      <c r="J171" s="266"/>
      <c r="K171" s="266"/>
      <c r="L171" s="266"/>
      <c r="M171" s="266"/>
      <c r="N171" s="266"/>
      <c r="O171" s="266"/>
    </row>
    <row r="172" spans="2:15" s="2" customFormat="1" ht="15.75" customHeight="1">
      <c r="B172" s="22"/>
      <c r="C172" s="17"/>
      <c r="D172" s="17"/>
      <c r="E172" s="17"/>
      <c r="F172" s="17"/>
      <c r="G172" s="17"/>
      <c r="H172" s="17"/>
      <c r="I172" s="17"/>
      <c r="J172" s="17"/>
      <c r="K172" s="17"/>
      <c r="L172" s="17"/>
      <c r="M172" s="17"/>
      <c r="N172" s="17"/>
      <c r="O172" s="17"/>
    </row>
    <row r="173" spans="1:13" s="2" customFormat="1" ht="14.25" customHeight="1">
      <c r="A173" s="12"/>
      <c r="B173" s="12"/>
      <c r="C173" s="12"/>
      <c r="D173" s="12"/>
      <c r="E173" s="12"/>
      <c r="F173" s="12"/>
      <c r="G173" s="22"/>
      <c r="H173" s="12"/>
      <c r="I173" s="12"/>
      <c r="J173" s="12"/>
      <c r="K173" s="12"/>
      <c r="L173" s="12"/>
      <c r="M173" s="12"/>
    </row>
    <row r="174" spans="1:17" s="2" customFormat="1" ht="14.25" customHeight="1">
      <c r="A174" s="65">
        <v>20</v>
      </c>
      <c r="B174" s="3"/>
      <c r="C174" s="3" t="s">
        <v>5</v>
      </c>
      <c r="D174" s="3"/>
      <c r="M174" s="43"/>
      <c r="Q174" s="3"/>
    </row>
    <row r="175" spans="1:13" s="2" customFormat="1" ht="14.25" customHeight="1">
      <c r="A175" s="3"/>
      <c r="B175" s="3"/>
      <c r="C175" s="3"/>
      <c r="D175" s="3"/>
      <c r="M175" s="43"/>
    </row>
    <row r="176" spans="1:13" s="2" customFormat="1" ht="14.25" customHeight="1">
      <c r="A176" s="3"/>
      <c r="B176" s="3"/>
      <c r="C176" s="14" t="s">
        <v>55</v>
      </c>
      <c r="D176" s="3"/>
      <c r="M176" s="43"/>
    </row>
    <row r="177" spans="1:32" s="2" customFormat="1" ht="14.25" customHeight="1">
      <c r="A177" s="3"/>
      <c r="B177" s="3"/>
      <c r="D177" s="14"/>
      <c r="E177" s="15"/>
      <c r="F177" s="15"/>
      <c r="G177" s="22"/>
      <c r="H177" s="22"/>
      <c r="I177" s="240" t="s">
        <v>247</v>
      </c>
      <c r="J177" s="240"/>
      <c r="K177" s="240"/>
      <c r="L177" s="22"/>
      <c r="M177" s="231" t="s">
        <v>146</v>
      </c>
      <c r="N177" s="231"/>
      <c r="O177" s="232"/>
      <c r="Q177" s="52"/>
      <c r="R177" s="52"/>
      <c r="S177" s="52"/>
      <c r="T177" s="52"/>
      <c r="U177" s="53"/>
      <c r="V177" s="53"/>
      <c r="W177" s="87"/>
      <c r="X177" s="87"/>
      <c r="Y177" s="222"/>
      <c r="Z177" s="222"/>
      <c r="AA177" s="222"/>
      <c r="AB177" s="87"/>
      <c r="AC177" s="223"/>
      <c r="AD177" s="223"/>
      <c r="AE177" s="223"/>
      <c r="AF177" s="224"/>
    </row>
    <row r="178" spans="1:32" s="2" customFormat="1" ht="14.25" customHeight="1">
      <c r="A178" s="3"/>
      <c r="B178" s="3"/>
      <c r="C178" s="14"/>
      <c r="D178" s="14"/>
      <c r="E178" s="15"/>
      <c r="F178" s="15"/>
      <c r="G178" s="7"/>
      <c r="H178" s="7"/>
      <c r="I178" s="6" t="s">
        <v>56</v>
      </c>
      <c r="J178" s="27"/>
      <c r="K178" s="6" t="s">
        <v>147</v>
      </c>
      <c r="L178" s="7"/>
      <c r="M178" s="6" t="s">
        <v>56</v>
      </c>
      <c r="O178" s="6" t="s">
        <v>147</v>
      </c>
      <c r="Q178" s="52"/>
      <c r="R178" s="52"/>
      <c r="S178" s="52"/>
      <c r="T178" s="52"/>
      <c r="U178" s="53"/>
      <c r="V178" s="53"/>
      <c r="W178" s="26"/>
      <c r="X178" s="26"/>
      <c r="Y178" s="26"/>
      <c r="Z178" s="40"/>
      <c r="AA178" s="26"/>
      <c r="AB178" s="26"/>
      <c r="AC178" s="26"/>
      <c r="AD178" s="23"/>
      <c r="AE178" s="29"/>
      <c r="AF178" s="26"/>
    </row>
    <row r="179" spans="1:32" s="2" customFormat="1" ht="14.25" customHeight="1">
      <c r="A179" s="3"/>
      <c r="B179" s="3"/>
      <c r="C179" s="14"/>
      <c r="D179" s="14"/>
      <c r="E179" s="15"/>
      <c r="F179" s="15"/>
      <c r="G179" s="7"/>
      <c r="H179" s="7"/>
      <c r="I179" s="6" t="s">
        <v>148</v>
      </c>
      <c r="J179" s="27"/>
      <c r="K179" s="6" t="s">
        <v>148</v>
      </c>
      <c r="L179" s="7"/>
      <c r="M179" s="6" t="s">
        <v>148</v>
      </c>
      <c r="O179" s="6" t="s">
        <v>148</v>
      </c>
      <c r="Q179" s="52"/>
      <c r="R179" s="52"/>
      <c r="S179" s="52"/>
      <c r="T179" s="52"/>
      <c r="U179" s="53"/>
      <c r="V179" s="53"/>
      <c r="W179" s="26"/>
      <c r="X179" s="26"/>
      <c r="Y179" s="26"/>
      <c r="Z179" s="40"/>
      <c r="AA179" s="26"/>
      <c r="AB179" s="26"/>
      <c r="AC179" s="26"/>
      <c r="AD179" s="23"/>
      <c r="AE179" s="29"/>
      <c r="AF179" s="26"/>
    </row>
    <row r="180" spans="3:32" s="2" customFormat="1" ht="14.25" customHeight="1">
      <c r="C180" s="14"/>
      <c r="D180" s="14"/>
      <c r="E180" s="15"/>
      <c r="F180" s="15"/>
      <c r="G180" s="7"/>
      <c r="H180" s="7"/>
      <c r="I180" s="6" t="s">
        <v>149</v>
      </c>
      <c r="J180" s="27"/>
      <c r="K180" s="6" t="s">
        <v>149</v>
      </c>
      <c r="L180" s="7"/>
      <c r="M180" s="6" t="s">
        <v>150</v>
      </c>
      <c r="O180" s="6" t="s">
        <v>150</v>
      </c>
      <c r="Q180" s="52"/>
      <c r="R180" s="52"/>
      <c r="S180" s="52"/>
      <c r="T180" s="52"/>
      <c r="U180" s="53"/>
      <c r="V180" s="53"/>
      <c r="W180" s="26"/>
      <c r="X180" s="26"/>
      <c r="Y180" s="26"/>
      <c r="Z180" s="40"/>
      <c r="AA180" s="26"/>
      <c r="AB180" s="26"/>
      <c r="AC180" s="26"/>
      <c r="AD180" s="23"/>
      <c r="AE180" s="29"/>
      <c r="AF180" s="26"/>
    </row>
    <row r="181" spans="3:32" s="2" customFormat="1" ht="14.25" customHeight="1">
      <c r="C181" s="14"/>
      <c r="D181" s="14"/>
      <c r="E181" s="6"/>
      <c r="F181" s="6"/>
      <c r="G181" s="7"/>
      <c r="H181" s="7"/>
      <c r="I181" s="7" t="s">
        <v>6</v>
      </c>
      <c r="J181" s="6"/>
      <c r="K181" s="7" t="s">
        <v>6</v>
      </c>
      <c r="L181" s="7"/>
      <c r="M181" s="7" t="s">
        <v>6</v>
      </c>
      <c r="O181" s="7" t="s">
        <v>6</v>
      </c>
      <c r="Q181" s="52"/>
      <c r="R181" s="52"/>
      <c r="S181" s="52"/>
      <c r="T181" s="52"/>
      <c r="U181" s="23"/>
      <c r="V181" s="23"/>
      <c r="W181" s="26"/>
      <c r="X181" s="26"/>
      <c r="Y181" s="26"/>
      <c r="Z181" s="23"/>
      <c r="AA181" s="26"/>
      <c r="AB181" s="26"/>
      <c r="AC181" s="26"/>
      <c r="AD181" s="23"/>
      <c r="AE181" s="29"/>
      <c r="AF181" s="26"/>
    </row>
    <row r="182" spans="3:32" s="2" customFormat="1" ht="14.25" customHeight="1">
      <c r="C182" s="14"/>
      <c r="D182" s="14"/>
      <c r="E182" s="4"/>
      <c r="F182" s="4"/>
      <c r="G182" s="4"/>
      <c r="H182" s="4"/>
      <c r="I182" s="13"/>
      <c r="J182" s="4"/>
      <c r="K182" s="23"/>
      <c r="L182" s="4"/>
      <c r="M182" s="4"/>
      <c r="O182" s="23"/>
      <c r="Q182" s="52"/>
      <c r="R182" s="52"/>
      <c r="S182" s="52"/>
      <c r="T182" s="52"/>
      <c r="U182" s="55"/>
      <c r="V182" s="55"/>
      <c r="W182" s="55"/>
      <c r="X182" s="55"/>
      <c r="Y182" s="56"/>
      <c r="Z182" s="55"/>
      <c r="AA182" s="23"/>
      <c r="AB182" s="55"/>
      <c r="AC182" s="55"/>
      <c r="AD182" s="23"/>
      <c r="AE182" s="29"/>
      <c r="AF182" s="23"/>
    </row>
    <row r="183" spans="3:32" s="2" customFormat="1" ht="14.25" customHeight="1">
      <c r="C183" s="229" t="s">
        <v>56</v>
      </c>
      <c r="D183" s="229"/>
      <c r="E183" s="55"/>
      <c r="F183" s="55"/>
      <c r="G183" s="57"/>
      <c r="H183" s="57"/>
      <c r="I183" s="57">
        <v>1809</v>
      </c>
      <c r="J183" s="55"/>
      <c r="K183" s="166" t="s">
        <v>189</v>
      </c>
      <c r="L183" s="57"/>
      <c r="M183" s="57">
        <v>3972</v>
      </c>
      <c r="N183" s="58"/>
      <c r="O183" s="166" t="s">
        <v>189</v>
      </c>
      <c r="Q183" s="57"/>
      <c r="R183" s="218"/>
      <c r="S183" s="218"/>
      <c r="T183" s="218"/>
      <c r="U183" s="218"/>
      <c r="V183" s="55"/>
      <c r="W183" s="57"/>
      <c r="X183" s="57"/>
      <c r="Y183" s="57"/>
      <c r="Z183" s="55"/>
      <c r="AA183" s="58"/>
      <c r="AB183" s="57"/>
      <c r="AC183" s="57"/>
      <c r="AD183" s="26"/>
      <c r="AE183" s="58"/>
      <c r="AF183" s="58"/>
    </row>
    <row r="184" spans="3:32" s="2" customFormat="1" ht="14.25" customHeight="1">
      <c r="C184" s="229" t="s">
        <v>57</v>
      </c>
      <c r="D184" s="229"/>
      <c r="E184" s="55"/>
      <c r="F184" s="55"/>
      <c r="G184" s="57"/>
      <c r="H184" s="57"/>
      <c r="I184" s="57">
        <v>-347</v>
      </c>
      <c r="J184" s="55"/>
      <c r="K184" s="166" t="s">
        <v>189</v>
      </c>
      <c r="L184" s="57"/>
      <c r="M184" s="57">
        <v>-539</v>
      </c>
      <c r="N184" s="58"/>
      <c r="O184" s="166" t="s">
        <v>189</v>
      </c>
      <c r="Q184" s="57"/>
      <c r="R184" s="218"/>
      <c r="S184" s="218"/>
      <c r="T184" s="218"/>
      <c r="U184" s="218"/>
      <c r="V184" s="55"/>
      <c r="W184" s="57"/>
      <c r="X184" s="57"/>
      <c r="Y184" s="57"/>
      <c r="Z184" s="55"/>
      <c r="AA184" s="58"/>
      <c r="AB184" s="57"/>
      <c r="AC184" s="57"/>
      <c r="AD184" s="26"/>
      <c r="AE184" s="58"/>
      <c r="AF184" s="58"/>
    </row>
    <row r="185" spans="3:32" s="2" customFormat="1" ht="14.25" customHeight="1">
      <c r="C185" s="229" t="s">
        <v>239</v>
      </c>
      <c r="D185" s="229"/>
      <c r="E185" s="229"/>
      <c r="F185" s="55"/>
      <c r="G185" s="57"/>
      <c r="H185" s="57"/>
      <c r="I185" s="57"/>
      <c r="J185" s="55"/>
      <c r="K185" s="166" t="s">
        <v>189</v>
      </c>
      <c r="L185" s="57"/>
      <c r="M185" s="57"/>
      <c r="N185" s="58"/>
      <c r="O185" s="166" t="s">
        <v>189</v>
      </c>
      <c r="Q185" s="218"/>
      <c r="R185" s="218"/>
      <c r="S185" s="218"/>
      <c r="T185" s="218"/>
      <c r="U185" s="218"/>
      <c r="V185" s="55"/>
      <c r="W185" s="57"/>
      <c r="X185" s="57"/>
      <c r="Y185" s="57"/>
      <c r="Z185" s="55"/>
      <c r="AA185" s="58"/>
      <c r="AB185" s="57"/>
      <c r="AC185" s="57"/>
      <c r="AD185" s="26"/>
      <c r="AE185" s="58"/>
      <c r="AF185" s="58"/>
    </row>
    <row r="186" spans="3:32" s="2" customFormat="1" ht="14.25" customHeight="1" thickBot="1">
      <c r="C186" s="59"/>
      <c r="D186" s="59"/>
      <c r="E186" s="61"/>
      <c r="F186" s="61"/>
      <c r="G186" s="62"/>
      <c r="H186" s="62"/>
      <c r="I186" s="219">
        <f>SUM(I183:I185)</f>
        <v>1462</v>
      </c>
      <c r="J186" s="61"/>
      <c r="K186" s="200" t="s">
        <v>189</v>
      </c>
      <c r="L186" s="62"/>
      <c r="M186" s="219">
        <f>SUM(M183:M185)</f>
        <v>3433</v>
      </c>
      <c r="N186" s="59"/>
      <c r="O186" s="200" t="s">
        <v>189</v>
      </c>
      <c r="Q186" s="61"/>
      <c r="R186" s="61"/>
      <c r="S186" s="61"/>
      <c r="T186" s="61"/>
      <c r="U186" s="61"/>
      <c r="V186" s="61"/>
      <c r="W186" s="62"/>
      <c r="X186" s="62"/>
      <c r="Y186" s="62"/>
      <c r="Z186" s="61"/>
      <c r="AA186" s="63"/>
      <c r="AB186" s="62"/>
      <c r="AC186" s="62"/>
      <c r="AD186" s="64"/>
      <c r="AE186" s="61"/>
      <c r="AF186" s="63"/>
    </row>
    <row r="187" spans="3:32" s="2" customFormat="1" ht="14.25" customHeight="1">
      <c r="C187" s="59"/>
      <c r="D187" s="59"/>
      <c r="E187" s="61"/>
      <c r="F187" s="61"/>
      <c r="G187" s="62"/>
      <c r="H187" s="62"/>
      <c r="I187" s="185"/>
      <c r="J187" s="61"/>
      <c r="K187" s="186"/>
      <c r="L187" s="62"/>
      <c r="M187" s="62"/>
      <c r="N187" s="59"/>
      <c r="O187" s="63"/>
      <c r="Q187" s="61"/>
      <c r="R187" s="61"/>
      <c r="S187" s="61"/>
      <c r="T187" s="61"/>
      <c r="U187" s="61"/>
      <c r="V187" s="61"/>
      <c r="W187" s="62"/>
      <c r="X187" s="62"/>
      <c r="Y187" s="62"/>
      <c r="Z187" s="61"/>
      <c r="AA187" s="63"/>
      <c r="AB187" s="62"/>
      <c r="AC187" s="62"/>
      <c r="AD187" s="64"/>
      <c r="AE187" s="61"/>
      <c r="AF187" s="63"/>
    </row>
    <row r="188" spans="3:32" s="2" customFormat="1" ht="58.5" customHeight="1">
      <c r="C188" s="246" t="s">
        <v>259</v>
      </c>
      <c r="D188" s="246"/>
      <c r="E188" s="246"/>
      <c r="F188" s="246"/>
      <c r="G188" s="246"/>
      <c r="H188" s="246"/>
      <c r="I188" s="246"/>
      <c r="J188" s="246"/>
      <c r="K188" s="246"/>
      <c r="L188" s="246"/>
      <c r="M188" s="246"/>
      <c r="N188" s="246"/>
      <c r="O188" s="246"/>
      <c r="Q188" s="61"/>
      <c r="R188" s="61"/>
      <c r="S188" s="61"/>
      <c r="T188" s="61"/>
      <c r="U188" s="61"/>
      <c r="V188" s="61"/>
      <c r="W188" s="62"/>
      <c r="X188" s="62"/>
      <c r="Y188" s="62"/>
      <c r="Z188" s="61"/>
      <c r="AA188" s="63"/>
      <c r="AB188" s="62"/>
      <c r="AC188" s="62"/>
      <c r="AD188" s="64"/>
      <c r="AE188" s="61"/>
      <c r="AF188" s="63"/>
    </row>
    <row r="189" spans="3:32" s="2" customFormat="1" ht="14.25" customHeight="1">
      <c r="C189" s="59"/>
      <c r="D189" s="59"/>
      <c r="E189" s="61"/>
      <c r="F189" s="61"/>
      <c r="G189" s="62"/>
      <c r="H189" s="62"/>
      <c r="I189" s="62"/>
      <c r="J189" s="61"/>
      <c r="K189" s="63"/>
      <c r="L189" s="62"/>
      <c r="M189" s="62"/>
      <c r="N189" s="59"/>
      <c r="O189" s="63"/>
      <c r="Q189" s="61"/>
      <c r="R189" s="61"/>
      <c r="S189" s="61"/>
      <c r="T189" s="61"/>
      <c r="U189" s="61"/>
      <c r="V189" s="61"/>
      <c r="W189" s="62"/>
      <c r="X189" s="62"/>
      <c r="Y189" s="62"/>
      <c r="Z189" s="61"/>
      <c r="AA189" s="63"/>
      <c r="AB189" s="62"/>
      <c r="AC189" s="62"/>
      <c r="AD189" s="64"/>
      <c r="AE189" s="61"/>
      <c r="AF189" s="63"/>
    </row>
    <row r="190" spans="1:35" ht="14.25" customHeight="1">
      <c r="A190" s="3">
        <v>21</v>
      </c>
      <c r="B190" s="21"/>
      <c r="C190" s="19" t="s">
        <v>235</v>
      </c>
      <c r="Q190" s="19"/>
      <c r="R190" s="14"/>
      <c r="S190" s="2"/>
      <c r="T190" s="18"/>
      <c r="U190" s="2"/>
      <c r="V190" s="230"/>
      <c r="W190" s="242"/>
      <c r="X190" s="242"/>
      <c r="Y190" s="242"/>
      <c r="Z190" s="242"/>
      <c r="AA190" s="242"/>
      <c r="AB190" s="242"/>
      <c r="AC190" s="242"/>
      <c r="AD190" s="242"/>
      <c r="AE190" s="242"/>
      <c r="AF190" s="242"/>
      <c r="AG190" s="242"/>
      <c r="AH190" s="242"/>
      <c r="AI190" s="242"/>
    </row>
    <row r="191" spans="1:35" ht="14.25" customHeight="1">
      <c r="A191" s="65"/>
      <c r="B191" s="21"/>
      <c r="C191" s="19"/>
      <c r="Q191" s="19"/>
      <c r="R191" s="14"/>
      <c r="S191" s="2"/>
      <c r="T191" s="18"/>
      <c r="U191" s="2"/>
      <c r="V191" s="48"/>
      <c r="W191" s="110"/>
      <c r="X191" s="110"/>
      <c r="Y191" s="110"/>
      <c r="Z191" s="110"/>
      <c r="AA191" s="110"/>
      <c r="AB191" s="110"/>
      <c r="AC191" s="110"/>
      <c r="AD191" s="110"/>
      <c r="AE191" s="110"/>
      <c r="AF191" s="110"/>
      <c r="AG191" s="110"/>
      <c r="AH191" s="110"/>
      <c r="AI191" s="110"/>
    </row>
    <row r="192" spans="3:33" s="2" customFormat="1" ht="28.5" customHeight="1">
      <c r="C192" s="239" t="s">
        <v>234</v>
      </c>
      <c r="D192" s="239"/>
      <c r="E192" s="239"/>
      <c r="F192" s="239"/>
      <c r="G192" s="239"/>
      <c r="H192" s="239"/>
      <c r="I192" s="239"/>
      <c r="J192" s="239"/>
      <c r="K192" s="239"/>
      <c r="L192" s="239"/>
      <c r="M192" s="239"/>
      <c r="N192" s="239"/>
      <c r="O192" s="239"/>
      <c r="R192" s="239"/>
      <c r="S192" s="239"/>
      <c r="T192" s="239"/>
      <c r="U192" s="239"/>
      <c r="V192" s="239"/>
      <c r="W192" s="239"/>
      <c r="X192" s="239"/>
      <c r="Y192" s="239"/>
      <c r="Z192" s="239"/>
      <c r="AA192" s="239"/>
      <c r="AB192" s="239"/>
      <c r="AC192" s="239"/>
      <c r="AD192" s="239"/>
      <c r="AE192" s="239"/>
      <c r="AF192" s="239"/>
      <c r="AG192" s="239"/>
    </row>
    <row r="193" spans="3:33" s="2" customFormat="1" ht="14.25" customHeight="1">
      <c r="C193" s="24"/>
      <c r="D193" s="24"/>
      <c r="E193" s="24"/>
      <c r="F193" s="24"/>
      <c r="G193" s="24"/>
      <c r="H193" s="24"/>
      <c r="I193" s="24"/>
      <c r="J193" s="24"/>
      <c r="K193" s="24"/>
      <c r="L193" s="24"/>
      <c r="M193" s="24"/>
      <c r="N193" s="24"/>
      <c r="O193" s="24"/>
      <c r="R193" s="24"/>
      <c r="S193" s="24"/>
      <c r="T193" s="24"/>
      <c r="U193" s="24"/>
      <c r="V193" s="24"/>
      <c r="W193" s="24"/>
      <c r="X193" s="24"/>
      <c r="Y193" s="24"/>
      <c r="Z193" s="24"/>
      <c r="AA193" s="24"/>
      <c r="AB193" s="24"/>
      <c r="AC193" s="24"/>
      <c r="AD193" s="24"/>
      <c r="AE193" s="24"/>
      <c r="AF193" s="24"/>
      <c r="AG193" s="24"/>
    </row>
    <row r="194" spans="1:35" s="2" customFormat="1" ht="14.25" customHeight="1">
      <c r="A194" s="3">
        <v>22</v>
      </c>
      <c r="C194" s="268" t="s">
        <v>232</v>
      </c>
      <c r="D194" s="268"/>
      <c r="E194" s="268"/>
      <c r="F194" s="268"/>
      <c r="G194" s="268"/>
      <c r="H194" s="268"/>
      <c r="I194" s="268"/>
      <c r="J194" s="268"/>
      <c r="K194" s="268"/>
      <c r="L194" s="268"/>
      <c r="M194" s="268"/>
      <c r="N194" s="242"/>
      <c r="O194" s="242"/>
      <c r="R194" s="14"/>
      <c r="T194" s="18"/>
      <c r="V194" s="230"/>
      <c r="W194" s="242"/>
      <c r="X194" s="242"/>
      <c r="Y194" s="242"/>
      <c r="Z194" s="242"/>
      <c r="AA194" s="242"/>
      <c r="AB194" s="242"/>
      <c r="AC194" s="242"/>
      <c r="AD194" s="242"/>
      <c r="AE194" s="242"/>
      <c r="AF194" s="242"/>
      <c r="AG194" s="242"/>
      <c r="AH194" s="242"/>
      <c r="AI194" s="242"/>
    </row>
    <row r="195" spans="1:35" s="2" customFormat="1" ht="14.25" customHeight="1">
      <c r="A195" s="3"/>
      <c r="B195" s="3"/>
      <c r="D195" s="245"/>
      <c r="E195" s="245"/>
      <c r="F195" s="245"/>
      <c r="G195" s="245"/>
      <c r="H195" s="245"/>
      <c r="I195" s="245"/>
      <c r="J195" s="245"/>
      <c r="K195" s="245"/>
      <c r="L195" s="245"/>
      <c r="M195" s="245"/>
      <c r="N195" s="245"/>
      <c r="O195" s="245"/>
      <c r="R195" s="14"/>
      <c r="T195" s="18"/>
      <c r="V195" s="48"/>
      <c r="W195" s="70"/>
      <c r="X195" s="70"/>
      <c r="Y195" s="70"/>
      <c r="Z195" s="70"/>
      <c r="AA195" s="70"/>
      <c r="AB195" s="70"/>
      <c r="AC195" s="70"/>
      <c r="AD195" s="70"/>
      <c r="AE195" s="70"/>
      <c r="AF195" s="70"/>
      <c r="AG195" s="70"/>
      <c r="AH195" s="70"/>
      <c r="AI195" s="70"/>
    </row>
    <row r="196" spans="1:35" s="2" customFormat="1" ht="14.25" customHeight="1">
      <c r="A196" s="3"/>
      <c r="B196" s="3"/>
      <c r="C196" s="2" t="s">
        <v>233</v>
      </c>
      <c r="K196" s="66"/>
      <c r="L196" s="7"/>
      <c r="M196" s="66"/>
      <c r="O196" s="66"/>
      <c r="R196" s="14"/>
      <c r="T196" s="18"/>
      <c r="V196" s="48"/>
      <c r="W196" s="70"/>
      <c r="X196" s="70"/>
      <c r="Y196" s="70"/>
      <c r="Z196" s="70"/>
      <c r="AA196" s="70"/>
      <c r="AB196" s="70"/>
      <c r="AC196" s="70"/>
      <c r="AD196" s="70"/>
      <c r="AE196" s="70"/>
      <c r="AF196" s="70"/>
      <c r="AG196" s="70"/>
      <c r="AH196" s="70"/>
      <c r="AI196" s="70"/>
    </row>
    <row r="197" spans="7:35" s="2" customFormat="1" ht="14.25" customHeight="1">
      <c r="G197" s="67"/>
      <c r="I197" s="42"/>
      <c r="K197" s="34"/>
      <c r="L197" s="3"/>
      <c r="M197" s="34"/>
      <c r="N197" s="3"/>
      <c r="O197" s="34"/>
      <c r="R197" s="14"/>
      <c r="T197" s="18"/>
      <c r="V197" s="48"/>
      <c r="W197" s="110"/>
      <c r="X197" s="110"/>
      <c r="Y197" s="110"/>
      <c r="Z197" s="110"/>
      <c r="AA197" s="110"/>
      <c r="AB197" s="110"/>
      <c r="AC197" s="110"/>
      <c r="AD197" s="110"/>
      <c r="AE197" s="110"/>
      <c r="AF197" s="110"/>
      <c r="AG197" s="110"/>
      <c r="AH197" s="110"/>
      <c r="AI197" s="110"/>
    </row>
    <row r="198" spans="1:35" s="3" customFormat="1" ht="14.25" customHeight="1">
      <c r="A198" s="3">
        <v>23</v>
      </c>
      <c r="C198" s="3" t="s">
        <v>75</v>
      </c>
      <c r="E198" s="69"/>
      <c r="F198" s="69"/>
      <c r="G198" s="69"/>
      <c r="H198" s="69"/>
      <c r="I198" s="69"/>
      <c r="J198" s="69"/>
      <c r="K198" s="69"/>
      <c r="L198" s="69"/>
      <c r="M198" s="69"/>
      <c r="R198" s="228"/>
      <c r="S198" s="230"/>
      <c r="T198" s="230"/>
      <c r="U198" s="230"/>
      <c r="V198" s="230"/>
      <c r="W198" s="230"/>
      <c r="X198" s="230"/>
      <c r="Y198" s="230"/>
      <c r="Z198" s="230"/>
      <c r="AA198" s="230"/>
      <c r="AB198" s="230"/>
      <c r="AC198" s="230"/>
      <c r="AD198" s="230"/>
      <c r="AE198" s="230"/>
      <c r="AF198" s="230"/>
      <c r="AG198" s="230"/>
      <c r="AH198" s="230"/>
      <c r="AI198" s="230"/>
    </row>
    <row r="199" spans="5:35" s="3" customFormat="1" ht="14.25" customHeight="1">
      <c r="E199" s="69"/>
      <c r="F199" s="69"/>
      <c r="G199" s="69"/>
      <c r="H199" s="69"/>
      <c r="I199" s="69"/>
      <c r="J199" s="69"/>
      <c r="K199" s="69"/>
      <c r="L199" s="69"/>
      <c r="M199" s="69"/>
      <c r="R199" s="18"/>
      <c r="S199" s="48"/>
      <c r="T199" s="48"/>
      <c r="U199" s="48"/>
      <c r="V199" s="48"/>
      <c r="W199" s="48"/>
      <c r="X199" s="48"/>
      <c r="Y199" s="48"/>
      <c r="Z199" s="48"/>
      <c r="AA199" s="48"/>
      <c r="AB199" s="48"/>
      <c r="AC199" s="48"/>
      <c r="AD199" s="48"/>
      <c r="AE199" s="48"/>
      <c r="AF199" s="48"/>
      <c r="AG199" s="48"/>
      <c r="AH199" s="48"/>
      <c r="AI199" s="48"/>
    </row>
    <row r="200" spans="3:35" s="3" customFormat="1" ht="48.75" customHeight="1">
      <c r="C200" s="246" t="s">
        <v>231</v>
      </c>
      <c r="D200" s="246"/>
      <c r="E200" s="246"/>
      <c r="F200" s="246"/>
      <c r="G200" s="246"/>
      <c r="H200" s="246"/>
      <c r="I200" s="246"/>
      <c r="J200" s="246"/>
      <c r="K200" s="246"/>
      <c r="L200" s="246"/>
      <c r="M200" s="246"/>
      <c r="N200" s="246"/>
      <c r="O200" s="246"/>
      <c r="Q200" s="13"/>
      <c r="AB200" s="17"/>
      <c r="AC200" s="17"/>
      <c r="AD200" s="17"/>
      <c r="AE200" s="17"/>
      <c r="AF200" s="17"/>
      <c r="AG200" s="48"/>
      <c r="AH200" s="48"/>
      <c r="AI200" s="48"/>
    </row>
    <row r="201" spans="3:35" s="3" customFormat="1" ht="14.25" customHeight="1">
      <c r="C201" s="11"/>
      <c r="D201" s="60"/>
      <c r="E201" s="60"/>
      <c r="F201" s="60"/>
      <c r="G201" s="60"/>
      <c r="H201" s="60"/>
      <c r="I201" s="60"/>
      <c r="J201" s="60"/>
      <c r="K201" s="60"/>
      <c r="L201" s="60"/>
      <c r="M201" s="60"/>
      <c r="N201" s="60"/>
      <c r="O201" s="60"/>
      <c r="Q201" s="13"/>
      <c r="AB201" s="17"/>
      <c r="AC201" s="17"/>
      <c r="AD201" s="17"/>
      <c r="AE201" s="17"/>
      <c r="AF201" s="17"/>
      <c r="AG201" s="48"/>
      <c r="AH201" s="48"/>
      <c r="AI201" s="48"/>
    </row>
    <row r="202" spans="1:35" s="2" customFormat="1" ht="14.25" customHeight="1">
      <c r="A202" s="3">
        <v>24</v>
      </c>
      <c r="B202" s="3"/>
      <c r="C202" s="3" t="s">
        <v>42</v>
      </c>
      <c r="D202" s="3"/>
      <c r="R202" s="14"/>
      <c r="T202" s="18"/>
      <c r="V202" s="230"/>
      <c r="W202" s="242"/>
      <c r="X202" s="242"/>
      <c r="Y202" s="242"/>
      <c r="Z202" s="242"/>
      <c r="AA202" s="242"/>
      <c r="AB202" s="242"/>
      <c r="AC202" s="242"/>
      <c r="AD202" s="242"/>
      <c r="AE202" s="242"/>
      <c r="AF202" s="242"/>
      <c r="AG202" s="242"/>
      <c r="AH202" s="242"/>
      <c r="AI202" s="242"/>
    </row>
    <row r="203" spans="1:35" s="2" customFormat="1" ht="14.25" customHeight="1">
      <c r="A203" s="3"/>
      <c r="B203" s="3"/>
      <c r="C203" s="3"/>
      <c r="D203" s="3"/>
      <c r="R203" s="14"/>
      <c r="T203" s="18"/>
      <c r="V203" s="48"/>
      <c r="W203" s="110"/>
      <c r="X203" s="110"/>
      <c r="Y203" s="110"/>
      <c r="Z203" s="110"/>
      <c r="AA203" s="110"/>
      <c r="AB203" s="110"/>
      <c r="AC203" s="110"/>
      <c r="AD203" s="110"/>
      <c r="AE203" s="110"/>
      <c r="AF203" s="110"/>
      <c r="AG203" s="110"/>
      <c r="AH203" s="110"/>
      <c r="AI203" s="110"/>
    </row>
    <row r="204" spans="1:35" s="2" customFormat="1" ht="14.25" customHeight="1">
      <c r="A204" s="3"/>
      <c r="B204" s="3"/>
      <c r="C204" s="2" t="s">
        <v>0</v>
      </c>
      <c r="D204" s="3"/>
      <c r="R204" s="14"/>
      <c r="T204" s="18"/>
      <c r="V204" s="48"/>
      <c r="W204" s="110"/>
      <c r="X204" s="110"/>
      <c r="Y204" s="110"/>
      <c r="Z204" s="110"/>
      <c r="AA204" s="110"/>
      <c r="AB204" s="110"/>
      <c r="AC204" s="110"/>
      <c r="AD204" s="110"/>
      <c r="AE204" s="110"/>
      <c r="AF204" s="110"/>
      <c r="AG204" s="110"/>
      <c r="AH204" s="110"/>
      <c r="AI204" s="110"/>
    </row>
    <row r="205" spans="4:15" s="2" customFormat="1" ht="14.25" customHeight="1">
      <c r="D205" s="72"/>
      <c r="K205" s="29"/>
      <c r="M205" s="31"/>
      <c r="N205" s="29"/>
      <c r="O205" s="41"/>
    </row>
    <row r="206" spans="1:17" s="2" customFormat="1" ht="14.25" customHeight="1">
      <c r="A206" s="3">
        <v>25</v>
      </c>
      <c r="B206" s="3"/>
      <c r="C206" s="3" t="s">
        <v>11</v>
      </c>
      <c r="D206" s="3"/>
      <c r="M206" s="43"/>
      <c r="Q206" s="3"/>
    </row>
    <row r="207" s="2" customFormat="1" ht="14.25" customHeight="1">
      <c r="M207" s="43"/>
    </row>
    <row r="208" spans="3:30" s="2" customFormat="1" ht="28.5" customHeight="1">
      <c r="C208" s="246" t="s">
        <v>268</v>
      </c>
      <c r="D208" s="266"/>
      <c r="E208" s="266"/>
      <c r="F208" s="266"/>
      <c r="G208" s="266"/>
      <c r="H208" s="266"/>
      <c r="I208" s="266"/>
      <c r="J208" s="266"/>
      <c r="K208" s="266"/>
      <c r="L208" s="266"/>
      <c r="M208" s="266"/>
      <c r="N208" s="245"/>
      <c r="O208" s="245"/>
      <c r="Q208" s="246"/>
      <c r="R208" s="261"/>
      <c r="S208" s="261"/>
      <c r="T208" s="261"/>
      <c r="U208" s="261"/>
      <c r="V208" s="261"/>
      <c r="W208" s="261"/>
      <c r="X208" s="261"/>
      <c r="Y208" s="261"/>
      <c r="Z208" s="261"/>
      <c r="AA208" s="261"/>
      <c r="AB208" s="261"/>
      <c r="AC208" s="261"/>
      <c r="AD208" s="261"/>
    </row>
    <row r="209" spans="3:30" s="2" customFormat="1" ht="15" customHeight="1">
      <c r="C209" s="4"/>
      <c r="D209" s="17"/>
      <c r="E209" s="17"/>
      <c r="F209" s="17"/>
      <c r="G209" s="17"/>
      <c r="H209" s="17"/>
      <c r="I209" s="17"/>
      <c r="J209" s="17"/>
      <c r="K209" s="17"/>
      <c r="L209" s="17"/>
      <c r="M209" s="17"/>
      <c r="N209" s="12"/>
      <c r="O209" s="12"/>
      <c r="Q209" s="4"/>
      <c r="R209" s="101"/>
      <c r="S209" s="101"/>
      <c r="T209" s="101"/>
      <c r="U209" s="101"/>
      <c r="V209" s="101"/>
      <c r="W209" s="101"/>
      <c r="X209" s="101"/>
      <c r="Y209" s="101"/>
      <c r="Z209" s="101"/>
      <c r="AA209" s="101"/>
      <c r="AB209" s="101"/>
      <c r="AC209" s="101"/>
      <c r="AD209" s="101"/>
    </row>
    <row r="210" spans="1:30" s="2" customFormat="1" ht="15" customHeight="1">
      <c r="A210" s="3">
        <v>26</v>
      </c>
      <c r="B210" s="3"/>
      <c r="C210" s="3" t="s">
        <v>1</v>
      </c>
      <c r="D210" s="3"/>
      <c r="Q210" s="4"/>
      <c r="R210" s="101"/>
      <c r="S210" s="101"/>
      <c r="T210" s="101"/>
      <c r="U210" s="101"/>
      <c r="V210" s="101"/>
      <c r="W210" s="101"/>
      <c r="X210" s="101"/>
      <c r="Y210" s="101"/>
      <c r="Z210" s="101"/>
      <c r="AA210" s="101"/>
      <c r="AB210" s="101"/>
      <c r="AC210" s="101"/>
      <c r="AD210" s="101"/>
    </row>
    <row r="211" spans="17:30" s="2" customFormat="1" ht="15" customHeight="1">
      <c r="Q211" s="4"/>
      <c r="R211" s="101"/>
      <c r="S211" s="101"/>
      <c r="T211" s="101"/>
      <c r="U211" s="101"/>
      <c r="V211" s="101"/>
      <c r="W211" s="101"/>
      <c r="X211" s="101"/>
      <c r="Y211" s="101"/>
      <c r="Z211" s="101"/>
      <c r="AA211" s="101"/>
      <c r="AB211" s="101"/>
      <c r="AC211" s="101"/>
      <c r="AD211" s="101"/>
    </row>
    <row r="212" spans="3:30" s="2" customFormat="1" ht="18.75" customHeight="1">
      <c r="C212" s="241" t="s">
        <v>269</v>
      </c>
      <c r="D212" s="241"/>
      <c r="E212" s="241"/>
      <c r="F212" s="241"/>
      <c r="G212" s="241"/>
      <c r="H212" s="241"/>
      <c r="I212" s="241"/>
      <c r="J212" s="241"/>
      <c r="K212" s="241"/>
      <c r="L212" s="241"/>
      <c r="M212" s="241"/>
      <c r="N212" s="241"/>
      <c r="O212" s="241"/>
      <c r="Q212" s="4"/>
      <c r="R212" s="101"/>
      <c r="S212" s="101"/>
      <c r="T212" s="101"/>
      <c r="U212" s="101"/>
      <c r="V212" s="101"/>
      <c r="W212" s="101"/>
      <c r="X212" s="101"/>
      <c r="Y212" s="101"/>
      <c r="Z212" s="101"/>
      <c r="AA212" s="101"/>
      <c r="AB212" s="101"/>
      <c r="AC212" s="101"/>
      <c r="AD212" s="101"/>
    </row>
    <row r="213" spans="5:15" s="2" customFormat="1" ht="14.25" customHeight="1">
      <c r="E213" s="43"/>
      <c r="F213" s="43"/>
      <c r="H213" s="29"/>
      <c r="K213" s="33"/>
      <c r="L213" s="30"/>
      <c r="M213" s="33"/>
      <c r="N213" s="30"/>
      <c r="O213" s="33"/>
    </row>
    <row r="214" spans="1:29" s="2" customFormat="1" ht="14.25" customHeight="1">
      <c r="A214" s="3">
        <v>27</v>
      </c>
      <c r="B214" s="3"/>
      <c r="C214" s="3" t="s">
        <v>132</v>
      </c>
      <c r="D214" s="3"/>
      <c r="Q214" s="3"/>
      <c r="R214" s="3"/>
      <c r="S214" s="3"/>
      <c r="AC214" s="43"/>
    </row>
    <row r="215" s="2" customFormat="1" ht="14.25" customHeight="1"/>
    <row r="216" spans="3:32" s="2" customFormat="1" ht="87.75" customHeight="1">
      <c r="C216" s="266" t="s">
        <v>2</v>
      </c>
      <c r="D216" s="266"/>
      <c r="E216" s="266"/>
      <c r="F216" s="266"/>
      <c r="G216" s="266"/>
      <c r="H216" s="266"/>
      <c r="I216" s="266"/>
      <c r="J216" s="266"/>
      <c r="K216" s="266"/>
      <c r="L216" s="266"/>
      <c r="M216" s="266"/>
      <c r="N216" s="266"/>
      <c r="O216" s="266"/>
      <c r="Q216" s="241"/>
      <c r="R216" s="241"/>
      <c r="S216" s="241"/>
      <c r="T216" s="241"/>
      <c r="U216" s="241"/>
      <c r="V216" s="241"/>
      <c r="W216" s="241"/>
      <c r="X216" s="241"/>
      <c r="Y216" s="241"/>
      <c r="Z216" s="241"/>
      <c r="AA216" s="241"/>
      <c r="AB216" s="241"/>
      <c r="AC216" s="241"/>
      <c r="AD216" s="241"/>
      <c r="AE216" s="241"/>
      <c r="AF216" s="241"/>
    </row>
    <row r="217" spans="3:32" s="2" customFormat="1" ht="14.25" customHeight="1">
      <c r="C217" s="51"/>
      <c r="D217" s="51"/>
      <c r="E217" s="51"/>
      <c r="F217" s="51"/>
      <c r="G217" s="51"/>
      <c r="H217" s="51"/>
      <c r="I217" s="51"/>
      <c r="J217" s="51"/>
      <c r="K217" s="51"/>
      <c r="L217" s="51"/>
      <c r="M217" s="51"/>
      <c r="N217" s="51"/>
      <c r="O217" s="51"/>
      <c r="Q217" s="51"/>
      <c r="R217" s="51"/>
      <c r="S217" s="51"/>
      <c r="T217" s="51"/>
      <c r="U217" s="51"/>
      <c r="V217" s="51"/>
      <c r="W217" s="51"/>
      <c r="X217" s="51"/>
      <c r="Y217" s="51"/>
      <c r="Z217" s="51"/>
      <c r="AA217" s="51"/>
      <c r="AB217" s="51"/>
      <c r="AC217" s="51"/>
      <c r="AD217" s="51"/>
      <c r="AE217" s="51"/>
      <c r="AF217" s="51"/>
    </row>
    <row r="218" spans="1:4" s="2" customFormat="1" ht="14.25" customHeight="1">
      <c r="A218" s="3">
        <v>28</v>
      </c>
      <c r="B218" s="3"/>
      <c r="C218" s="3" t="s">
        <v>14</v>
      </c>
      <c r="D218" s="3"/>
    </row>
    <row r="219" spans="1:4" s="2" customFormat="1" ht="14.25" customHeight="1">
      <c r="A219" s="3"/>
      <c r="B219" s="3"/>
      <c r="C219" s="3"/>
      <c r="D219" s="3"/>
    </row>
    <row r="220" spans="1:32" s="2" customFormat="1" ht="14.25" customHeight="1">
      <c r="A220" s="3"/>
      <c r="C220" s="246" t="s">
        <v>3</v>
      </c>
      <c r="D220" s="266"/>
      <c r="E220" s="266"/>
      <c r="F220" s="266"/>
      <c r="G220" s="266"/>
      <c r="H220" s="266"/>
      <c r="I220" s="266"/>
      <c r="J220" s="266"/>
      <c r="K220" s="266"/>
      <c r="L220" s="266"/>
      <c r="M220" s="266"/>
      <c r="N220" s="266"/>
      <c r="O220" s="266"/>
      <c r="P220" s="110"/>
      <c r="AA220" s="6"/>
      <c r="AB220" s="22"/>
      <c r="AC220" s="37"/>
      <c r="AD220" s="37"/>
      <c r="AE220" s="37"/>
      <c r="AF220" s="12"/>
    </row>
    <row r="221" spans="1:32" s="2" customFormat="1" ht="14.25" customHeight="1">
      <c r="A221" s="3"/>
      <c r="C221" s="4"/>
      <c r="D221" s="12"/>
      <c r="E221" s="12"/>
      <c r="F221" s="12"/>
      <c r="G221" s="12"/>
      <c r="H221" s="12"/>
      <c r="I221" s="12"/>
      <c r="J221" s="12"/>
      <c r="K221" s="12"/>
      <c r="L221" s="12"/>
      <c r="M221" s="12"/>
      <c r="N221" s="12"/>
      <c r="O221" s="12"/>
      <c r="P221" s="110"/>
      <c r="R221" s="14"/>
      <c r="S221" s="14"/>
      <c r="T221" s="14"/>
      <c r="U221" s="15"/>
      <c r="V221" s="15"/>
      <c r="W221" s="22"/>
      <c r="X221" s="22"/>
      <c r="Y221" s="6"/>
      <c r="Z221" s="6"/>
      <c r="AA221" s="6"/>
      <c r="AB221" s="22"/>
      <c r="AC221" s="37"/>
      <c r="AD221" s="37"/>
      <c r="AE221" s="37"/>
      <c r="AF221" s="12"/>
    </row>
    <row r="222" spans="1:13" s="2" customFormat="1" ht="14.25" customHeight="1">
      <c r="A222" s="3">
        <v>29</v>
      </c>
      <c r="C222" s="21" t="s">
        <v>46</v>
      </c>
      <c r="D222" s="22"/>
      <c r="E222" s="22"/>
      <c r="F222" s="22"/>
      <c r="G222" s="22"/>
      <c r="H222" s="22"/>
      <c r="I222" s="22"/>
      <c r="J222" s="22"/>
      <c r="K222" s="22"/>
      <c r="L222" s="22"/>
      <c r="M222" s="22"/>
    </row>
    <row r="223" spans="3:13" s="2" customFormat="1" ht="14.25" customHeight="1">
      <c r="C223" s="18"/>
      <c r="D223" s="18"/>
      <c r="E223" s="18"/>
      <c r="F223" s="18"/>
      <c r="G223" s="18"/>
      <c r="H223" s="18"/>
      <c r="I223" s="18"/>
      <c r="J223" s="18"/>
      <c r="K223" s="18"/>
      <c r="L223" s="18"/>
      <c r="M223" s="18"/>
    </row>
    <row r="224" spans="3:15" s="2" customFormat="1" ht="14.25" customHeight="1">
      <c r="C224" s="18"/>
      <c r="D224" s="21"/>
      <c r="E224" s="18"/>
      <c r="F224" s="18"/>
      <c r="G224" s="18"/>
      <c r="H224" s="18"/>
      <c r="I224" s="240"/>
      <c r="J224" s="240"/>
      <c r="K224" s="240"/>
      <c r="L224" s="22"/>
      <c r="M224" s="231"/>
      <c r="N224" s="231"/>
      <c r="O224" s="232"/>
    </row>
    <row r="225" spans="3:15" s="2" customFormat="1" ht="14.25" customHeight="1">
      <c r="C225" s="18"/>
      <c r="D225" s="21"/>
      <c r="E225" s="18"/>
      <c r="F225" s="18"/>
      <c r="G225" s="18"/>
      <c r="H225" s="18"/>
      <c r="J225" s="27"/>
      <c r="K225" s="6" t="s">
        <v>56</v>
      </c>
      <c r="L225" s="7"/>
      <c r="M225" s="6" t="s">
        <v>56</v>
      </c>
      <c r="O225" s="6"/>
    </row>
    <row r="226" spans="3:15" s="2" customFormat="1" ht="14.25" customHeight="1">
      <c r="C226" s="18"/>
      <c r="D226" s="21"/>
      <c r="E226" s="18"/>
      <c r="F226" s="18"/>
      <c r="G226" s="18"/>
      <c r="H226" s="18"/>
      <c r="J226" s="27"/>
      <c r="K226" s="6" t="s">
        <v>148</v>
      </c>
      <c r="L226" s="7"/>
      <c r="M226" s="6" t="s">
        <v>148</v>
      </c>
      <c r="O226" s="6"/>
    </row>
    <row r="227" spans="3:15" s="2" customFormat="1" ht="14.25" customHeight="1">
      <c r="C227" s="18"/>
      <c r="D227" s="18"/>
      <c r="E227" s="18"/>
      <c r="F227" s="18"/>
      <c r="G227" s="18"/>
      <c r="H227" s="18"/>
      <c r="J227" s="27"/>
      <c r="K227" s="6" t="s">
        <v>149</v>
      </c>
      <c r="L227" s="7"/>
      <c r="M227" s="6" t="s">
        <v>150</v>
      </c>
      <c r="O227" s="6"/>
    </row>
    <row r="228" spans="3:15" s="2" customFormat="1" ht="14.25" customHeight="1">
      <c r="C228" s="18"/>
      <c r="D228" s="18"/>
      <c r="E228" s="18"/>
      <c r="F228" s="18"/>
      <c r="G228" s="18"/>
      <c r="H228" s="18"/>
      <c r="J228" s="27"/>
      <c r="K228" s="7" t="s">
        <v>248</v>
      </c>
      <c r="L228" s="18"/>
      <c r="M228" s="7" t="s">
        <v>248</v>
      </c>
      <c r="O228" s="7"/>
    </row>
    <row r="229" spans="3:13" s="2" customFormat="1" ht="14.25" customHeight="1">
      <c r="C229" s="18"/>
      <c r="D229" s="159" t="s">
        <v>49</v>
      </c>
      <c r="E229" s="18"/>
      <c r="F229" s="18"/>
      <c r="G229" s="18"/>
      <c r="H229" s="18"/>
      <c r="J229" s="18"/>
      <c r="K229" s="18"/>
      <c r="L229" s="18"/>
      <c r="M229" s="18"/>
    </row>
    <row r="230" spans="3:13" s="2" customFormat="1" ht="14.25" customHeight="1">
      <c r="C230" s="18"/>
      <c r="D230" s="21"/>
      <c r="E230" s="18"/>
      <c r="F230" s="18"/>
      <c r="G230" s="18"/>
      <c r="H230" s="18"/>
      <c r="J230" s="18"/>
      <c r="K230" s="18"/>
      <c r="L230" s="18"/>
      <c r="M230" s="18"/>
    </row>
    <row r="231" spans="3:15" s="59" customFormat="1" ht="28.5" customHeight="1" thickBot="1">
      <c r="C231" s="76"/>
      <c r="D231" s="101" t="s">
        <v>47</v>
      </c>
      <c r="E231" s="76"/>
      <c r="F231" s="76"/>
      <c r="G231" s="6" t="s">
        <v>6</v>
      </c>
      <c r="H231" s="169"/>
      <c r="J231" s="18"/>
      <c r="K231" s="170">
        <f>PL!F35</f>
        <v>4500</v>
      </c>
      <c r="L231" s="182"/>
      <c r="M231" s="170">
        <f>PL!J35</f>
        <v>9246</v>
      </c>
      <c r="N231" s="183"/>
      <c r="O231" s="2"/>
    </row>
    <row r="232" spans="3:14" s="2" customFormat="1" ht="14.25" customHeight="1">
      <c r="C232" s="18"/>
      <c r="E232" s="18"/>
      <c r="F232" s="18"/>
      <c r="G232" s="69"/>
      <c r="H232" s="18"/>
      <c r="J232" s="18"/>
      <c r="K232" s="69"/>
      <c r="L232" s="18"/>
      <c r="M232" s="69"/>
      <c r="N232" s="29"/>
    </row>
    <row r="233" spans="3:14" s="2" customFormat="1" ht="28.5" customHeight="1" thickBot="1">
      <c r="C233" s="18"/>
      <c r="D233" s="261" t="s">
        <v>145</v>
      </c>
      <c r="E233" s="261"/>
      <c r="F233" s="18"/>
      <c r="G233" s="168" t="s">
        <v>48</v>
      </c>
      <c r="H233" s="169"/>
      <c r="J233" s="18"/>
      <c r="K233" s="206">
        <v>196094</v>
      </c>
      <c r="L233" s="169"/>
      <c r="M233" s="206">
        <v>196094</v>
      </c>
      <c r="N233" s="42"/>
    </row>
    <row r="234" spans="3:14" s="2" customFormat="1" ht="14.25" customHeight="1" thickBot="1">
      <c r="C234" s="18"/>
      <c r="D234" s="18"/>
      <c r="E234" s="18"/>
      <c r="F234" s="18"/>
      <c r="G234" s="78"/>
      <c r="H234" s="18"/>
      <c r="J234" s="18"/>
      <c r="K234" s="205"/>
      <c r="L234" s="18"/>
      <c r="M234" s="205"/>
      <c r="N234" s="79"/>
    </row>
    <row r="235" spans="3:15" s="59" customFormat="1" ht="14.25" customHeight="1" thickBot="1">
      <c r="C235" s="76"/>
      <c r="D235" s="77" t="s">
        <v>49</v>
      </c>
      <c r="E235" s="76"/>
      <c r="F235" s="76"/>
      <c r="G235" s="80" t="s">
        <v>50</v>
      </c>
      <c r="H235" s="76"/>
      <c r="J235" s="18"/>
      <c r="K235" s="81">
        <f>+K231/K233*100</f>
        <v>2.2948177914673575</v>
      </c>
      <c r="L235" s="82"/>
      <c r="M235" s="81">
        <f>+M231/M233*100</f>
        <v>4.715085622201597</v>
      </c>
      <c r="N235" s="83"/>
      <c r="O235" s="2"/>
    </row>
    <row r="236" spans="3:15" s="2" customFormat="1" ht="14.25" customHeight="1">
      <c r="C236" s="18"/>
      <c r="D236" s="22"/>
      <c r="E236" s="18"/>
      <c r="F236" s="18"/>
      <c r="G236" s="84"/>
      <c r="H236" s="18"/>
      <c r="I236" s="85"/>
      <c r="J236" s="18"/>
      <c r="K236" s="71"/>
      <c r="L236" s="18"/>
      <c r="M236" s="85"/>
      <c r="N236" s="29"/>
      <c r="O236" s="29"/>
    </row>
    <row r="237" spans="3:15" s="2" customFormat="1" ht="14.25" customHeight="1">
      <c r="C237" s="22"/>
      <c r="D237" s="4"/>
      <c r="E237" s="17"/>
      <c r="F237" s="17"/>
      <c r="G237" s="17"/>
      <c r="H237" s="17"/>
      <c r="I237" s="17"/>
      <c r="J237" s="17"/>
      <c r="K237" s="17"/>
      <c r="L237" s="17"/>
      <c r="M237" s="17"/>
      <c r="N237" s="17"/>
      <c r="O237" s="17"/>
    </row>
    <row r="238" spans="1:15" s="2" customFormat="1" ht="14.25" customHeight="1">
      <c r="A238" s="3">
        <v>30</v>
      </c>
      <c r="C238" s="21" t="s">
        <v>133</v>
      </c>
      <c r="D238" s="4"/>
      <c r="E238" s="17"/>
      <c r="F238" s="17"/>
      <c r="G238" s="17"/>
      <c r="H238" s="17"/>
      <c r="I238" s="17"/>
      <c r="J238" s="17"/>
      <c r="K238" s="17"/>
      <c r="L238" s="17"/>
      <c r="M238" s="17"/>
      <c r="N238" s="17"/>
      <c r="O238" s="17"/>
    </row>
    <row r="239" spans="3:15" s="2" customFormat="1" ht="14.25" customHeight="1">
      <c r="C239" s="22"/>
      <c r="D239" s="4"/>
      <c r="E239" s="17"/>
      <c r="F239" s="17"/>
      <c r="G239" s="17"/>
      <c r="H239" s="17"/>
      <c r="I239" s="17"/>
      <c r="J239" s="17"/>
      <c r="K239" s="17"/>
      <c r="L239" s="17"/>
      <c r="M239" s="17"/>
      <c r="N239" s="17"/>
      <c r="O239" s="17"/>
    </row>
    <row r="240" spans="3:15" s="2" customFormat="1" ht="28.5" customHeight="1">
      <c r="C240" s="246" t="s">
        <v>249</v>
      </c>
      <c r="D240" s="246"/>
      <c r="E240" s="246"/>
      <c r="F240" s="246"/>
      <c r="G240" s="246"/>
      <c r="H240" s="246"/>
      <c r="I240" s="246"/>
      <c r="J240" s="246"/>
      <c r="K240" s="246"/>
      <c r="L240" s="246"/>
      <c r="M240" s="246"/>
      <c r="N240" s="246"/>
      <c r="O240" s="246"/>
    </row>
    <row r="241" spans="3:15" s="2" customFormat="1" ht="14.25" customHeight="1">
      <c r="C241" s="22"/>
      <c r="D241" s="4"/>
      <c r="E241" s="17"/>
      <c r="F241" s="17"/>
      <c r="G241" s="17"/>
      <c r="H241" s="17"/>
      <c r="I241" s="17"/>
      <c r="J241" s="17"/>
      <c r="K241" s="17"/>
      <c r="L241" s="17"/>
      <c r="M241" s="17"/>
      <c r="N241" s="17"/>
      <c r="O241" s="17"/>
    </row>
    <row r="242" spans="3:15" s="2" customFormat="1" ht="14.25" customHeight="1">
      <c r="C242" s="22"/>
      <c r="D242" s="4"/>
      <c r="E242" s="17"/>
      <c r="F242" s="17"/>
      <c r="G242" s="17"/>
      <c r="H242" s="17"/>
      <c r="I242" s="17"/>
      <c r="J242" s="17"/>
      <c r="K242" s="17"/>
      <c r="L242" s="17"/>
      <c r="M242" s="17"/>
      <c r="N242" s="17"/>
      <c r="O242" s="17"/>
    </row>
    <row r="243" spans="3:17" s="2" customFormat="1" ht="14.25" customHeight="1">
      <c r="C243" s="22"/>
      <c r="D243" s="22"/>
      <c r="E243" s="22"/>
      <c r="F243" s="22"/>
      <c r="G243" s="78"/>
      <c r="H243" s="87"/>
      <c r="I243" s="86"/>
      <c r="J243" s="87"/>
      <c r="K243" s="88"/>
      <c r="L243" s="87"/>
      <c r="M243" s="86"/>
      <c r="N243" s="88"/>
      <c r="O243" s="88"/>
      <c r="P243" s="87"/>
      <c r="Q243" s="88"/>
    </row>
    <row r="244" spans="3:17" s="2" customFormat="1" ht="14.25" customHeight="1">
      <c r="C244" s="22"/>
      <c r="D244" s="22"/>
      <c r="E244" s="22"/>
      <c r="F244" s="22"/>
      <c r="G244" s="78"/>
      <c r="H244" s="87"/>
      <c r="I244" s="86"/>
      <c r="J244" s="87"/>
      <c r="K244" s="88"/>
      <c r="L244" s="87"/>
      <c r="M244" s="86"/>
      <c r="N244" s="88"/>
      <c r="O244" s="88"/>
      <c r="P244" s="87"/>
      <c r="Q244" s="88"/>
    </row>
    <row r="245" spans="3:15" s="2" customFormat="1" ht="14.25" customHeight="1">
      <c r="C245" s="22"/>
      <c r="D245" s="22"/>
      <c r="E245" s="22"/>
      <c r="F245" s="22"/>
      <c r="G245" s="22"/>
      <c r="H245" s="22"/>
      <c r="I245" s="22"/>
      <c r="J245" s="22"/>
      <c r="K245" s="22"/>
      <c r="L245" s="22"/>
      <c r="M245" s="22"/>
      <c r="N245" s="22"/>
      <c r="O245" s="22"/>
    </row>
    <row r="246" spans="2:13" ht="14.25" customHeight="1">
      <c r="B246" s="2"/>
      <c r="C246" s="2"/>
      <c r="D246" s="2"/>
      <c r="J246" s="2"/>
      <c r="L246" s="2"/>
      <c r="M246" s="89" t="s">
        <v>15</v>
      </c>
    </row>
    <row r="247" spans="1:13" ht="14.25" customHeight="1">
      <c r="A247" s="2"/>
      <c r="B247" s="2"/>
      <c r="C247" s="2"/>
      <c r="D247" s="2"/>
      <c r="J247" s="2"/>
      <c r="L247" s="2"/>
      <c r="M247" s="89" t="s">
        <v>107</v>
      </c>
    </row>
    <row r="248" spans="1:13" ht="14.25" customHeight="1">
      <c r="A248" s="3"/>
      <c r="B248" s="3"/>
      <c r="C248" s="2"/>
      <c r="D248" s="2"/>
      <c r="J248" s="2"/>
      <c r="L248" s="2"/>
      <c r="M248" s="3" t="s">
        <v>108</v>
      </c>
    </row>
    <row r="249" spans="3:13" ht="14.25" customHeight="1">
      <c r="C249" s="3"/>
      <c r="D249" s="2"/>
      <c r="J249" s="2"/>
      <c r="L249" s="2"/>
      <c r="M249" s="3" t="s">
        <v>33</v>
      </c>
    </row>
    <row r="250" spans="1:13" ht="14.25" customHeight="1">
      <c r="A250" s="3" t="s">
        <v>34</v>
      </c>
      <c r="C250" s="3"/>
      <c r="D250" s="2"/>
      <c r="J250" s="2"/>
      <c r="L250" s="2"/>
      <c r="M250" s="3"/>
    </row>
    <row r="251" spans="1:13" ht="14.25" customHeight="1">
      <c r="A251" s="28" t="s">
        <v>250</v>
      </c>
      <c r="C251" s="2"/>
      <c r="D251" s="2"/>
      <c r="J251" s="2"/>
      <c r="L251" s="2"/>
      <c r="M251" s="2"/>
    </row>
  </sheetData>
  <mergeCells count="121">
    <mergeCell ref="C133:E133"/>
    <mergeCell ref="C31:O31"/>
    <mergeCell ref="D93:O93"/>
    <mergeCell ref="C55:O55"/>
    <mergeCell ref="D39:O39"/>
    <mergeCell ref="C81:O81"/>
    <mergeCell ref="C21:O21"/>
    <mergeCell ref="C23:O23"/>
    <mergeCell ref="C25:O25"/>
    <mergeCell ref="C29:O29"/>
    <mergeCell ref="C27:O27"/>
    <mergeCell ref="C3:O3"/>
    <mergeCell ref="C15:O15"/>
    <mergeCell ref="C17:O17"/>
    <mergeCell ref="C19:O19"/>
    <mergeCell ref="C5:O5"/>
    <mergeCell ref="C7:O7"/>
    <mergeCell ref="C9:O9"/>
    <mergeCell ref="C11:O11"/>
    <mergeCell ref="C13:O13"/>
    <mergeCell ref="Q63:AF63"/>
    <mergeCell ref="C61:O61"/>
    <mergeCell ref="Q57:AF57"/>
    <mergeCell ref="C59:O59"/>
    <mergeCell ref="C57:O57"/>
    <mergeCell ref="Y65:AA65"/>
    <mergeCell ref="AC65:AF65"/>
    <mergeCell ref="C73:O73"/>
    <mergeCell ref="C67:E67"/>
    <mergeCell ref="Q67:AH67"/>
    <mergeCell ref="C69:O69"/>
    <mergeCell ref="C65:O65"/>
    <mergeCell ref="Q76:AC76"/>
    <mergeCell ref="C161:O161"/>
    <mergeCell ref="C103:O103"/>
    <mergeCell ref="C99:O99"/>
    <mergeCell ref="R113:X113"/>
    <mergeCell ref="C76:M76"/>
    <mergeCell ref="Q115:W115"/>
    <mergeCell ref="Q104:W104"/>
    <mergeCell ref="R114:X114"/>
    <mergeCell ref="C111:E111"/>
    <mergeCell ref="R97:AG97"/>
    <mergeCell ref="R98:AI98"/>
    <mergeCell ref="Q162:W162"/>
    <mergeCell ref="Q161:AF161"/>
    <mergeCell ref="R103:AD103"/>
    <mergeCell ref="R164:X164"/>
    <mergeCell ref="R163:X163"/>
    <mergeCell ref="K127:M127"/>
    <mergeCell ref="K128:M128"/>
    <mergeCell ref="K129:M129"/>
    <mergeCell ref="K130:M130"/>
    <mergeCell ref="K132:M132"/>
    <mergeCell ref="K133:M133"/>
    <mergeCell ref="I145:K145"/>
    <mergeCell ref="K135:M135"/>
    <mergeCell ref="R169:X169"/>
    <mergeCell ref="R166:X166"/>
    <mergeCell ref="V194:AI194"/>
    <mergeCell ref="C167:O167"/>
    <mergeCell ref="M177:O177"/>
    <mergeCell ref="AC177:AF177"/>
    <mergeCell ref="C194:O194"/>
    <mergeCell ref="D195:O195"/>
    <mergeCell ref="Y177:AA177"/>
    <mergeCell ref="C184:D184"/>
    <mergeCell ref="Q216:AF216"/>
    <mergeCell ref="C208:O208"/>
    <mergeCell ref="C216:O216"/>
    <mergeCell ref="C183:D183"/>
    <mergeCell ref="R192:AG192"/>
    <mergeCell ref="V190:AI190"/>
    <mergeCell ref="R198:AI198"/>
    <mergeCell ref="C200:O200"/>
    <mergeCell ref="Q208:AD208"/>
    <mergeCell ref="V202:AI202"/>
    <mergeCell ref="C35:O35"/>
    <mergeCell ref="D41:O41"/>
    <mergeCell ref="K44:M44"/>
    <mergeCell ref="G44:I44"/>
    <mergeCell ref="D37:O37"/>
    <mergeCell ref="C75:M75"/>
    <mergeCell ref="C45:O45"/>
    <mergeCell ref="C212:O212"/>
    <mergeCell ref="C33:O33"/>
    <mergeCell ref="C77:O77"/>
    <mergeCell ref="C49:O49"/>
    <mergeCell ref="C51:O51"/>
    <mergeCell ref="C53:O53"/>
    <mergeCell ref="C83:O83"/>
    <mergeCell ref="D85:O85"/>
    <mergeCell ref="C240:O240"/>
    <mergeCell ref="C171:O171"/>
    <mergeCell ref="C192:O192"/>
    <mergeCell ref="I224:K224"/>
    <mergeCell ref="M224:O224"/>
    <mergeCell ref="C220:O220"/>
    <mergeCell ref="C188:O188"/>
    <mergeCell ref="C185:E185"/>
    <mergeCell ref="I177:K177"/>
    <mergeCell ref="D233:E233"/>
    <mergeCell ref="C97:O97"/>
    <mergeCell ref="C110:E110"/>
    <mergeCell ref="K118:M118"/>
    <mergeCell ref="C115:O115"/>
    <mergeCell ref="D87:O87"/>
    <mergeCell ref="D89:O89"/>
    <mergeCell ref="C126:E126"/>
    <mergeCell ref="K121:M121"/>
    <mergeCell ref="K126:M126"/>
    <mergeCell ref="K125:M125"/>
    <mergeCell ref="K123:M123"/>
    <mergeCell ref="K124:M124"/>
    <mergeCell ref="K120:M120"/>
    <mergeCell ref="C95:O95"/>
    <mergeCell ref="C163:O163"/>
    <mergeCell ref="E136:H136"/>
    <mergeCell ref="C142:O142"/>
    <mergeCell ref="M145:O145"/>
    <mergeCell ref="C149:G149"/>
  </mergeCells>
  <printOptions/>
  <pageMargins left="0.28" right="0.26" top="0.74" bottom="0.7480314960629921" header="0.39" footer="0.7480314960629921"/>
  <pageSetup fitToHeight="7" horizontalDpi="300" verticalDpi="300" orientation="portrait" paperSize="9" r:id="rId1"/>
  <headerFooter alignWithMargins="0">
    <oddHeader>&amp;C( &amp;P+4 )
</oddHeader>
  </headerFooter>
  <rowBreaks count="7" manualBreakCount="7">
    <brk id="23" max="13" man="1"/>
    <brk id="45" max="14" man="1"/>
    <brk id="77" max="14" man="1"/>
    <brk id="103" max="14" man="1"/>
    <brk id="138" max="14" man="1"/>
    <brk id="172" max="13" man="1"/>
    <brk id="2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ACC-03</cp:lastModifiedBy>
  <cp:lastPrinted>2006-08-14T08:35:20Z</cp:lastPrinted>
  <dcterms:created xsi:type="dcterms:W3CDTF">1999-02-13T02:20:00Z</dcterms:created>
  <dcterms:modified xsi:type="dcterms:W3CDTF">2006-08-14T08:35:22Z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