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65" windowHeight="657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<sst xmlns="http://schemas.openxmlformats.org/spreadsheetml/2006/main" count="125" uniqueCount="87">
  <si>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</si>
  <si>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</si>
  <si>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</si>
  <si>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</si>
  <si>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</si>
  <si>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</si>
  <si>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</si>
  <si>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</si>
  <si>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</si>
  <si>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</si>
  <si>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</si>
  <si>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</si>
  <si>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</si>
  <si>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</si>
  <si>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</si>
  <si>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</si>
  <si>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</si>
  <si>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</si>
  <si>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</si>
  <si>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</si>
  <si>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</si>
  <si>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</si>
  <si>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</si>
  <si>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</si>
  <si>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</si>
  <si>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</si>
  <si>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</si>
  <si>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</si>
  <si>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</si>
  <si>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</si>
  <si>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</si>
  <si>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</si>
  <si>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</si>
  <si>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</si>
  <si>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</si>
  <si>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</si>
  <si>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</si>
  <si>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</si>
  <si>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</si>
  <si>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</si>
  <si>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</si>
  <si>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</si>
  <si>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</si>
  <si>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</si>
  <si>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</si>
  <si>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</si>
  <si>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</si>
  <si>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</si>
  <si>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</si>
  <si>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</si>
  <si>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</si>
  <si>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</si>
  <si>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</si>
  <si>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</si>
  <si>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</si>
  <si>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</si>
  <si>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</si>
  <si>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</si>
  <si>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</si>
  <si>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Report for the year ended 31 March 2003.</t>
  </si>
  <si>
    <t>At 1 April 2003</t>
  </si>
  <si>
    <t>Financial Report for the year ended 31 March 2003.</t>
  </si>
  <si>
    <t>2003</t>
  </si>
  <si>
    <t>2002</t>
  </si>
  <si>
    <t>OPERATING PROFIT/(LOSS)</t>
  </si>
  <si>
    <t>Dividend</t>
  </si>
  <si>
    <t>- Final for the financial year</t>
  </si>
  <si>
    <t xml:space="preserve">  ended 31 March 2003</t>
  </si>
  <si>
    <t>At 1 April 2002</t>
  </si>
  <si>
    <t xml:space="preserve">  ended 31 March 2002</t>
  </si>
  <si>
    <t>(RM8,209,000 AT 1 APRIL 2003).</t>
  </si>
  <si>
    <t>NET CASH (OUTFLOW) FROM FINANCING ACTIVITIES</t>
  </si>
  <si>
    <t>STATEMENTS FOR THE FINANCIAL QUARTER ENDED 31 DECEMBER 2003</t>
  </si>
  <si>
    <t>quarter ended 31 December 2003.</t>
  </si>
  <si>
    <t>AT 31 DECEMBER 2003</t>
  </si>
  <si>
    <t>31 DECEMBER</t>
  </si>
  <si>
    <t>FOR NINE MONTHS ENDED 31 DECEMBER 2003</t>
  </si>
  <si>
    <t>9 MONTHS</t>
  </si>
  <si>
    <t>FOR THE NINE MONTHS ENDED 31 DECEMBER 2003</t>
  </si>
  <si>
    <t>At 31 December 2003</t>
  </si>
  <si>
    <t>At 31 December 2002</t>
  </si>
  <si>
    <t>CASH AND CASH EQUIVALENTS IS NET OF MONIES HELD IN TRUST OF RM8,039,000 AT 31 DECEMBER 2003</t>
  </si>
  <si>
    <t>NET CASH INFLOW FROM OPERATING ACTIVITIES</t>
  </si>
  <si>
    <t>NET CASH (OUTFLOW) FROM INVESTING ACTIVITIES</t>
  </si>
  <si>
    <t>NET (DECREASE)/INCREASE IN CASH AND CASH EQUIVALENTS</t>
  </si>
  <si>
    <t>CASH AND CASH EQUIVALENTS AT 1 APRIL 2003/2002</t>
  </si>
  <si>
    <t>CASH AND CASH EQUIVALENTS AT 31 DECEMBER 2003/2002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</si>
</sst>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  <numFmt numFmtId="356" formatCode="0.00_)"/>
    <numFmt numFmtId="357" formatCode="#,##0.0"/>
    <numFmt numFmtId="358" formatCode=";;;"/>
    <numFmt numFmtId="359" formatCode="#\ ?/2"/>
    <numFmt numFmtId="360" formatCode="#\ ???/???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00" fontId="8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/>
      <protection locked="0"/>
    </xf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02" fontId="8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5" fillId="0" borderId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2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0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99" fontId="8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3" fillId="0" borderId="0">
      <alignment horizontal="center"/>
      <protection locked="0"/>
    </xf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10" fontId="7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7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01" fontId="8" fillId="0" borderId="0" applyFont="0" applyFill="0" applyBorder="0" applyAlignment="0" applyProtection="0"/>
    <xf numFmtId="33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1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202" fontId="8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19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28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5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11" fillId="0" borderId="0">
      <alignment/>
      <protection/>
    </xf>
    <xf numFmtId="186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4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7" fillId="0" borderId="4">
      <alignment/>
      <protection/>
    </xf>
    <xf numFmtId="0" fontId="11" fillId="0" borderId="0" applyProtection="0">
      <alignment/>
    </xf>
    <xf numFmtId="0" fontId="7" fillId="0" borderId="0">
      <alignment/>
      <protection/>
    </xf>
    <xf numFmtId="0" fontId="0" fillId="0" borderId="0">
      <alignment wrapText="1"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6" fillId="0" borderId="0" applyNumberFormat="0" applyFont="0" applyFill="0" applyBorder="0" applyAlignment="0" applyProtection="0"/>
    <xf numFmtId="288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1" fontId="22" fillId="0" borderId="0">
      <alignment/>
      <protection/>
    </xf>
    <xf numFmtId="0" fontId="0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5" fillId="0" borderId="0">
      <alignment/>
      <protection/>
    </xf>
    <xf numFmtId="285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5" fillId="0" borderId="5" applyNumberFormat="0" applyBorder="0">
      <alignment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6" fontId="5" fillId="0" borderId="0" xfId="828">
      <alignment/>
      <protection/>
    </xf>
    <xf numFmtId="186" fontId="27" fillId="0" borderId="0" xfId="828" applyFont="1" applyAlignment="1">
      <alignment horizontal="center"/>
      <protection/>
    </xf>
    <xf numFmtId="186" fontId="27" fillId="0" borderId="0" xfId="828" applyFont="1" applyAlignment="1">
      <alignment horizontal="right"/>
      <protection/>
    </xf>
    <xf numFmtId="186" fontId="28" fillId="0" borderId="0" xfId="828" applyFont="1">
      <alignment/>
      <protection/>
    </xf>
    <xf numFmtId="186" fontId="5" fillId="0" borderId="0" xfId="828" applyAlignment="1">
      <alignment horizontal="center"/>
      <protection/>
    </xf>
    <xf numFmtId="38" fontId="5" fillId="0" borderId="0" xfId="828" applyNumberFormat="1" applyBorder="1">
      <alignment/>
      <protection/>
    </xf>
    <xf numFmtId="40" fontId="5" fillId="0" borderId="0" xfId="828" applyNumberFormat="1">
      <alignment/>
      <protection/>
    </xf>
    <xf numFmtId="38" fontId="5" fillId="0" borderId="0" xfId="828" applyNumberFormat="1">
      <alignment/>
      <protection/>
    </xf>
    <xf numFmtId="40" fontId="5" fillId="0" borderId="0" xfId="828" applyNumberFormat="1" applyBorder="1">
      <alignment/>
      <protection/>
    </xf>
    <xf numFmtId="38" fontId="5" fillId="0" borderId="0" xfId="828" applyNumberFormat="1" applyFont="1" applyAlignment="1">
      <alignment/>
      <protection/>
    </xf>
    <xf numFmtId="186" fontId="5" fillId="0" borderId="0" xfId="828" applyFont="1" applyAlignment="1">
      <alignment/>
      <protection/>
    </xf>
    <xf numFmtId="0" fontId="5" fillId="0" borderId="0" xfId="707">
      <alignment/>
      <protection/>
    </xf>
    <xf numFmtId="186" fontId="4" fillId="0" borderId="0" xfId="828" applyFont="1">
      <alignment/>
      <protection/>
    </xf>
    <xf numFmtId="186" fontId="24" fillId="0" borderId="0" xfId="828" applyFont="1">
      <alignment/>
      <protection/>
    </xf>
    <xf numFmtId="186" fontId="29" fillId="0" borderId="0" xfId="828" applyFont="1">
      <alignment/>
      <protection/>
    </xf>
    <xf numFmtId="186" fontId="24" fillId="0" borderId="0" xfId="828" applyFont="1" applyAlignment="1" quotePrefix="1">
      <alignment horizontal="right"/>
      <protection/>
    </xf>
    <xf numFmtId="186" fontId="24" fillId="0" borderId="0" xfId="828" applyFont="1" applyAlignment="1">
      <alignment horizontal="right"/>
      <protection/>
    </xf>
    <xf numFmtId="186" fontId="4" fillId="0" borderId="0" xfId="828" applyFont="1" applyAlignment="1">
      <alignment horizontal="center"/>
      <protection/>
    </xf>
    <xf numFmtId="38" fontId="4" fillId="0" borderId="0" xfId="828" applyNumberFormat="1" applyFont="1" applyBorder="1">
      <alignment/>
      <protection/>
    </xf>
    <xf numFmtId="38" fontId="4" fillId="0" borderId="0" xfId="828" applyNumberFormat="1" applyFont="1">
      <alignment/>
      <protection/>
    </xf>
    <xf numFmtId="38" fontId="4" fillId="0" borderId="0" xfId="828" applyNumberFormat="1" applyFont="1" applyAlignment="1">
      <alignment horizontal="right"/>
      <protection/>
    </xf>
    <xf numFmtId="38" fontId="4" fillId="0" borderId="0" xfId="828" applyNumberFormat="1" applyFont="1" applyAlignment="1" quotePrefix="1">
      <alignment horizontal="right"/>
      <protection/>
    </xf>
    <xf numFmtId="38" fontId="4" fillId="0" borderId="0" xfId="828" applyNumberFormat="1" applyFont="1" applyBorder="1" applyAlignment="1">
      <alignment horizontal="right"/>
      <protection/>
    </xf>
    <xf numFmtId="38" fontId="4" fillId="0" borderId="4" xfId="828" applyNumberFormat="1" applyFont="1" applyBorder="1" applyAlignment="1" quotePrefix="1">
      <alignment horizontal="right"/>
      <protection/>
    </xf>
    <xf numFmtId="38" fontId="4" fillId="0" borderId="6" xfId="828" applyNumberFormat="1" applyFont="1" applyBorder="1" applyAlignment="1" quotePrefix="1">
      <alignment horizontal="right"/>
      <protection/>
    </xf>
    <xf numFmtId="38" fontId="4" fillId="0" borderId="10" xfId="828" applyNumberFormat="1" applyFont="1" applyBorder="1">
      <alignment/>
      <protection/>
    </xf>
    <xf numFmtId="38" fontId="4" fillId="0" borderId="0" xfId="828" applyNumberFormat="1" applyFont="1" applyAlignment="1">
      <alignment/>
      <protection/>
    </xf>
    <xf numFmtId="251" fontId="4" fillId="0" borderId="10" xfId="828" applyNumberFormat="1" applyFont="1" applyBorder="1" applyAlignment="1">
      <alignment/>
      <protection/>
    </xf>
    <xf numFmtId="186" fontId="4" fillId="0" borderId="0" xfId="828" applyFont="1" applyAlignment="1">
      <alignment/>
      <protection/>
    </xf>
    <xf numFmtId="0" fontId="4" fillId="0" borderId="0" xfId="707" applyFont="1">
      <alignment/>
      <protection/>
    </xf>
    <xf numFmtId="0" fontId="4" fillId="0" borderId="0" xfId="707" applyFont="1" applyAlignment="1">
      <alignment horizontal="center"/>
      <protection/>
    </xf>
    <xf numFmtId="207" fontId="4" fillId="0" borderId="0" xfId="15" applyNumberFormat="1" applyFont="1" applyAlignment="1">
      <alignment/>
    </xf>
    <xf numFmtId="207" fontId="4" fillId="0" borderId="0" xfId="15" applyNumberFormat="1" applyFont="1" applyAlignment="1">
      <alignment horizontal="justify"/>
    </xf>
    <xf numFmtId="207" fontId="4" fillId="0" borderId="0" xfId="15" applyNumberFormat="1" applyFont="1" applyBorder="1" applyAlignment="1">
      <alignment/>
    </xf>
    <xf numFmtId="207" fontId="4" fillId="0" borderId="5" xfId="15" applyNumberFormat="1" applyFont="1" applyBorder="1" applyAlignment="1">
      <alignment/>
    </xf>
    <xf numFmtId="207" fontId="4" fillId="0" borderId="6" xfId="15" applyNumberFormat="1" applyFont="1" applyBorder="1" applyAlignment="1">
      <alignment/>
    </xf>
    <xf numFmtId="0" fontId="24" fillId="0" borderId="0" xfId="707" applyFont="1" applyAlignment="1">
      <alignment horizontal="center"/>
      <protection/>
    </xf>
    <xf numFmtId="0" fontId="24" fillId="0" borderId="0" xfId="707" applyFont="1" applyAlignment="1">
      <alignment horizontal="right"/>
      <protection/>
    </xf>
    <xf numFmtId="0" fontId="8" fillId="0" borderId="0" xfId="680" applyFont="1" applyFill="1">
      <alignment/>
      <protection/>
    </xf>
    <xf numFmtId="0" fontId="4" fillId="0" borderId="0" xfId="680" applyFont="1" applyFill="1">
      <alignment/>
      <protection/>
    </xf>
    <xf numFmtId="0" fontId="29" fillId="0" borderId="0" xfId="680" applyFont="1">
      <alignment/>
      <protection/>
    </xf>
    <xf numFmtId="0" fontId="4" fillId="0" borderId="0" xfId="680" applyFont="1">
      <alignment/>
      <protection/>
    </xf>
    <xf numFmtId="0" fontId="24" fillId="0" borderId="0" xfId="680" applyFont="1">
      <alignment/>
      <protection/>
    </xf>
    <xf numFmtId="0" fontId="4" fillId="0" borderId="0" xfId="680" applyFont="1" applyBorder="1">
      <alignment/>
      <protection/>
    </xf>
    <xf numFmtId="0" fontId="24" fillId="0" borderId="0" xfId="680" applyFont="1" applyBorder="1" applyAlignment="1" quotePrefix="1">
      <alignment horizontal="right"/>
      <protection/>
    </xf>
    <xf numFmtId="16" fontId="24" fillId="0" borderId="0" xfId="680" applyNumberFormat="1" applyFont="1" applyBorder="1" applyAlignment="1" quotePrefix="1">
      <alignment horizontal="right"/>
      <protection/>
    </xf>
    <xf numFmtId="16" fontId="24" fillId="0" borderId="0" xfId="680" applyNumberFormat="1" applyFont="1" applyBorder="1" applyAlignment="1">
      <alignment horizontal="right"/>
      <protection/>
    </xf>
    <xf numFmtId="38" fontId="4" fillId="0" borderId="0" xfId="680" applyNumberFormat="1" applyFont="1" applyBorder="1">
      <alignment/>
      <protection/>
    </xf>
    <xf numFmtId="38" fontId="4" fillId="0" borderId="7" xfId="680" applyNumberFormat="1" applyFont="1" applyBorder="1">
      <alignment/>
      <protection/>
    </xf>
    <xf numFmtId="38" fontId="4" fillId="0" borderId="11" xfId="680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828" applyNumberFormat="1" applyFont="1" applyBorder="1" applyAlignment="1" quotePrefix="1">
      <alignment horizontal="right"/>
      <protection/>
    </xf>
    <xf numFmtId="0" fontId="24" fillId="0" borderId="0" xfId="680" applyFont="1" applyBorder="1" applyAlignment="1">
      <alignment horizontal="right"/>
      <protection/>
    </xf>
    <xf numFmtId="37" fontId="4" fillId="0" borderId="0" xfId="680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828" applyNumberFormat="1" applyFont="1" applyBorder="1" applyAlignment="1" quotePrefix="1">
      <alignment horizontal="right"/>
      <protection/>
    </xf>
    <xf numFmtId="38" fontId="4" fillId="0" borderId="0" xfId="828" applyNumberFormat="1" applyFont="1" applyBorder="1" applyAlignment="1">
      <alignment/>
      <protection/>
    </xf>
    <xf numFmtId="251" fontId="4" fillId="0" borderId="0" xfId="828" applyNumberFormat="1" applyFont="1" applyBorder="1" applyAlignment="1">
      <alignment/>
      <protection/>
    </xf>
    <xf numFmtId="0" fontId="4" fillId="0" borderId="0" xfId="707" applyFont="1" quotePrefix="1">
      <alignment/>
      <protection/>
    </xf>
    <xf numFmtId="0" fontId="24" fillId="0" borderId="0" xfId="0" applyFont="1" applyAlignment="1">
      <alignment horizontal="center"/>
    </xf>
    <xf numFmtId="0" fontId="24" fillId="0" borderId="0" xfId="707" applyFont="1" applyAlignment="1">
      <alignment horizontal="right"/>
      <protection/>
    </xf>
  </cellXfs>
  <cellStyles count="844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Conso~30sep02" xfId="325"/>
    <cellStyle name="Currency [0]_Data" xfId="326"/>
    <cellStyle name="Currency [0]_Data (2)" xfId="327"/>
    <cellStyle name="Currency [0]_Data_1" xfId="328"/>
    <cellStyle name="Currency [0]_detail" xfId="329"/>
    <cellStyle name="Currency [0]_detail_pldt" xfId="330"/>
    <cellStyle name="Currency [0]_Div~TaxComp" xfId="331"/>
    <cellStyle name="Currency [0]_E&amp;ONW1" xfId="332"/>
    <cellStyle name="Currency [0]_E&amp;ONW1_pldt" xfId="333"/>
    <cellStyle name="Currency [0]_E&amp;ONW2" xfId="334"/>
    <cellStyle name="Currency [0]_E&amp;ONW2_pldt" xfId="335"/>
    <cellStyle name="Currency [0]_E&amp;OOCPX" xfId="336"/>
    <cellStyle name="Currency [0]_E&amp;OOCPX_pldt" xfId="337"/>
    <cellStyle name="Currency [0]_F&amp;COCPX" xfId="338"/>
    <cellStyle name="Currency [0]_F&amp;COCPX_pldt" xfId="339"/>
    <cellStyle name="Currency [0]_FON95-03" xfId="340"/>
    <cellStyle name="Currency [0]_FON95-03_pldt" xfId="341"/>
    <cellStyle name="Currency [0]_Full Year FY96" xfId="342"/>
    <cellStyle name="Currency [0]_Full Year FY96_pldt" xfId="343"/>
    <cellStyle name="Currency [0]_GLHC" xfId="344"/>
    <cellStyle name="Currency [0]_GLHC_pldt" xfId="345"/>
    <cellStyle name="Currency [0]_Graph" xfId="346"/>
    <cellStyle name="Currency [0]_Graph (2)" xfId="347"/>
    <cellStyle name="Currency [0]_HC9503" xfId="348"/>
    <cellStyle name="Currency [0]_HC9503_pldt" xfId="349"/>
    <cellStyle name="Currency [0]_Inputs" xfId="350"/>
    <cellStyle name="Currency [0]_ITOCPX" xfId="351"/>
    <cellStyle name="Currency [0]_ITOCPX_pldt" xfId="352"/>
    <cellStyle name="Currency [0]_laroux" xfId="353"/>
    <cellStyle name="Currency [0]_laroux_1" xfId="354"/>
    <cellStyle name="Currency [0]_laroux_1_12~3SO2" xfId="355"/>
    <cellStyle name="Currency [0]_laroux_1_12~3SO2_pldt" xfId="356"/>
    <cellStyle name="Currency [0]_laroux_1_pldt" xfId="357"/>
    <cellStyle name="Currency [0]_laroux_1_pldt_1" xfId="358"/>
    <cellStyle name="Currency [0]_laroux_1_pldt_2" xfId="359"/>
    <cellStyle name="Currency [0]_laroux_12~3SO2" xfId="360"/>
    <cellStyle name="Currency [0]_laroux_12~3SO2_pldt" xfId="361"/>
    <cellStyle name="Currency [0]_laroux_2" xfId="362"/>
    <cellStyle name="Currency [0]_laroux_2_12~3SO2" xfId="363"/>
    <cellStyle name="Currency [0]_laroux_2_pldt" xfId="364"/>
    <cellStyle name="Currency [0]_laroux_2_pldt_1" xfId="365"/>
    <cellStyle name="Currency [0]_laroux_2_pldt_1_pldt" xfId="366"/>
    <cellStyle name="Currency [0]_laroux_2_pldt_pldt" xfId="367"/>
    <cellStyle name="Currency [0]_laroux_3" xfId="368"/>
    <cellStyle name="Currency [0]_laroux_3_12~3SO2" xfId="369"/>
    <cellStyle name="Currency [0]_laroux_3_pldt" xfId="370"/>
    <cellStyle name="Currency [0]_laroux_4" xfId="371"/>
    <cellStyle name="Currency [0]_laroux_5" xfId="372"/>
    <cellStyle name="Currency [0]_laroux_MATERAL2" xfId="373"/>
    <cellStyle name="Currency [0]_laroux_MATERAL2_pldt" xfId="374"/>
    <cellStyle name="Currency [0]_laroux_MATERAL2_pldt_1" xfId="375"/>
    <cellStyle name="Currency [0]_laroux_mud plant bolted" xfId="376"/>
    <cellStyle name="Currency [0]_laroux_mud plant bolted_pldt" xfId="377"/>
    <cellStyle name="Currency [0]_laroux_mud plant bolted_pldt_1" xfId="378"/>
    <cellStyle name="Currency [0]_laroux_pldt" xfId="379"/>
    <cellStyle name="Currency [0]_laroux_pldt_1" xfId="380"/>
    <cellStyle name="Currency [0]_laroux_pldt_1_pldt" xfId="381"/>
    <cellStyle name="Currency [0]_laroux_pldt_2" xfId="382"/>
    <cellStyle name="Currency [0]_MACRO1.XLM" xfId="383"/>
    <cellStyle name="Currency [0]_MACRO1.XLM_pldt" xfId="384"/>
    <cellStyle name="Currency [0]_MATERAL2" xfId="385"/>
    <cellStyle name="Currency [0]_MATERAL2_pldt" xfId="386"/>
    <cellStyle name="Currency [0]_MATERAL2_pldt_1" xfId="387"/>
    <cellStyle name="Currency [0]_MKGOCPX" xfId="388"/>
    <cellStyle name="Currency [0]_MKGOCPX_pldt" xfId="389"/>
    <cellStyle name="Currency [0]_MOBCPX" xfId="390"/>
    <cellStyle name="Currency [0]_MOBCPX_pldt" xfId="391"/>
    <cellStyle name="Currency [0]_mud plant bolted" xfId="392"/>
    <cellStyle name="Currency [0]_mud plant bolted_pldt" xfId="393"/>
    <cellStyle name="Currency [0]_mud plant bolted_pldt_1" xfId="394"/>
    <cellStyle name="Currency [0]_NAMNFI" xfId="395"/>
    <cellStyle name="Currency [0]_NAMNFI_pldt" xfId="396"/>
    <cellStyle name="Currency [0]_NAMOCF" xfId="397"/>
    <cellStyle name="Currency [0]_NAMOCF_pldt" xfId="398"/>
    <cellStyle name="Currency [0]_NFIWKS" xfId="399"/>
    <cellStyle name="Currency [0]_NFIWKS_pldt" xfId="400"/>
    <cellStyle name="Currency [0]_OSMOCPX" xfId="401"/>
    <cellStyle name="Currency [0]_OSMOCPX_pldt" xfId="402"/>
    <cellStyle name="Currency [0]_P&amp;L" xfId="403"/>
    <cellStyle name="Currency [0]_P&amp;L_pldt" xfId="404"/>
    <cellStyle name="Currency [0]_P9ASIA" xfId="405"/>
    <cellStyle name="Currency [0]_P9ASIA_pldt" xfId="406"/>
    <cellStyle name="Currency [0]_P9NOA" xfId="407"/>
    <cellStyle name="Currency [0]_P9NOA_pldt" xfId="408"/>
    <cellStyle name="Currency [0]_P9PRC" xfId="409"/>
    <cellStyle name="Currency [0]_P9PRC_pldt" xfId="410"/>
    <cellStyle name="Currency [0]_PERSONAL" xfId="411"/>
    <cellStyle name="Currency [0]_PERSONAL_pldt" xfId="412"/>
    <cellStyle name="Currency [0]_PGMKOCPX" xfId="413"/>
    <cellStyle name="Currency [0]_PGMKOCPX_pldt" xfId="414"/>
    <cellStyle name="Currency [0]_PGNW1" xfId="415"/>
    <cellStyle name="Currency [0]_PGNW1_pldt" xfId="416"/>
    <cellStyle name="Currency [0]_PGNW2" xfId="417"/>
    <cellStyle name="Currency [0]_PGNW2_pldt" xfId="418"/>
    <cellStyle name="Currency [0]_PGNWOCPX" xfId="419"/>
    <cellStyle name="Currency [0]_PGNWOCPX_pldt" xfId="420"/>
    <cellStyle name="Currency [0]_PLDT" xfId="421"/>
    <cellStyle name="Currency [0]_PLDT_1" xfId="422"/>
    <cellStyle name="Currency [0]_pldt_2" xfId="423"/>
    <cellStyle name="Currency [0]_pldt_2_pldt" xfId="424"/>
    <cellStyle name="Currency [0]_pldt_3" xfId="425"/>
    <cellStyle name="Currency [0]_pldt_4" xfId="426"/>
    <cellStyle name="Currency [0]_pldt_4_pldt" xfId="427"/>
    <cellStyle name="Currency [0]_pldt_5" xfId="428"/>
    <cellStyle name="Currency [0]_PRCBD" xfId="429"/>
    <cellStyle name="Currency [0]_PRCBD_pldt" xfId="430"/>
    <cellStyle name="Currency [0]_PREC0395" xfId="431"/>
    <cellStyle name="Currency [0]_PREC0395_pldt" xfId="432"/>
    <cellStyle name="Currency [0]_Q1 FY96" xfId="433"/>
    <cellStyle name="Currency [0]_Q1 FY96_pldt" xfId="434"/>
    <cellStyle name="Currency [0]_Q2 FY96" xfId="435"/>
    <cellStyle name="Currency [0]_Q2 FY96_pldt" xfId="436"/>
    <cellStyle name="Currency [0]_Q3 FY96" xfId="437"/>
    <cellStyle name="Currency [0]_Q3 FY96_pldt" xfId="438"/>
    <cellStyle name="Currency [0]_Q4 FY96" xfId="439"/>
    <cellStyle name="Currency [0]_Q4 FY96_pldt" xfId="440"/>
    <cellStyle name="Currency [0]_QTR94_95" xfId="441"/>
    <cellStyle name="Currency [0]_QTR94_95_pldt" xfId="442"/>
    <cellStyle name="Currency [0]_r1" xfId="443"/>
    <cellStyle name="Currency [0]_recap" xfId="444"/>
    <cellStyle name="Currency [0]_recap_pldt" xfId="445"/>
    <cellStyle name="Currency [0]_RECV &gt; STD" xfId="446"/>
    <cellStyle name="Currency [0]_RECV &gt; STD_1" xfId="447"/>
    <cellStyle name="Currency [0]_SATOCPX" xfId="448"/>
    <cellStyle name="Currency [0]_SATOCPX_pldt" xfId="449"/>
    <cellStyle name="Currency [0]_Sheet1" xfId="450"/>
    <cellStyle name="Currency [0]_Sheet1_laroux" xfId="451"/>
    <cellStyle name="Currency [0]_Sheet1_laroux_pldt" xfId="452"/>
    <cellStyle name="Currency [0]_Sheet1_pldt" xfId="453"/>
    <cellStyle name="Currency [0]_Sheet1_pldt_1" xfId="454"/>
    <cellStyle name="Currency [0]_Sheet1_pldt_1_pldt" xfId="455"/>
    <cellStyle name="Currency [0]_Sheet1_pldt_2" xfId="456"/>
    <cellStyle name="Currency [0]_Sheet1_pldt_3" xfId="457"/>
    <cellStyle name="Currency [0]_Sheet1_pldt_pldt" xfId="458"/>
    <cellStyle name="Currency [0]_Sheet4" xfId="459"/>
    <cellStyle name="Currency [0]_Sheet4_pldt" xfId="460"/>
    <cellStyle name="Currency [0]_STATS" xfId="461"/>
    <cellStyle name="Currency [0]_TBPL0795 (2)" xfId="462"/>
    <cellStyle name="Currency [0]_TBPL0795 (2)_1" xfId="463"/>
    <cellStyle name="Currency [0]_TBPL0795 (2)_1_pldt" xfId="464"/>
    <cellStyle name="Currency [0]_TBPL0795 (CHANGE 1) (2)" xfId="465"/>
    <cellStyle name="Currency [0]_TBPL0795 (CHANGE 1) (2)_pldt" xfId="466"/>
    <cellStyle name="Currency [0]_TBPL0895  (2)" xfId="467"/>
    <cellStyle name="Currency [0]_TMSNW1" xfId="468"/>
    <cellStyle name="Currency [0]_TMSNW1_pldt" xfId="469"/>
    <cellStyle name="Currency [0]_TMSNW2" xfId="470"/>
    <cellStyle name="Currency [0]_TMSNW2_pldt" xfId="471"/>
    <cellStyle name="Currency [0]_TMSOCPX" xfId="472"/>
    <cellStyle name="Currency [0]_TMSOCPX_pldt" xfId="473"/>
    <cellStyle name="Currency_12~3SO2" xfId="474"/>
    <cellStyle name="Currency_495ALL" xfId="475"/>
    <cellStyle name="Currency_5year" xfId="476"/>
    <cellStyle name="Currency_9505NFI" xfId="477"/>
    <cellStyle name="Currency_9505OCF" xfId="478"/>
    <cellStyle name="Currency_9505SUMM" xfId="479"/>
    <cellStyle name="Currency_9507CRBL" xfId="480"/>
    <cellStyle name="Currency_AGING" xfId="481"/>
    <cellStyle name="Currency_aplcredits" xfId="482"/>
    <cellStyle name="Currency_ASIANIF" xfId="483"/>
    <cellStyle name="Currency_ASIAOCF" xfId="484"/>
    <cellStyle name="Currency_BDANAL" xfId="485"/>
    <cellStyle name="Currency_CCOCPX" xfId="486"/>
    <cellStyle name="Currency_CCOCPX_pldt" xfId="487"/>
    <cellStyle name="Currency_Channel Table" xfId="488"/>
    <cellStyle name="Currency_Channel Table_pldt" xfId="489"/>
    <cellStyle name="Currency_Conso~30sep02" xfId="490"/>
    <cellStyle name="Currency_Data" xfId="491"/>
    <cellStyle name="Currency_Data (2)" xfId="492"/>
    <cellStyle name="Currency_Data_1" xfId="493"/>
    <cellStyle name="Currency_detail" xfId="494"/>
    <cellStyle name="Currency_Div~TaxComp" xfId="495"/>
    <cellStyle name="Currency_E&amp;ONW1" xfId="496"/>
    <cellStyle name="Currency_E&amp;ONW1_pldt" xfId="497"/>
    <cellStyle name="Currency_E&amp;ONW2" xfId="498"/>
    <cellStyle name="Currency_E&amp;ONW2_pldt" xfId="499"/>
    <cellStyle name="Currency_E&amp;OOCPX" xfId="500"/>
    <cellStyle name="Currency_E&amp;OOCPX_pldt" xfId="501"/>
    <cellStyle name="Currency_EMSAOI" xfId="502"/>
    <cellStyle name="Currency_F&amp;COCPX" xfId="503"/>
    <cellStyle name="Currency_F&amp;COCPX_pldt" xfId="504"/>
    <cellStyle name="Currency_FON95-03" xfId="505"/>
    <cellStyle name="Currency_Full Year FY96" xfId="506"/>
    <cellStyle name="Currency_Full Year FY96_pldt" xfId="507"/>
    <cellStyle name="Currency_GLHC" xfId="508"/>
    <cellStyle name="Currency_Graph" xfId="509"/>
    <cellStyle name="Currency_Graph (2)" xfId="510"/>
    <cellStyle name="Currency_HC9503" xfId="511"/>
    <cellStyle name="Currency_Inputs" xfId="512"/>
    <cellStyle name="Currency_ITOCPX" xfId="513"/>
    <cellStyle name="Currency_ITOCPX_pldt" xfId="514"/>
    <cellStyle name="Currency_laroux" xfId="515"/>
    <cellStyle name="Currency_laroux_1" xfId="516"/>
    <cellStyle name="Currency_laroux_1_12~3SO2" xfId="517"/>
    <cellStyle name="Currency_laroux_1_12~3SO2_pldt" xfId="518"/>
    <cellStyle name="Currency_laroux_1_pldt" xfId="519"/>
    <cellStyle name="Currency_laroux_1_pldt_1" xfId="520"/>
    <cellStyle name="Currency_laroux_1_pldt_2" xfId="521"/>
    <cellStyle name="Currency_laroux_12~3SO2" xfId="522"/>
    <cellStyle name="Currency_laroux_12~3SO2_pldt" xfId="523"/>
    <cellStyle name="Currency_laroux_2" xfId="524"/>
    <cellStyle name="Currency_laroux_2_12~3SO2" xfId="525"/>
    <cellStyle name="Currency_laroux_2_pldt" xfId="526"/>
    <cellStyle name="Currency_laroux_2_pldt_1" xfId="527"/>
    <cellStyle name="Currency_laroux_2_pldt_1_pldt" xfId="528"/>
    <cellStyle name="Currency_laroux_3" xfId="529"/>
    <cellStyle name="Currency_laroux_3_12~3SO2" xfId="530"/>
    <cellStyle name="Currency_laroux_3_pldt" xfId="531"/>
    <cellStyle name="Currency_laroux_4" xfId="532"/>
    <cellStyle name="Currency_laroux_5" xfId="533"/>
    <cellStyle name="Currency_laroux_pldt" xfId="534"/>
    <cellStyle name="Currency_laroux_pldt_1" xfId="535"/>
    <cellStyle name="Currency_laroux_pldt_1_pldt" xfId="536"/>
    <cellStyle name="Currency_laroux_pldt_2" xfId="537"/>
    <cellStyle name="Currency_MACRO1.XLM" xfId="538"/>
    <cellStyle name="Currency_MACRO1.XLM_pldt" xfId="539"/>
    <cellStyle name="Currency_MATERAL2" xfId="540"/>
    <cellStyle name="Currency_MATERAL2_pldt" xfId="541"/>
    <cellStyle name="Currency_MATERAL2_pldt_1" xfId="542"/>
    <cellStyle name="Currency_MKGOCPX" xfId="543"/>
    <cellStyle name="Currency_MKGOCPX_pldt" xfId="544"/>
    <cellStyle name="Currency_MOBCPX" xfId="545"/>
    <cellStyle name="Currency_MOBCPX_pldt" xfId="546"/>
    <cellStyle name="Currency_mud plant bolted" xfId="547"/>
    <cellStyle name="Currency_mud plant bolted_pldt" xfId="548"/>
    <cellStyle name="Currency_mud plant bolted_pldt_1" xfId="549"/>
    <cellStyle name="Currency_NAMNFI" xfId="550"/>
    <cellStyle name="Currency_NAMOCF" xfId="551"/>
    <cellStyle name="Currency_NFIWKS" xfId="552"/>
    <cellStyle name="Currency_OSMOCPX" xfId="553"/>
    <cellStyle name="Currency_OSMOCPX_pldt" xfId="554"/>
    <cellStyle name="Currency_P&amp;L" xfId="555"/>
    <cellStyle name="Currency_P&amp;L_pldt" xfId="556"/>
    <cellStyle name="Currency_P9ASIA" xfId="557"/>
    <cellStyle name="Currency_P9NOA" xfId="558"/>
    <cellStyle name="Currency_P9PRC" xfId="559"/>
    <cellStyle name="Currency_PERSONAL" xfId="560"/>
    <cellStyle name="Currency_PERSONAL_pldt" xfId="561"/>
    <cellStyle name="Currency_PGMKOCPX" xfId="562"/>
    <cellStyle name="Currency_PGMKOCPX_pldt" xfId="563"/>
    <cellStyle name="Currency_PGNW1" xfId="564"/>
    <cellStyle name="Currency_PGNW1_pldt" xfId="565"/>
    <cellStyle name="Currency_PGNW2" xfId="566"/>
    <cellStyle name="Currency_PGNW2_pldt" xfId="567"/>
    <cellStyle name="Currency_PGNWOCPX" xfId="568"/>
    <cellStyle name="Currency_PGNWOCPX_pldt" xfId="569"/>
    <cellStyle name="Currency_PLDT" xfId="570"/>
    <cellStyle name="Currency_PLDT_1" xfId="571"/>
    <cellStyle name="Currency_PLDT_2" xfId="572"/>
    <cellStyle name="Currency_pldt_2_pldt" xfId="573"/>
    <cellStyle name="Currency_pldt_3" xfId="574"/>
    <cellStyle name="Currency_pldt_4" xfId="575"/>
    <cellStyle name="Currency_pldt_4_pldt" xfId="576"/>
    <cellStyle name="Currency_pldt_5" xfId="577"/>
    <cellStyle name="Currency_PRCBD" xfId="578"/>
    <cellStyle name="Currency_PREC0395" xfId="579"/>
    <cellStyle name="Currency_Q1 FY96" xfId="580"/>
    <cellStyle name="Currency_Q1 FY96_pldt" xfId="581"/>
    <cellStyle name="Currency_Q2 FY96" xfId="582"/>
    <cellStyle name="Currency_Q2 FY96_pldt" xfId="583"/>
    <cellStyle name="Currency_Q3 FY96" xfId="584"/>
    <cellStyle name="Currency_Q3 FY96_pldt" xfId="585"/>
    <cellStyle name="Currency_Q4 FY96" xfId="586"/>
    <cellStyle name="Currency_Q4 FY96_pldt" xfId="587"/>
    <cellStyle name="Currency_QTR94_95" xfId="588"/>
    <cellStyle name="Currency_QTR94_95_pldt" xfId="589"/>
    <cellStyle name="Currency_r1" xfId="590"/>
    <cellStyle name="Currency_recap" xfId="591"/>
    <cellStyle name="Currency_RECV &gt; STD" xfId="592"/>
    <cellStyle name="Currency_RECV &gt; STD_1" xfId="593"/>
    <cellStyle name="Currency_SATOCPX" xfId="594"/>
    <cellStyle name="Currency_SATOCPX_pldt" xfId="595"/>
    <cellStyle name="Currency_Sheet1" xfId="596"/>
    <cellStyle name="Currency_Sheet1_laroux" xfId="597"/>
    <cellStyle name="Currency_Sheet1_laroux_pldt" xfId="598"/>
    <cellStyle name="Currency_Sheet1_pldt" xfId="599"/>
    <cellStyle name="Currency_Sheet1_pldt_1" xfId="600"/>
    <cellStyle name="Currency_Sheet1_pldt_1_pldt" xfId="601"/>
    <cellStyle name="Currency_Sheet1_pldt_2" xfId="602"/>
    <cellStyle name="Currency_Sheet1_pldt_3" xfId="603"/>
    <cellStyle name="Currency_Sheet1_pldt_pldt" xfId="604"/>
    <cellStyle name="Currency_Sheet4" xfId="605"/>
    <cellStyle name="Currency_Sheet4_pldt" xfId="606"/>
    <cellStyle name="Currency_STATS" xfId="607"/>
    <cellStyle name="Currency_TMSNW1" xfId="608"/>
    <cellStyle name="Currency_TMSNW1_pldt" xfId="609"/>
    <cellStyle name="Currency_TMSNW2" xfId="610"/>
    <cellStyle name="Currency_TMSNW2_pldt" xfId="611"/>
    <cellStyle name="Currency_TMSOCPX" xfId="612"/>
    <cellStyle name="Currency_TMSOCPX_pldt" xfId="613"/>
    <cellStyle name="Grey" xfId="614"/>
    <cellStyle name="Grey_DUS 2" xfId="615"/>
    <cellStyle name="Grey_pldt" xfId="616"/>
    <cellStyle name="Header1" xfId="617"/>
    <cellStyle name="Header2" xfId="618"/>
    <cellStyle name="Input [yellow]" xfId="619"/>
    <cellStyle name="Milliers [0]_AR1194" xfId="620"/>
    <cellStyle name="Milliers [0]_CASH1194" xfId="621"/>
    <cellStyle name="Milliers [0]_INTERC12" xfId="622"/>
    <cellStyle name="Milliers [0]_laroux" xfId="623"/>
    <cellStyle name="Milliers [0]_PREPAID" xfId="624"/>
    <cellStyle name="Milliers [0]_RPTREV12" xfId="625"/>
    <cellStyle name="Milliers [0]_SAMPLREV" xfId="626"/>
    <cellStyle name="Milliers [0]_SAMPLSHP" xfId="627"/>
    <cellStyle name="Milliers_AR1194" xfId="628"/>
    <cellStyle name="Milliers_CASH1194" xfId="629"/>
    <cellStyle name="Milliers_INTERC12" xfId="630"/>
    <cellStyle name="Milliers_laroux" xfId="631"/>
    <cellStyle name="Milliers_PREPAID" xfId="632"/>
    <cellStyle name="Milliers_RPTREV12" xfId="633"/>
    <cellStyle name="Milliers_SAMPLREV" xfId="634"/>
    <cellStyle name="Milliers_SAMPLSHP" xfId="635"/>
    <cellStyle name="Milliers_TBPL0195" xfId="636"/>
    <cellStyle name="Monétaire [0]_AR1194" xfId="637"/>
    <cellStyle name="Monétaire [0]_AR1194_pldt" xfId="638"/>
    <cellStyle name="Monétaire [0]_CASH1194" xfId="639"/>
    <cellStyle name="Monétaire [0]_CASH1194_pldt" xfId="640"/>
    <cellStyle name="Monétaire [0]_INTERC12" xfId="641"/>
    <cellStyle name="Monétaire [0]_INTERC12_pldt" xfId="642"/>
    <cellStyle name="Monétaire [0]_laroux" xfId="643"/>
    <cellStyle name="Monétaire [0]_PREPAID" xfId="644"/>
    <cellStyle name="Monétaire [0]_PREPAID_pldt" xfId="645"/>
    <cellStyle name="Monétaire [0]_RPTREV12" xfId="646"/>
    <cellStyle name="Monétaire [0]_RPTREV12_pldt" xfId="647"/>
    <cellStyle name="Monétaire [0]_SAMPLREV" xfId="648"/>
    <cellStyle name="Monétaire [0]_SAMPLREV_pldt" xfId="649"/>
    <cellStyle name="Monétaire [0]_SAMPLSHP" xfId="650"/>
    <cellStyle name="Monétaire [0]_SAMPLSHP_pldt" xfId="651"/>
    <cellStyle name="Monétaire_AR1194" xfId="652"/>
    <cellStyle name="Monétaire_CASH1194" xfId="653"/>
    <cellStyle name="Monétaire_INTERC12" xfId="654"/>
    <cellStyle name="Monétaire_laroux" xfId="655"/>
    <cellStyle name="Monétaire_PREPAID" xfId="656"/>
    <cellStyle name="Monétaire_RPTREV12" xfId="657"/>
    <cellStyle name="Monétaire_SAMPLREV" xfId="658"/>
    <cellStyle name="Monétaire_SAMPLSHP" xfId="659"/>
    <cellStyle name="Monétaire_TBPL0195" xfId="660"/>
    <cellStyle name="Normal - Style1" xfId="661"/>
    <cellStyle name="Normal_12~3SO2" xfId="662"/>
    <cellStyle name="Normal_495ALL" xfId="663"/>
    <cellStyle name="Normal_5year" xfId="664"/>
    <cellStyle name="Normal_9505NFI" xfId="665"/>
    <cellStyle name="Normal_9505OCF" xfId="666"/>
    <cellStyle name="Normal_9505SUMM" xfId="667"/>
    <cellStyle name="Normal_9507CRBL" xfId="668"/>
    <cellStyle name="Normal_aplcredits" xfId="669"/>
    <cellStyle name="Normal_AR1194" xfId="670"/>
    <cellStyle name="Normal_ASIANIF" xfId="671"/>
    <cellStyle name="Normal_ASIAOCF" xfId="672"/>
    <cellStyle name="Normal_BDANAL" xfId="673"/>
    <cellStyle name="Normal_Bid" xfId="674"/>
    <cellStyle name="Normal_CA" xfId="675"/>
    <cellStyle name="Normal_CA397" xfId="676"/>
    <cellStyle name="Normal_Capex" xfId="677"/>
    <cellStyle name="Normal_Capex per line" xfId="678"/>
    <cellStyle name="Normal_Capex%rev" xfId="679"/>
    <cellStyle name="Normal_Cash Flow ~30sep02" xfId="680"/>
    <cellStyle name="Normal_CASH1194" xfId="681"/>
    <cellStyle name="Normal_C-Cap intensity" xfId="682"/>
    <cellStyle name="Normal_C-Capex%rev" xfId="683"/>
    <cellStyle name="Normal_CCOCPX" xfId="684"/>
    <cellStyle name="Normal_Certs Q2" xfId="685"/>
    <cellStyle name="Normal_Certs Q2 (2)" xfId="686"/>
    <cellStyle name="Normal_Channel Table" xfId="687"/>
    <cellStyle name="Normal_Channel Table_1" xfId="688"/>
    <cellStyle name="Normal_Channel Table_1_Macro2" xfId="689"/>
    <cellStyle name="Normal_Channel Table_1_Module1" xfId="690"/>
    <cellStyle name="Normal_Channel Table_2" xfId="691"/>
    <cellStyle name="Normal_Channel Table_Channel Table" xfId="692"/>
    <cellStyle name="Normal_Channel Table_Macro2" xfId="693"/>
    <cellStyle name="Normal_Channel Table_Module1" xfId="694"/>
    <cellStyle name="Normal_CHINA" xfId="695"/>
    <cellStyle name="Normal_Cht-Capex per line" xfId="696"/>
    <cellStyle name="Normal_Cht-Cum Real Opr Cf" xfId="697"/>
    <cellStyle name="Normal_Cht-Dep%Rev" xfId="698"/>
    <cellStyle name="Normal_Cht-Real Opr Cf" xfId="699"/>
    <cellStyle name="Normal_Cht-Rev dist" xfId="700"/>
    <cellStyle name="Normal_Cht-Rev p line" xfId="701"/>
    <cellStyle name="Normal_Cht-Rev per Staff" xfId="702"/>
    <cellStyle name="Normal_Cht-Staff cost%revenue" xfId="703"/>
    <cellStyle name="Normal_C-Line per Staff" xfId="704"/>
    <cellStyle name="Normal_C-lines distribution" xfId="705"/>
    <cellStyle name="Normal_COMPUTATION" xfId="706"/>
    <cellStyle name="Normal_Conso~30sep02" xfId="707"/>
    <cellStyle name="Normal_CONSOL97" xfId="708"/>
    <cellStyle name="Normal_CONSOLCF'00" xfId="709"/>
    <cellStyle name="Normal_C-Orig PLDT lines" xfId="710"/>
    <cellStyle name="Normal_Cost Summ" xfId="711"/>
    <cellStyle name="Normal_Co-wide Monthly" xfId="712"/>
    <cellStyle name="Normal_C-Ret on Rev" xfId="713"/>
    <cellStyle name="Normal_C-ROACE" xfId="714"/>
    <cellStyle name="Normal_CROCF" xfId="715"/>
    <cellStyle name="Normal_Cum Real Opr Cf" xfId="716"/>
    <cellStyle name="Normal_Demand Fcst." xfId="717"/>
    <cellStyle name="Normal_Dep%Rev" xfId="718"/>
    <cellStyle name="Normal_detail" xfId="719"/>
    <cellStyle name="Normal_Div~TaxComp" xfId="720"/>
    <cellStyle name="Normal_E&amp;ONW1" xfId="721"/>
    <cellStyle name="Normal_E&amp;ONW2" xfId="722"/>
    <cellStyle name="Normal_E&amp;OOCPX" xfId="723"/>
    <cellStyle name="Normal_EMSAOI" xfId="724"/>
    <cellStyle name="Normal_EPS" xfId="725"/>
    <cellStyle name="Normal_F&amp;COCPX" xfId="726"/>
    <cellStyle name="Normal_Focus goals" xfId="727"/>
    <cellStyle name="Normal_FON95-03" xfId="728"/>
    <cellStyle name="Normal_Full Year FY96" xfId="729"/>
    <cellStyle name="Normal_GLHC" xfId="730"/>
    <cellStyle name="Normal_HC9503" xfId="731"/>
    <cellStyle name="Normal_Inputs" xfId="732"/>
    <cellStyle name="Normal_INTERC12" xfId="733"/>
    <cellStyle name="Normal_INTEREST" xfId="734"/>
    <cellStyle name="Normal_INV-FOOTNOTE" xfId="735"/>
    <cellStyle name="Normal_IRR" xfId="736"/>
    <cellStyle name="Normal_ITOCPX" xfId="737"/>
    <cellStyle name="Normal_laroux" xfId="738"/>
    <cellStyle name="Normal_laroux_1" xfId="739"/>
    <cellStyle name="Normal_laroux_1_12~3SO2" xfId="740"/>
    <cellStyle name="Normal_laroux_1_pldt" xfId="741"/>
    <cellStyle name="Normal_laroux_1_pldt_1" xfId="742"/>
    <cellStyle name="Normal_laroux_1_pldt_2" xfId="743"/>
    <cellStyle name="Normal_laroux_12~3SO2" xfId="744"/>
    <cellStyle name="Normal_laroux_2" xfId="745"/>
    <cellStyle name="Normal_laroux_2_pldt" xfId="746"/>
    <cellStyle name="Normal_laroux_2_pldt_1" xfId="747"/>
    <cellStyle name="Normal_laroux_2_pldt_2" xfId="748"/>
    <cellStyle name="Normal_laroux_3" xfId="749"/>
    <cellStyle name="Normal_laroux_3_pldt" xfId="750"/>
    <cellStyle name="Normal_laroux_3_pldt_1" xfId="751"/>
    <cellStyle name="Normal_laroux_4" xfId="752"/>
    <cellStyle name="Normal_laroux_4_pldt" xfId="753"/>
    <cellStyle name="Normal_laroux_4_pldt_1" xfId="754"/>
    <cellStyle name="Normal_laroux_5" xfId="755"/>
    <cellStyle name="Normal_laroux_5_pldt" xfId="756"/>
    <cellStyle name="Normal_laroux_6" xfId="757"/>
    <cellStyle name="Normal_laroux_6_pldt" xfId="758"/>
    <cellStyle name="Normal_laroux_7" xfId="759"/>
    <cellStyle name="Normal_laroux_7_pldt" xfId="760"/>
    <cellStyle name="Normal_laroux_8" xfId="761"/>
    <cellStyle name="Normal_laroux_8_pldt" xfId="762"/>
    <cellStyle name="Normal_laroux_9" xfId="763"/>
    <cellStyle name="Normal_laroux_pldt" xfId="764"/>
    <cellStyle name="Normal_laroux_pldt_1" xfId="765"/>
    <cellStyle name="Normal_Line Inst." xfId="766"/>
    <cellStyle name="Normal_MACRO1.XLM" xfId="767"/>
    <cellStyle name="Normal_Macro2" xfId="768"/>
    <cellStyle name="Normal_MATERAL2" xfId="769"/>
    <cellStyle name="Normal_MKGOCPX" xfId="770"/>
    <cellStyle name="Normal_Mkt Shr" xfId="771"/>
    <cellStyle name="Normal_MOBCPX" xfId="772"/>
    <cellStyle name="Normal_Module1" xfId="773"/>
    <cellStyle name="Normal_Module1_1" xfId="774"/>
    <cellStyle name="Normal_Module5" xfId="775"/>
    <cellStyle name="Normal_mud plant bolted" xfId="776"/>
    <cellStyle name="Normal_NAMNFI" xfId="777"/>
    <cellStyle name="Normal_NAMOCF" xfId="778"/>
    <cellStyle name="Normal_NCR-C&amp;W Val" xfId="779"/>
    <cellStyle name="Normal_NCR-Cap intensity" xfId="780"/>
    <cellStyle name="Normal_NCR-Line per Staff" xfId="781"/>
    <cellStyle name="Normal_NCR-Rev dist" xfId="782"/>
    <cellStyle name="Normal_NFIWKS" xfId="783"/>
    <cellStyle name="Normal_Op Cost Break" xfId="784"/>
    <cellStyle name="Normal_OSMOCPX" xfId="785"/>
    <cellStyle name="Normal_P&amp;L" xfId="786"/>
    <cellStyle name="Normal_P9ASIA" xfId="787"/>
    <cellStyle name="Normal_P9NOA" xfId="788"/>
    <cellStyle name="Normal_P9PRC" xfId="789"/>
    <cellStyle name="Normal_PGMKOCPX" xfId="790"/>
    <cellStyle name="Normal_PGNW1" xfId="791"/>
    <cellStyle name="Normal_PGNW2" xfId="792"/>
    <cellStyle name="Normal_PGNWOCPX" xfId="793"/>
    <cellStyle name="Normal_PLDT" xfId="794"/>
    <cellStyle name="Normal_PLDT_1" xfId="795"/>
    <cellStyle name="Normal_PLDT_2" xfId="796"/>
    <cellStyle name="Normal_pldt_2_pldt" xfId="797"/>
    <cellStyle name="Normal_PLDT_3" xfId="798"/>
    <cellStyle name="Normal_pldt_3_pldt" xfId="799"/>
    <cellStyle name="Normal_PLDT_4" xfId="800"/>
    <cellStyle name="Normal_pldt_4_pldt" xfId="801"/>
    <cellStyle name="Normal_pldt_5" xfId="802"/>
    <cellStyle name="Normal_pldt_6" xfId="803"/>
    <cellStyle name="Normal_pldt_7" xfId="804"/>
    <cellStyle name="Normal_pldt_8" xfId="805"/>
    <cellStyle name="Normal_pldt_9" xfId="806"/>
    <cellStyle name="Normal_pldt_A" xfId="807"/>
    <cellStyle name="Normal_pldt_pldt" xfId="808"/>
    <cellStyle name="Normal_PRCBD" xfId="809"/>
    <cellStyle name="Normal_PREC0395" xfId="810"/>
    <cellStyle name="Normal_PREPAID" xfId="811"/>
    <cellStyle name="Normal_PROD SALES" xfId="812"/>
    <cellStyle name="Normal_PROD SALES by Region Pg 2" xfId="813"/>
    <cellStyle name="Normal_PRODUCT" xfId="814"/>
    <cellStyle name="Normal_Q1 FY96" xfId="815"/>
    <cellStyle name="Normal_Q2 FY96" xfId="816"/>
    <cellStyle name="Normal_Q3 FY96" xfId="817"/>
    <cellStyle name="Normal_Q4 FY96" xfId="818"/>
    <cellStyle name="Normal_QTR94_95" xfId="819"/>
    <cellStyle name="Normal_r1" xfId="820"/>
    <cellStyle name="Normal_Real Opr Cf" xfId="821"/>
    <cellStyle name="Normal_Real Rev per Staff (1)" xfId="822"/>
    <cellStyle name="Normal_Real Rev per Staff (2)" xfId="823"/>
    <cellStyle name="Normal_recap" xfId="824"/>
    <cellStyle name="Normal_Reg-By Timeframe" xfId="825"/>
    <cellStyle name="Normal_Region 2-C&amp;W" xfId="826"/>
    <cellStyle name="Normal_Req Summ" xfId="827"/>
    <cellStyle name="Normal_RES997" xfId="828"/>
    <cellStyle name="Normal_Return on Rev" xfId="829"/>
    <cellStyle name="Normal_Rev p line" xfId="830"/>
    <cellStyle name="Normal_ROACE" xfId="831"/>
    <cellStyle name="Normal_ROCF (Tot)" xfId="832"/>
    <cellStyle name="Normal_RPTREV12" xfId="833"/>
    <cellStyle name="Normal_SAMPLREV" xfId="834"/>
    <cellStyle name="Normal_SAMPLSHP" xfId="835"/>
    <cellStyle name="Normal_SATOCPX" xfId="836"/>
    <cellStyle name="Normal_Sheet1" xfId="837"/>
    <cellStyle name="Normal_Sheet1 (2)" xfId="838"/>
    <cellStyle name="Normal_Sheet1_laroux" xfId="839"/>
    <cellStyle name="Normal_Sheet1_PERSONAL" xfId="840"/>
    <cellStyle name="Normal_Sheet1_pldt" xfId="841"/>
    <cellStyle name="Normal_Sheet1_pldt_1" xfId="842"/>
    <cellStyle name="Normal_Sheet4" xfId="843"/>
    <cellStyle name="Normal_Staff cost%rev" xfId="844"/>
    <cellStyle name="Normal_Summary" xfId="845"/>
    <cellStyle name="Normal_TAX398" xfId="846"/>
    <cellStyle name="Normal_TBPL0195" xfId="847"/>
    <cellStyle name="Normal_TMSNW1" xfId="848"/>
    <cellStyle name="Normal_TMSNW2" xfId="849"/>
    <cellStyle name="Normal_TMSOCPX" xfId="850"/>
    <cellStyle name="Normal_Total-Rev dist." xfId="851"/>
    <cellStyle name="Percent" xfId="852"/>
    <cellStyle name="Percent [2]" xfId="853"/>
    <cellStyle name="Percent_12~3SO2" xfId="854"/>
    <cellStyle name="Percent_laroux" xfId="855"/>
    <cellStyle name="Percent_PERSONAL" xfId="856"/>
    <cellStyle name="PERCENTAGE" xfId="8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85" zoomScaleNormal="8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6" t="s">
        <v>72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73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74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75</v>
      </c>
      <c r="I10" s="5"/>
      <c r="J10" s="77" t="s">
        <v>27</v>
      </c>
    </row>
    <row r="11" spans="1:10" ht="12.75">
      <c r="A11" s="1"/>
      <c r="B11" s="1"/>
      <c r="C11" s="1"/>
      <c r="D11" s="1"/>
      <c r="E11" s="1"/>
      <c r="F11" s="1"/>
      <c r="H11" s="9">
        <v>2003</v>
      </c>
      <c r="I11" s="5"/>
      <c r="J11" s="9">
        <v>2003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8368</v>
      </c>
      <c r="I14" s="1"/>
      <c r="J14" s="15">
        <v>9150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1147</v>
      </c>
      <c r="I15" s="1"/>
      <c r="J15" s="15">
        <v>1369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32621</v>
      </c>
      <c r="I16" s="7"/>
      <c r="J16" s="11">
        <v>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42136</v>
      </c>
      <c r="I17" s="7"/>
      <c r="J17" s="19">
        <f>SUM(J14:J16)</f>
        <v>13140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52793</v>
      </c>
      <c r="I19" s="7"/>
      <c r="J19" s="20">
        <v>26067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118705</v>
      </c>
      <c r="I20" s="7"/>
      <c r="J20" s="21">
        <v>18581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62722</v>
      </c>
      <c r="I21" s="7"/>
      <c r="J21" s="21">
        <v>184825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234220</v>
      </c>
      <c r="I22" s="7"/>
      <c r="J22" s="22">
        <f>SUM(J19:J21)</f>
        <v>229473</v>
      </c>
      <c r="K22" s="81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52151</v>
      </c>
      <c r="I24" s="1"/>
      <c r="J24" s="24">
        <v>28329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12559</v>
      </c>
      <c r="I25" s="1"/>
      <c r="J25" s="24">
        <v>11270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64710</v>
      </c>
      <c r="I26" s="1"/>
      <c r="J26" s="25">
        <f>SUM(J24:J25)</f>
        <v>39599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169510</v>
      </c>
      <c r="I28" s="1"/>
      <c r="J28" s="15">
        <f>J22-J26</f>
        <v>189874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211646</v>
      </c>
      <c r="I30" s="1"/>
      <c r="J30" s="17">
        <f>J17+J28</f>
        <v>203014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150044</v>
      </c>
      <c r="I36" s="1"/>
      <c r="J36" s="11">
        <v>141416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210044</v>
      </c>
      <c r="I37" s="7"/>
      <c r="J37" s="19">
        <f>SUM(J34:J36)</f>
        <v>201416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1311</v>
      </c>
      <c r="I39" s="1"/>
      <c r="J39" s="15">
        <v>1307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291</v>
      </c>
      <c r="I41" s="1"/>
      <c r="J41" s="1">
        <v>291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211646</v>
      </c>
      <c r="I43" s="1"/>
      <c r="J43" s="17">
        <f>SUM(J37:J42)</f>
        <v>203014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>&amp;R&amp;8 &amp;10
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85" zoomScaleNormal="85" workbookViewId="0" topLeftCell="A1">
      <selection activeCell="B1" sqref="B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76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58</v>
      </c>
      <c r="G5" s="42"/>
      <c r="H5" s="42" t="s">
        <v>58</v>
      </c>
      <c r="I5" s="42"/>
      <c r="J5" s="42" t="s">
        <v>77</v>
      </c>
      <c r="K5" s="42"/>
      <c r="L5" s="42" t="s">
        <v>77</v>
      </c>
      <c r="M5" s="27"/>
    </row>
    <row r="6" spans="1:13" ht="12.75">
      <c r="A6" s="38"/>
      <c r="B6" s="38"/>
      <c r="C6" s="38"/>
      <c r="D6" s="38"/>
      <c r="E6" s="38"/>
      <c r="F6" s="42" t="s">
        <v>32</v>
      </c>
      <c r="G6" s="42"/>
      <c r="H6" s="42" t="s">
        <v>32</v>
      </c>
      <c r="I6" s="42"/>
      <c r="J6" s="42" t="s">
        <v>32</v>
      </c>
      <c r="K6" s="42"/>
      <c r="L6" s="42" t="s">
        <v>32</v>
      </c>
      <c r="M6" s="27"/>
    </row>
    <row r="7" spans="1:13" ht="12.75">
      <c r="A7" s="38"/>
      <c r="B7" s="38"/>
      <c r="C7" s="38"/>
      <c r="D7" s="38"/>
      <c r="E7" s="38"/>
      <c r="F7" s="41" t="s">
        <v>75</v>
      </c>
      <c r="G7" s="41"/>
      <c r="H7" s="41" t="s">
        <v>75</v>
      </c>
      <c r="I7" s="41"/>
      <c r="J7" s="41" t="s">
        <v>75</v>
      </c>
      <c r="K7" s="41"/>
      <c r="L7" s="41" t="s">
        <v>75</v>
      </c>
      <c r="M7" s="27"/>
    </row>
    <row r="8" spans="1:13" ht="12.75">
      <c r="A8" s="38"/>
      <c r="B8" s="38"/>
      <c r="C8" s="38"/>
      <c r="D8" s="38"/>
      <c r="E8" s="38"/>
      <c r="F8" s="41" t="s">
        <v>62</v>
      </c>
      <c r="G8" s="41"/>
      <c r="H8" s="41" t="s">
        <v>63</v>
      </c>
      <c r="I8" s="41"/>
      <c r="J8" s="41" t="s">
        <v>62</v>
      </c>
      <c r="K8" s="41"/>
      <c r="L8" s="41" t="s">
        <v>63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33</v>
      </c>
      <c r="C13" s="38"/>
      <c r="D13" s="38"/>
      <c r="E13" s="38"/>
      <c r="F13" s="78">
        <v>6037</v>
      </c>
      <c r="G13" s="82"/>
      <c r="H13" s="78">
        <v>1361</v>
      </c>
      <c r="I13" s="82"/>
      <c r="J13" s="78">
        <v>14194</v>
      </c>
      <c r="K13" s="82"/>
      <c r="L13" s="78">
        <v>8843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64</v>
      </c>
      <c r="C15" s="38"/>
      <c r="D15" s="38"/>
      <c r="E15" s="38"/>
      <c r="F15" s="45">
        <v>5621</v>
      </c>
      <c r="G15" s="45"/>
      <c r="H15" s="45">
        <v>-2101</v>
      </c>
      <c r="I15" s="45"/>
      <c r="J15" s="45">
        <v>11460</v>
      </c>
      <c r="K15" s="45"/>
      <c r="L15" s="45">
        <v>-5710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34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35</v>
      </c>
      <c r="C19" s="38"/>
      <c r="D19" s="38"/>
      <c r="E19" s="38"/>
      <c r="F19" s="49">
        <v>1096</v>
      </c>
      <c r="G19" s="82"/>
      <c r="H19" s="49">
        <v>3029</v>
      </c>
      <c r="I19" s="82"/>
      <c r="J19" s="49">
        <v>5261</v>
      </c>
      <c r="K19" s="82"/>
      <c r="L19" s="49">
        <v>12307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36</v>
      </c>
      <c r="C21" s="38"/>
      <c r="D21" s="38"/>
      <c r="E21" s="38"/>
      <c r="F21" s="44">
        <f>SUM(F15:F20)</f>
        <v>6717</v>
      </c>
      <c r="G21" s="44"/>
      <c r="H21" s="44">
        <f>SUM(H15:H20)</f>
        <v>928</v>
      </c>
      <c r="I21" s="44"/>
      <c r="J21" s="44">
        <f>SUM(J15:J20)</f>
        <v>16721</v>
      </c>
      <c r="K21" s="44"/>
      <c r="L21" s="44">
        <f>SUM(L15:L20)</f>
        <v>6597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37</v>
      </c>
      <c r="C23" s="38"/>
      <c r="D23" s="38"/>
      <c r="E23" s="38"/>
      <c r="F23" s="49">
        <v>-1948</v>
      </c>
      <c r="G23" s="82"/>
      <c r="H23" s="49">
        <v>-282</v>
      </c>
      <c r="I23" s="82"/>
      <c r="J23" s="49">
        <v>-4849</v>
      </c>
      <c r="K23" s="82"/>
      <c r="L23" s="49">
        <v>-2006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38</v>
      </c>
      <c r="C25" s="38"/>
      <c r="D25" s="38"/>
      <c r="E25" s="38"/>
      <c r="F25" s="45">
        <f>SUM(F21:F23)</f>
        <v>4769</v>
      </c>
      <c r="G25" s="45"/>
      <c r="H25" s="45">
        <f>SUM(H21:H23)</f>
        <v>646</v>
      </c>
      <c r="I25" s="45"/>
      <c r="J25" s="45">
        <f>SUM(J21:J23)</f>
        <v>11872</v>
      </c>
      <c r="K25" s="45"/>
      <c r="L25" s="45">
        <f>SUM(L21:L23)</f>
        <v>4591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-1</v>
      </c>
      <c r="G27" s="82"/>
      <c r="H27" s="50">
        <v>-3</v>
      </c>
      <c r="I27" s="82"/>
      <c r="J27" s="50">
        <v>-4</v>
      </c>
      <c r="K27" s="82"/>
      <c r="L27" s="50">
        <v>2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39</v>
      </c>
      <c r="C29" s="38"/>
      <c r="D29" s="38"/>
      <c r="E29" s="38"/>
      <c r="F29" s="51">
        <f>SUM(F25:F27)</f>
        <v>4768</v>
      </c>
      <c r="G29" s="44"/>
      <c r="H29" s="51">
        <f>SUM(H25:H27)</f>
        <v>643</v>
      </c>
      <c r="I29" s="44"/>
      <c r="J29" s="51">
        <f>SUM(J25:J27)</f>
        <v>11868</v>
      </c>
      <c r="K29" s="44"/>
      <c r="L29" s="51">
        <f>SUM(L25:L27)</f>
        <v>4593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21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22</v>
      </c>
      <c r="C33" s="38"/>
      <c r="D33" s="38"/>
      <c r="E33" s="38"/>
      <c r="F33" s="53">
        <f>ROUND(F29/60000*100,2)</f>
        <v>7.95</v>
      </c>
      <c r="G33" s="84"/>
      <c r="H33" s="53">
        <f>ROUND(H29/60000*100,2)</f>
        <v>1.07</v>
      </c>
      <c r="I33" s="84"/>
      <c r="J33" s="53">
        <f>ROUND(J29/60000*100,2)</f>
        <v>19.78</v>
      </c>
      <c r="K33" s="84"/>
      <c r="L33" s="53">
        <f>ROUND(L29/60000*100,2)</f>
        <v>7.66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23</v>
      </c>
      <c r="C35" s="38"/>
      <c r="D35" s="38"/>
      <c r="E35" s="38"/>
      <c r="F35" s="53">
        <f>ROUND(F29/60000*100,2)</f>
        <v>7.95</v>
      </c>
      <c r="G35" s="84"/>
      <c r="H35" s="53">
        <f>ROUND(H29/60000*100,2)</f>
        <v>1.07</v>
      </c>
      <c r="I35" s="84"/>
      <c r="J35" s="53">
        <f>ROUND(J29/60000*100,2)</f>
        <v>19.78</v>
      </c>
      <c r="K35" s="84"/>
      <c r="L35" s="53">
        <f>ROUND(L29/60000*100,2)</f>
        <v>7.66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52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54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38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40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59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25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78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55"/>
      <c r="D4" s="62"/>
      <c r="E4" s="62"/>
      <c r="F4" s="63"/>
      <c r="G4" s="63"/>
      <c r="H4" s="63" t="s">
        <v>44</v>
      </c>
      <c r="I4" s="63"/>
      <c r="J4" s="63"/>
      <c r="K4" s="55"/>
    </row>
    <row r="5" spans="3:11" ht="12.75">
      <c r="C5" s="55"/>
      <c r="D5" s="63" t="s">
        <v>41</v>
      </c>
      <c r="E5" s="62"/>
      <c r="F5" s="63" t="s">
        <v>43</v>
      </c>
      <c r="G5" s="63"/>
      <c r="H5" s="63" t="s">
        <v>45</v>
      </c>
      <c r="I5" s="63"/>
      <c r="J5" s="63"/>
      <c r="K5" s="55"/>
    </row>
    <row r="6" spans="3:11" ht="12.75">
      <c r="C6" s="55"/>
      <c r="D6" s="63" t="s">
        <v>42</v>
      </c>
      <c r="E6" s="87" t="s">
        <v>44</v>
      </c>
      <c r="F6" s="87"/>
      <c r="G6" s="63"/>
      <c r="H6" s="63" t="s">
        <v>46</v>
      </c>
      <c r="I6" s="63"/>
      <c r="J6" s="63" t="s">
        <v>47</v>
      </c>
      <c r="K6" s="55"/>
    </row>
    <row r="7" spans="3:11" ht="12.75">
      <c r="C7" s="55"/>
      <c r="D7" s="63" t="s">
        <v>0</v>
      </c>
      <c r="E7" s="62"/>
      <c r="F7" s="63" t="s">
        <v>0</v>
      </c>
      <c r="G7" s="62"/>
      <c r="H7" s="63" t="s">
        <v>0</v>
      </c>
      <c r="I7" s="62"/>
      <c r="J7" s="63" t="s">
        <v>0</v>
      </c>
      <c r="K7" s="55"/>
    </row>
    <row r="8" spans="3:11" ht="12.75">
      <c r="C8" s="55"/>
      <c r="D8" s="56"/>
      <c r="E8" s="56"/>
      <c r="F8" s="56"/>
      <c r="G8" s="56"/>
      <c r="H8" s="56"/>
      <c r="I8" s="56"/>
      <c r="J8" s="56"/>
      <c r="K8" s="55"/>
    </row>
    <row r="9" spans="2:11" ht="12.75">
      <c r="B9" s="55" t="s">
        <v>60</v>
      </c>
      <c r="D9" s="57">
        <v>60000</v>
      </c>
      <c r="E9" s="57"/>
      <c r="F9" s="57">
        <v>30000</v>
      </c>
      <c r="G9" s="57"/>
      <c r="H9" s="57">
        <v>111416</v>
      </c>
      <c r="I9" s="57"/>
      <c r="J9" s="57">
        <f>SUM(D9:H9)</f>
        <v>201416</v>
      </c>
      <c r="K9" s="55"/>
    </row>
    <row r="10" spans="2:11" ht="12.75">
      <c r="B10" s="55"/>
      <c r="D10" s="57"/>
      <c r="E10" s="57"/>
      <c r="F10" s="57"/>
      <c r="G10" s="57"/>
      <c r="H10" s="57"/>
      <c r="I10" s="57"/>
      <c r="J10" s="57"/>
      <c r="K10" s="55"/>
    </row>
    <row r="11" spans="2:11" ht="12.75">
      <c r="B11" s="55" t="s">
        <v>65</v>
      </c>
      <c r="C11" s="85" t="s">
        <v>66</v>
      </c>
      <c r="D11" s="57"/>
      <c r="E11" s="57"/>
      <c r="F11" s="57"/>
      <c r="G11" s="57"/>
      <c r="H11" s="57">
        <v>-3240</v>
      </c>
      <c r="I11" s="57"/>
      <c r="J11" s="57">
        <f>SUM(D11:H11)</f>
        <v>-3240</v>
      </c>
      <c r="K11" s="55"/>
    </row>
    <row r="12" spans="2:11" ht="12.75">
      <c r="B12" s="55"/>
      <c r="C12" s="85" t="s">
        <v>67</v>
      </c>
      <c r="D12" s="57"/>
      <c r="E12" s="57"/>
      <c r="F12" s="57"/>
      <c r="G12" s="57"/>
      <c r="H12" s="57"/>
      <c r="I12" s="57"/>
      <c r="J12" s="57"/>
      <c r="K12" s="55"/>
    </row>
    <row r="13" spans="3:11" ht="12.75">
      <c r="C13" s="55"/>
      <c r="D13" s="57"/>
      <c r="E13" s="57"/>
      <c r="F13" s="57"/>
      <c r="G13" s="57"/>
      <c r="H13" s="57"/>
      <c r="I13" s="57"/>
      <c r="J13" s="57"/>
      <c r="K13" s="55"/>
    </row>
    <row r="14" spans="2:11" ht="12.75">
      <c r="B14" s="55" t="s">
        <v>24</v>
      </c>
      <c r="D14" s="57">
        <v>0</v>
      </c>
      <c r="E14" s="57"/>
      <c r="F14" s="57">
        <v>0</v>
      </c>
      <c r="G14" s="57"/>
      <c r="H14" s="57">
        <v>11868</v>
      </c>
      <c r="I14" s="57"/>
      <c r="J14" s="57">
        <f>SUM(D14:H14)</f>
        <v>11868</v>
      </c>
      <c r="K14" s="55"/>
    </row>
    <row r="15" spans="3:11" ht="13.5" thickBot="1">
      <c r="C15" s="55"/>
      <c r="D15" s="58"/>
      <c r="E15" s="59"/>
      <c r="F15" s="57"/>
      <c r="G15" s="59"/>
      <c r="H15" s="57"/>
      <c r="I15" s="59"/>
      <c r="J15" s="57"/>
      <c r="K15" s="55"/>
    </row>
    <row r="16" spans="3:11" ht="12.75">
      <c r="C16" s="55"/>
      <c r="D16" s="60"/>
      <c r="E16" s="59"/>
      <c r="F16" s="60"/>
      <c r="G16" s="59"/>
      <c r="H16" s="60"/>
      <c r="I16" s="59"/>
      <c r="J16" s="60"/>
      <c r="K16" s="55"/>
    </row>
    <row r="17" spans="2:11" ht="13.5" thickBot="1">
      <c r="B17" s="55" t="s">
        <v>79</v>
      </c>
      <c r="C17" s="55"/>
      <c r="D17" s="61">
        <f>SUM(D9:D16)</f>
        <v>60000</v>
      </c>
      <c r="E17" s="57"/>
      <c r="F17" s="61">
        <f>SUM(F9:F16)</f>
        <v>30000</v>
      </c>
      <c r="G17" s="57"/>
      <c r="H17" s="61">
        <f>SUM(H9:H16)</f>
        <v>120044</v>
      </c>
      <c r="I17" s="57"/>
      <c r="J17" s="61">
        <f>SUM(J9:J16)</f>
        <v>210044</v>
      </c>
      <c r="K17" s="55"/>
    </row>
    <row r="18" spans="3:11" ht="12.75">
      <c r="C18" s="55"/>
      <c r="D18" s="57"/>
      <c r="E18" s="57"/>
      <c r="F18" s="57"/>
      <c r="G18" s="57"/>
      <c r="H18" s="57"/>
      <c r="I18" s="57"/>
      <c r="J18" s="57"/>
      <c r="K18" s="55"/>
    </row>
    <row r="19" spans="3:11" ht="12.75">
      <c r="C19" s="55"/>
      <c r="D19" s="57"/>
      <c r="E19" s="57"/>
      <c r="F19" s="57"/>
      <c r="G19" s="57"/>
      <c r="H19" s="57"/>
      <c r="I19" s="57"/>
      <c r="J19" s="57"/>
      <c r="K19" s="55"/>
    </row>
    <row r="20" spans="2:11" ht="12.75">
      <c r="B20" s="55" t="s">
        <v>68</v>
      </c>
      <c r="D20" s="57">
        <v>60000</v>
      </c>
      <c r="E20" s="57"/>
      <c r="F20" s="57">
        <v>30000</v>
      </c>
      <c r="G20" s="57"/>
      <c r="H20" s="57">
        <v>108460</v>
      </c>
      <c r="I20" s="57"/>
      <c r="J20" s="57">
        <f>SUM(D20:H20)</f>
        <v>198460</v>
      </c>
      <c r="K20" s="55"/>
    </row>
    <row r="21" spans="2:11" ht="12.75">
      <c r="B21" s="55"/>
      <c r="D21" s="57"/>
      <c r="E21" s="57"/>
      <c r="F21" s="57"/>
      <c r="G21" s="57"/>
      <c r="H21" s="57"/>
      <c r="I21" s="57"/>
      <c r="J21" s="57"/>
      <c r="K21" s="55"/>
    </row>
    <row r="22" spans="2:11" ht="12.75">
      <c r="B22" s="55" t="s">
        <v>65</v>
      </c>
      <c r="C22" s="85" t="s">
        <v>66</v>
      </c>
      <c r="D22" s="57"/>
      <c r="E22" s="57"/>
      <c r="F22" s="57"/>
      <c r="G22" s="57"/>
      <c r="H22" s="57">
        <v>-3240</v>
      </c>
      <c r="I22" s="57"/>
      <c r="J22" s="57">
        <f>SUM(D22:H22)</f>
        <v>-3240</v>
      </c>
      <c r="K22" s="55"/>
    </row>
    <row r="23" spans="2:11" ht="12.75">
      <c r="B23" s="55"/>
      <c r="C23" s="85" t="s">
        <v>69</v>
      </c>
      <c r="D23" s="57"/>
      <c r="E23" s="57"/>
      <c r="F23" s="57"/>
      <c r="G23" s="57"/>
      <c r="H23" s="57"/>
      <c r="I23" s="57"/>
      <c r="J23" s="57"/>
      <c r="K23" s="55"/>
    </row>
    <row r="24" spans="3:11" ht="12.75">
      <c r="C24" s="55"/>
      <c r="D24" s="57"/>
      <c r="E24" s="57"/>
      <c r="F24" s="57"/>
      <c r="G24" s="57"/>
      <c r="H24" s="57"/>
      <c r="I24" s="57"/>
      <c r="J24" s="57"/>
      <c r="K24" s="55"/>
    </row>
    <row r="25" spans="2:11" ht="12.75">
      <c r="B25" s="55" t="s">
        <v>24</v>
      </c>
      <c r="D25" s="57">
        <v>0</v>
      </c>
      <c r="E25" s="57"/>
      <c r="F25" s="57">
        <v>0</v>
      </c>
      <c r="G25" s="57"/>
      <c r="H25" s="57">
        <v>4593</v>
      </c>
      <c r="I25" s="57"/>
      <c r="J25" s="57">
        <f>SUM(D25:H25)</f>
        <v>4593</v>
      </c>
      <c r="K25" s="55"/>
    </row>
    <row r="26" spans="3:11" ht="13.5" thickBot="1">
      <c r="C26" s="55"/>
      <c r="D26" s="58"/>
      <c r="E26" s="59"/>
      <c r="F26" s="57"/>
      <c r="G26" s="59"/>
      <c r="H26" s="57"/>
      <c r="I26" s="59"/>
      <c r="J26" s="57"/>
      <c r="K26" s="55"/>
    </row>
    <row r="27" spans="3:11" ht="12.75">
      <c r="C27" s="55"/>
      <c r="D27" s="60"/>
      <c r="E27" s="59"/>
      <c r="F27" s="60"/>
      <c r="G27" s="59"/>
      <c r="H27" s="60"/>
      <c r="I27" s="59"/>
      <c r="J27" s="60"/>
      <c r="K27" s="55"/>
    </row>
    <row r="28" spans="2:11" ht="13.5" thickBot="1">
      <c r="B28" s="55" t="s">
        <v>80</v>
      </c>
      <c r="C28" s="55"/>
      <c r="D28" s="61">
        <f>SUM(D20:D27)</f>
        <v>60000</v>
      </c>
      <c r="E28" s="57"/>
      <c r="F28" s="61">
        <f>SUM(F20:F27)</f>
        <v>30000</v>
      </c>
      <c r="G28" s="57"/>
      <c r="H28" s="61">
        <f>SUM(H20:H27)</f>
        <v>109813</v>
      </c>
      <c r="I28" s="57"/>
      <c r="J28" s="61">
        <f>SUM(J20:J27)</f>
        <v>199813</v>
      </c>
      <c r="K28" s="55"/>
    </row>
    <row r="29" spans="3:11" ht="12.75">
      <c r="C29" s="55"/>
      <c r="D29" s="57"/>
      <c r="E29" s="57"/>
      <c r="F29" s="57"/>
      <c r="G29" s="57"/>
      <c r="H29" s="57"/>
      <c r="I29" s="57"/>
      <c r="J29" s="57"/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48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61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56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26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6:F6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85" zoomScaleNormal="85" workbookViewId="0" topLeftCell="A1">
      <selection activeCell="B20" sqref="B20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55</v>
      </c>
      <c r="C1" s="67"/>
      <c r="D1" s="67"/>
      <c r="E1" s="67"/>
      <c r="F1" s="67"/>
    </row>
    <row r="2" spans="1:6" ht="12.75">
      <c r="A2" s="65"/>
      <c r="B2" s="66" t="s">
        <v>78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77</v>
      </c>
      <c r="F4" s="70"/>
      <c r="G4" s="70" t="s">
        <v>77</v>
      </c>
    </row>
    <row r="5" spans="1:7" ht="12.75">
      <c r="A5" s="65"/>
      <c r="B5" s="69"/>
      <c r="C5" s="69"/>
      <c r="D5" s="69"/>
      <c r="E5" s="79" t="s">
        <v>32</v>
      </c>
      <c r="F5" s="79"/>
      <c r="G5" s="79" t="s">
        <v>32</v>
      </c>
    </row>
    <row r="6" spans="1:7" ht="12.75">
      <c r="A6" s="65"/>
      <c r="B6" s="69"/>
      <c r="C6" s="69"/>
      <c r="D6" s="69"/>
      <c r="E6" s="71" t="s">
        <v>75</v>
      </c>
      <c r="F6" s="71"/>
      <c r="G6" s="71" t="s">
        <v>75</v>
      </c>
    </row>
    <row r="7" spans="1:7" ht="12.75">
      <c r="A7" s="65"/>
      <c r="B7" s="69"/>
      <c r="C7" s="69"/>
      <c r="D7" s="69"/>
      <c r="E7" s="71" t="s">
        <v>62</v>
      </c>
      <c r="F7" s="71"/>
      <c r="G7" s="71" t="s">
        <v>63</v>
      </c>
    </row>
    <row r="8" spans="1:7" ht="12.75">
      <c r="A8" s="65"/>
      <c r="B8" s="69"/>
      <c r="C8" s="69"/>
      <c r="D8" s="69"/>
      <c r="E8" s="72" t="s">
        <v>51</v>
      </c>
      <c r="F8" s="72"/>
      <c r="G8" s="72" t="s">
        <v>51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82</v>
      </c>
      <c r="C10" s="69"/>
      <c r="D10" s="69"/>
      <c r="E10" s="73">
        <v>4248</v>
      </c>
      <c r="F10" s="73"/>
      <c r="G10" s="73">
        <v>13734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83</v>
      </c>
      <c r="C12" s="69"/>
      <c r="D12" s="69"/>
      <c r="E12" s="73">
        <v>-122941</v>
      </c>
      <c r="F12" s="80"/>
      <c r="G12" s="73">
        <v>-299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71</v>
      </c>
      <c r="C14" s="69"/>
      <c r="D14" s="69"/>
      <c r="E14" s="73">
        <v>-3240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84</v>
      </c>
      <c r="C16" s="69"/>
      <c r="D16" s="69"/>
      <c r="E16" s="74">
        <f>E10+E12+E14</f>
        <v>-121933</v>
      </c>
      <c r="F16" s="73"/>
      <c r="G16" s="74">
        <f>G10+G12+G14</f>
        <v>10195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85</v>
      </c>
      <c r="C18" s="69"/>
      <c r="D18" s="69"/>
      <c r="E18" s="73">
        <v>176616</v>
      </c>
      <c r="F18" s="73"/>
      <c r="G18" s="73">
        <v>161689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86</v>
      </c>
      <c r="C20" s="69"/>
      <c r="D20" s="69"/>
      <c r="E20" s="75">
        <f>SUM(E16:E18)</f>
        <v>54683</v>
      </c>
      <c r="F20" s="73"/>
      <c r="G20" s="75">
        <f>SUM(G16:G18)</f>
        <v>171884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81</v>
      </c>
      <c r="C22" s="69"/>
      <c r="D22" s="69"/>
      <c r="E22" s="69"/>
      <c r="F22" s="69"/>
    </row>
    <row r="23" spans="1:6" ht="12.75">
      <c r="A23" s="65"/>
      <c r="B23" s="69" t="s">
        <v>70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49</v>
      </c>
      <c r="C49" s="67"/>
      <c r="D49" s="67"/>
      <c r="E49" s="67"/>
      <c r="F49" s="67"/>
    </row>
    <row r="50" spans="1:6" ht="12.75">
      <c r="A50" s="65"/>
      <c r="B50" s="6" t="s">
        <v>61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57</v>
      </c>
      <c r="C52" s="67"/>
      <c r="D52" s="67"/>
      <c r="E52" s="67"/>
      <c r="F52" s="67"/>
    </row>
    <row r="53" spans="1:6" ht="12.75">
      <c r="A53" s="65"/>
      <c r="B53" s="6" t="s">
        <v>50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2004-02-17T01:55:02Z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