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1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Flow'!$A$1:$H$73</definedName>
    <definedName name="_xlnm.Print_Titles" localSheetId="3">'Cash Flow'!$1:$10</definedName>
    <definedName name="Excel_BuiltIn_Print_Area_8">#REF!</definedName>
    <definedName name="Excel_BuiltIn_Print_Titles_8">#REF!</definedName>
  </definedNames>
  <calcPr fullCalcOnLoad="1"/>
</workbook>
</file>

<file path=xl/sharedStrings.xml><?xml version="1.0" encoding="utf-8"?>
<sst xmlns="http://schemas.openxmlformats.org/spreadsheetml/2006/main" count="193" uniqueCount="136">
  <si>
    <r>
      <t xml:space="preserve">MUDAJAYA GROUP BERHAD </t>
    </r>
    <r>
      <rPr>
        <b/>
        <sz val="12"/>
        <rFont val="Times New Roman"/>
        <family val="1"/>
      </rPr>
      <t>(605539-H)</t>
    </r>
  </si>
  <si>
    <t>CONDENSED CONSOLIDATED INCOME STATEMENT FOR THE THIRD QUARTER ENDED 30 SEPTEMBER 2007</t>
  </si>
  <si>
    <t>(The figures have not been audited)</t>
  </si>
  <si>
    <t>INDIVIDUAL QUARTER</t>
  </si>
  <si>
    <t>CUMULATIVE PERIOD</t>
  </si>
  <si>
    <t>CURRENT</t>
  </si>
  <si>
    <t>PRECEDING</t>
  </si>
  <si>
    <t>YEAR</t>
  </si>
  <si>
    <t>QUARTER</t>
  </si>
  <si>
    <t>TO DATE</t>
  </si>
  <si>
    <t>30-SEPT-07</t>
  </si>
  <si>
    <t>30-SEPT-06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</si>
  <si>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</si>
  <si>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</si>
  <si>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</si>
  <si>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</si>
  <si>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</si>
  <si>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</si>
  <si>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</si>
  <si>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taxation</t>
  </si>
  <si>
    <t>Taxation</t>
  </si>
  <si>
    <t>Profit for the period</t>
  </si>
  <si>
    <t>Attributable to:</t>
  </si>
  <si>
    <t>Equity holders of the Company</t>
  </si>
  <si>
    <t>Minority interests</t>
  </si>
  <si>
    <t>Earnings per share (EPS) attributable</t>
  </si>
  <si>
    <t xml:space="preserve">   to equity holders of the Company:</t>
  </si>
  <si>
    <t>Basic EPS (sen)</t>
  </si>
  <si>
    <t>Note :</t>
  </si>
  <si>
    <t>The unaudited Condensed Consolidated Income Statement should be read in conjunction with the Annual Audited Financial Statements for the year ended 31 December 2006.</t>
  </si>
  <si>
    <t>CONDENSED CONSOLIDATED BALANCE SHEET AS AT 30 SEPTEMBER 2007</t>
  </si>
  <si>
    <t>AS AT</t>
  </si>
  <si>
    <t>31-DEC-06</t>
  </si>
  <si>
    <t>ASSETS</t>
  </si>
  <si>
    <t>Non-Current Assets</t>
  </si>
  <si>
    <t>Property, plant &amp; equipment</t>
  </si>
  <si>
    <t>Investment in associates</t>
  </si>
  <si>
    <t>Long term investments</t>
  </si>
  <si>
    <t>Deferred tax assets</t>
  </si>
  <si>
    <t>Current Assets</t>
  </si>
  <si>
    <t>Development properties</t>
  </si>
  <si>
    <t>Inventories</t>
  </si>
  <si>
    <t>Debtors</t>
  </si>
  <si>
    <t>Amount due from related parties</t>
  </si>
  <si>
    <t>Amount due from associated company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</si>
  <si>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</si>
  <si>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</si>
  <si>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</si>
  <si>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</si>
  <si>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</si>
  <si>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</si>
  <si>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</si>
  <si>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</si>
  <si>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</si>
  <si>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 liabilities</t>
  </si>
  <si>
    <t>Current Liabilities</t>
  </si>
  <si>
    <t>Creditors</t>
  </si>
  <si>
    <t>Amount due to customers on contracts</t>
  </si>
  <si>
    <t>Dividend payable</t>
  </si>
  <si>
    <t>Total Liabilities</t>
  </si>
  <si>
    <t>Total Equity and Liabilities</t>
  </si>
  <si>
    <t>Net assets per share attributable to ordinary</t>
  </si>
  <si>
    <t>equity holders of the Company (RM)</t>
  </si>
  <si>
    <t>The unaudited Condensed Consolidated Balance Sheet should be read in conjunction with the Annual Audited Financial Statements for the year ended 31 December 2006.</t>
  </si>
  <si>
    <t>CONDENSED CONSOLIDATED STATEMENT OF CHANGES IN EQUITY FOR THE THIRD QUARTER ENDED 30 SEPTEMBER 2007</t>
  </si>
  <si>
    <t>&lt;--------------</t>
  </si>
  <si>
    <t>Attributable to Equity Holders of the Company</t>
  </si>
  <si>
    <t>---------------&gt;</t>
  </si>
  <si>
    <t>Share</t>
  </si>
  <si>
    <t>Capital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</si>
  <si>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</si>
  <si>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</si>
  <si>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</si>
  <si>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</si>
  <si>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</si>
  <si>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</si>
  <si>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</si>
  <si>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</si>
  <si>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Subtotal</t>
  </si>
  <si>
    <t>Interests</t>
  </si>
  <si>
    <t>Equity</t>
  </si>
  <si>
    <t>At 1 January 2007</t>
  </si>
  <si>
    <t>Audit adjustment for 2006</t>
  </si>
  <si>
    <t>New shares issued</t>
  </si>
  <si>
    <t>Share buy back</t>
  </si>
  <si>
    <t>Disposal of treasury shares</t>
  </si>
  <si>
    <t>Net profit for the period</t>
  </si>
  <si>
    <t>Final dividend</t>
  </si>
  <si>
    <t>- financial year ended 31/12/06</t>
  </si>
  <si>
    <t xml:space="preserve">First interim dividend </t>
  </si>
  <si>
    <t>- financial year ending 31/12/07</t>
  </si>
  <si>
    <t xml:space="preserve">Second interim dividend </t>
  </si>
  <si>
    <t>At 30 September 2007</t>
  </si>
  <si>
    <t>At 1 January 2006</t>
  </si>
  <si>
    <t>- financial year ended 31/12/05</t>
  </si>
  <si>
    <t>At 30 September 2006</t>
  </si>
  <si>
    <t>The Condensed Consolidated Statement of Changes in Equity should be read in conjunction with the Annual Audited Financial Statements for the year ended 31 December 2006.</t>
  </si>
  <si>
    <t>CONDENSED CONSOLIDATED CASH FLOW STATEMENT FOR THE THIRD QUARTER ENDED 30 SEPT 2007</t>
  </si>
  <si>
    <t>9 MONTHS</t>
  </si>
  <si>
    <t>ENDED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</si>
  <si>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</si>
  <si>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</si>
  <si>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</si>
  <si>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</si>
  <si>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</si>
  <si>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</si>
  <si>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</si>
  <si>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Gain on disposal of property, plant and equipment</t>
  </si>
  <si>
    <t>Loss on disposal of long term investment</t>
  </si>
  <si>
    <t>Gain on disposal of short term investment</t>
  </si>
  <si>
    <t>Operating profit before working capital changes</t>
  </si>
  <si>
    <t>Changes in working capital:</t>
  </si>
  <si>
    <t>Receivables</t>
  </si>
  <si>
    <t>Amount due from associated companies</t>
  </si>
  <si>
    <t>Payables</t>
  </si>
  <si>
    <t>Cash generated from operations</t>
  </si>
  <si>
    <t>Income tax paid</t>
  </si>
  <si>
    <t>Tax refunded</t>
  </si>
  <si>
    <t>Net cash generated from /(used in) operating activities</t>
  </si>
  <si>
    <t>CASH FLOWS FROM INVESTING ACTIVITIES</t>
  </si>
  <si>
    <t>Purchase of property, plant and equipment</t>
  </si>
  <si>
    <t>Dividend paid</t>
  </si>
  <si>
    <t>Interest income received</t>
  </si>
  <si>
    <t>Proceeds from disposal of property, plant and equipment</t>
  </si>
  <si>
    <t>Proceeds from disposal of long term investment</t>
  </si>
  <si>
    <t>Proceeds from disposal of short term investment</t>
  </si>
  <si>
    <t>Net cash used in investing activities</t>
  </si>
  <si>
    <t>CASH FLOWS FROM FINANCING ACTIVITIES</t>
  </si>
  <si>
    <t>Proceeds from issuance of ordinary shares</t>
  </si>
  <si>
    <t>Interest expense paid</t>
  </si>
  <si>
    <t>Repayment of HP Creditors</t>
  </si>
  <si>
    <t>Net cash used in financing activities</t>
  </si>
  <si>
    <t>NET INCREASE / (DECREASE) IN CASH AND CASH EQUIVALENT</t>
  </si>
  <si>
    <t>CASH AND CASH EQUIVALENTS AS AT 1 JANUARY 2007 / 2006</t>
  </si>
  <si>
    <t>CASH AND CASH EQUIVALENTS AS AT 30 SEPTEMBER 2007 / 2006</t>
  </si>
  <si>
    <t>The Condensed Consolidated Cash Flow Statement should be read in conjunction with the Annual Audited Financial Statements for the year ended 31 December 2006.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</si>
</sst>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"/>
    <numFmt numFmtId="166" formatCode="#,##0_);\(#,##0\)"/>
    <numFmt numFmtId="167" formatCode="#,##0.00"/>
    <numFmt numFmtId="168" formatCode="_(* #,##0.00_);_(* \(#,##0.00\);_(* \-??_);_(@_)"/>
    <numFmt numFmtId="169" formatCode="_(* #,##0_);_(* \(#,##0\);_(* \-_);_(@_)"/>
  </numFmts>
  <fonts count="5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justify" wrapText="1"/>
    </xf>
    <xf numFmtId="166" fontId="0" fillId="0" borderId="3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4" xfId="0" applyNumberFormat="1" applyFont="1" applyBorder="1" applyAlignment="1">
      <alignment/>
    </xf>
    <xf numFmtId="168" fontId="0" fillId="0" borderId="2" xfId="15" applyFont="1" applyFill="1" applyBorder="1" applyAlignment="1" applyProtection="1">
      <alignment/>
      <protection/>
    </xf>
    <xf numFmtId="164" fontId="0" fillId="0" borderId="0" xfId="0" applyFont="1" applyAlignment="1">
      <alignment horizontal="justify"/>
    </xf>
    <xf numFmtId="164" fontId="0" fillId="0" borderId="0" xfId="0" applyAlignment="1">
      <alignment horizontal="justify"/>
    </xf>
    <xf numFmtId="169" fontId="0" fillId="0" borderId="0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164" fontId="0" fillId="0" borderId="0" xfId="20" applyFont="1">
      <alignment/>
      <protection/>
    </xf>
    <xf numFmtId="164" fontId="0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Font="1" applyBorder="1" applyAlignment="1">
      <alignment horizontal="right"/>
      <protection/>
    </xf>
    <xf numFmtId="166" fontId="0" fillId="0" borderId="1" xfId="21" applyNumberFormat="1" applyFont="1" applyBorder="1">
      <alignment/>
      <protection/>
    </xf>
    <xf numFmtId="166" fontId="0" fillId="0" borderId="0" xfId="21" applyNumberFormat="1" applyFont="1" applyBorder="1">
      <alignment/>
      <protection/>
    </xf>
    <xf numFmtId="166" fontId="0" fillId="0" borderId="0" xfId="21" applyNumberFormat="1" applyFont="1" applyBorder="1" applyAlignment="1">
      <alignment/>
      <protection/>
    </xf>
    <xf numFmtId="166" fontId="0" fillId="0" borderId="0" xfId="21" applyNumberFormat="1" applyFont="1" applyBorder="1" applyAlignment="1">
      <alignment horizontal="center"/>
      <protection/>
    </xf>
    <xf numFmtId="166" fontId="0" fillId="0" borderId="1" xfId="21" applyNumberFormat="1" applyFont="1" applyBorder="1" applyAlignment="1">
      <alignment horizontal="right"/>
      <protection/>
    </xf>
    <xf numFmtId="166" fontId="0" fillId="0" borderId="3" xfId="21" applyNumberFormat="1" applyFont="1" applyBorder="1" applyAlignment="1">
      <alignment horizontal="right"/>
      <protection/>
    </xf>
    <xf numFmtId="166" fontId="0" fillId="0" borderId="0" xfId="21" applyNumberFormat="1" applyFont="1">
      <alignment/>
      <protection/>
    </xf>
    <xf numFmtId="166" fontId="0" fillId="0" borderId="0" xfId="15" applyNumberFormat="1" applyFont="1" applyFill="1" applyBorder="1" applyAlignment="1" applyProtection="1">
      <alignment horizontal="right"/>
      <protection/>
    </xf>
    <xf numFmtId="166" fontId="0" fillId="0" borderId="2" xfId="21" applyNumberFormat="1" applyFont="1" applyBorder="1" applyAlignment="1">
      <alignment horizontal="right"/>
      <protection/>
    </xf>
    <xf numFmtId="164" fontId="0" fillId="0" borderId="0" xfId="0" applyFont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75" zoomScaleNormal="75" zoomScaleSheetLayoutView="75" workbookViewId="0" topLeftCell="A1">
      <selection activeCell="D11" sqref="D11"/>
    </sheetView>
  </sheetViews>
  <sheetFormatPr defaultColWidth="9.00390625" defaultRowHeight="15.75"/>
  <cols>
    <col min="1" max="1" width="3.625" style="1" customWidth="1"/>
    <col min="2" max="2" width="36.00390625" style="1" customWidth="1"/>
    <col min="3" max="3" width="3.125" style="1" customWidth="1"/>
    <col min="4" max="4" width="13.125" style="1" customWidth="1"/>
    <col min="5" max="5" width="3.125" style="1" customWidth="1"/>
    <col min="6" max="6" width="13.253906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6384" width="9.00390625" style="1" customWidth="1"/>
  </cols>
  <sheetData>
    <row r="1" ht="27" customHeight="1">
      <c r="A1" s="2" t="s">
        <v>0</v>
      </c>
    </row>
    <row r="2" ht="15.75" customHeight="1"/>
    <row r="3" ht="15.75" customHeight="1"/>
    <row r="4" ht="15.75" customHeight="1">
      <c r="A4" s="3" t="s">
        <v>1</v>
      </c>
    </row>
    <row r="5" ht="15.75" customHeight="1">
      <c r="A5" s="1" t="s">
        <v>2</v>
      </c>
    </row>
    <row r="6" ht="15.75" customHeight="1"/>
    <row r="7" spans="4:10" ht="15.75" customHeight="1">
      <c r="D7" s="4" t="s">
        <v>3</v>
      </c>
      <c r="E7" s="4"/>
      <c r="F7" s="4"/>
      <c r="H7" s="4" t="s">
        <v>4</v>
      </c>
      <c r="I7" s="4"/>
      <c r="J7" s="4"/>
    </row>
    <row r="8" spans="4:10" ht="15.75" customHeight="1">
      <c r="D8" s="5" t="s">
        <v>5</v>
      </c>
      <c r="E8" s="5"/>
      <c r="F8" s="5" t="s">
        <v>6</v>
      </c>
      <c r="G8" s="5"/>
      <c r="H8" s="5" t="s">
        <v>5</v>
      </c>
      <c r="I8" s="5"/>
      <c r="J8" s="5" t="s">
        <v>6</v>
      </c>
    </row>
    <row r="9" spans="4:10" ht="15.75" customHeight="1">
      <c r="D9" s="5" t="s">
        <v>7</v>
      </c>
      <c r="E9" s="5"/>
      <c r="F9" s="5" t="s">
        <v>7</v>
      </c>
      <c r="G9" s="5"/>
      <c r="H9" s="5" t="s">
        <v>7</v>
      </c>
      <c r="I9" s="5"/>
      <c r="J9" s="5" t="s">
        <v>7</v>
      </c>
    </row>
    <row r="10" spans="4:10" ht="15.75" customHeight="1">
      <c r="D10" s="5" t="s">
        <v>8</v>
      </c>
      <c r="E10" s="5"/>
      <c r="F10" s="5" t="s">
        <v>8</v>
      </c>
      <c r="G10" s="5"/>
      <c r="H10" s="5" t="s">
        <v>9</v>
      </c>
      <c r="I10" s="5"/>
      <c r="J10" s="5" t="s">
        <v>9</v>
      </c>
    </row>
    <row r="11" spans="4:10" ht="15.75" customHeight="1">
      <c r="D11" s="6" t="s">
        <v>10</v>
      </c>
      <c r="E11" s="5"/>
      <c r="F11" s="6" t="s">
        <v>11</v>
      </c>
      <c r="G11" s="5"/>
      <c r="H11" s="6" t="s">
        <v>10</v>
      </c>
      <c r="I11" s="5"/>
      <c r="J11" s="6" t="s">
        <v>11</v>
      </c>
    </row>
    <row r="12" spans="4:10" ht="15.75" customHeight="1">
      <c r="D12" s="5" t="s">
        <v>12</v>
      </c>
      <c r="E12" s="5"/>
      <c r="F12" s="5" t="s">
        <v>12</v>
      </c>
      <c r="G12" s="5"/>
      <c r="H12" s="5" t="s">
        <v>12</v>
      </c>
      <c r="I12" s="5"/>
      <c r="J12" s="5" t="s">
        <v>12</v>
      </c>
    </row>
    <row r="13" ht="15.75" customHeight="1"/>
    <row r="14" spans="2:10" ht="15.75" customHeight="1">
      <c r="B14" s="1" t="s">
        <v>13</v>
      </c>
      <c r="D14" s="7">
        <v>81841</v>
      </c>
      <c r="E14" s="7"/>
      <c r="F14" s="7">
        <v>79960</v>
      </c>
      <c r="G14" s="7"/>
      <c r="H14" s="7">
        <v>203020</v>
      </c>
      <c r="I14" s="7"/>
      <c r="J14" s="7">
        <v>185860</v>
      </c>
    </row>
    <row r="15" spans="4:10" ht="15.75" customHeight="1">
      <c r="D15" s="7"/>
      <c r="E15" s="7"/>
      <c r="F15" s="7"/>
      <c r="G15" s="7"/>
      <c r="H15" s="7"/>
      <c r="I15" s="7"/>
      <c r="J15" s="7"/>
    </row>
    <row r="16" spans="2:10" ht="15.75" customHeight="1">
      <c r="B16" s="1" t="s">
        <v>14</v>
      </c>
      <c r="D16" s="7">
        <v>-72699</v>
      </c>
      <c r="E16" s="7"/>
      <c r="F16" s="7">
        <v>-71926</v>
      </c>
      <c r="G16" s="7"/>
      <c r="H16" s="7">
        <v>-175821</v>
      </c>
      <c r="I16" s="7"/>
      <c r="J16" s="7">
        <v>-163516</v>
      </c>
    </row>
    <row r="17" spans="4:10" ht="15.75" customHeight="1">
      <c r="D17" s="8"/>
      <c r="E17" s="7"/>
      <c r="F17" s="8"/>
      <c r="G17" s="7"/>
      <c r="H17" s="8"/>
      <c r="I17" s="7"/>
      <c r="J17" s="8"/>
    </row>
    <row r="18" spans="2:10" ht="15.75" customHeight="1">
      <c r="B18" s="1" t="s">
        <v>15</v>
      </c>
      <c r="D18" s="7">
        <f>SUM(D14:D17)</f>
        <v>9142</v>
      </c>
      <c r="E18" s="7"/>
      <c r="F18" s="7">
        <f>SUM(F14:F17)</f>
        <v>8034</v>
      </c>
      <c r="G18" s="7"/>
      <c r="H18" s="7">
        <f>SUM(H14:H17)</f>
        <v>27199</v>
      </c>
      <c r="I18" s="7"/>
      <c r="J18" s="7">
        <f>SUM(J14:J17)</f>
        <v>22344</v>
      </c>
    </row>
    <row r="19" spans="4:10" ht="15.75" customHeight="1">
      <c r="D19" s="7"/>
      <c r="E19" s="7"/>
      <c r="F19" s="7"/>
      <c r="G19" s="7"/>
      <c r="H19" s="7"/>
      <c r="I19" s="7"/>
      <c r="J19" s="7"/>
    </row>
    <row r="20" spans="2:10" ht="15.75" customHeight="1">
      <c r="B20" s="1" t="s">
        <v>16</v>
      </c>
      <c r="D20" s="7">
        <v>0</v>
      </c>
      <c r="E20" s="7"/>
      <c r="F20" s="7">
        <v>-15</v>
      </c>
      <c r="G20" s="7"/>
      <c r="H20" s="7">
        <v>0</v>
      </c>
      <c r="I20" s="7"/>
      <c r="J20" s="7">
        <v>-74</v>
      </c>
    </row>
    <row r="21" spans="4:10" ht="15.75" customHeight="1">
      <c r="D21" s="7"/>
      <c r="E21" s="7"/>
      <c r="F21" s="7"/>
      <c r="G21" s="7"/>
      <c r="H21" s="7"/>
      <c r="I21" s="7"/>
      <c r="J21" s="7"/>
    </row>
    <row r="22" spans="2:10" ht="15.75" customHeight="1">
      <c r="B22" s="1" t="s">
        <v>17</v>
      </c>
      <c r="D22" s="7">
        <v>538</v>
      </c>
      <c r="E22" s="7"/>
      <c r="F22" s="7">
        <v>310</v>
      </c>
      <c r="G22" s="7"/>
      <c r="H22" s="7">
        <v>1085</v>
      </c>
      <c r="I22" s="7"/>
      <c r="J22" s="7">
        <v>987</v>
      </c>
    </row>
    <row r="23" spans="4:10" ht="15.75" customHeight="1">
      <c r="D23" s="7"/>
      <c r="E23" s="7"/>
      <c r="F23" s="7"/>
      <c r="G23" s="7"/>
      <c r="H23" s="7"/>
      <c r="I23" s="7"/>
      <c r="J23" s="7"/>
    </row>
    <row r="24" spans="2:10" ht="15.75" customHeight="1">
      <c r="B24" s="1" t="s">
        <v>18</v>
      </c>
      <c r="D24" s="9">
        <v>48</v>
      </c>
      <c r="E24" s="7"/>
      <c r="F24" s="9">
        <v>0</v>
      </c>
      <c r="G24" s="7"/>
      <c r="H24" s="9">
        <v>48</v>
      </c>
      <c r="I24" s="7"/>
      <c r="J24" s="9">
        <v>14</v>
      </c>
    </row>
    <row r="25" spans="4:10" ht="15.75" customHeight="1">
      <c r="D25" s="8"/>
      <c r="E25" s="9"/>
      <c r="F25" s="8"/>
      <c r="G25" s="9"/>
      <c r="H25" s="8"/>
      <c r="I25" s="9"/>
      <c r="J25" s="8"/>
    </row>
    <row r="26" spans="2:10" ht="15.75" customHeight="1">
      <c r="B26" s="1" t="s">
        <v>19</v>
      </c>
      <c r="D26" s="7">
        <f>SUM(D18:D24)</f>
        <v>9728</v>
      </c>
      <c r="E26" s="7"/>
      <c r="F26" s="7">
        <f>SUM(F18:F24)</f>
        <v>8329</v>
      </c>
      <c r="G26" s="7"/>
      <c r="H26" s="7">
        <f>SUM(H18:H24)</f>
        <v>28332</v>
      </c>
      <c r="I26" s="7"/>
      <c r="J26" s="7">
        <f>SUM(J18:J24)</f>
        <v>23271</v>
      </c>
    </row>
    <row r="27" spans="4:10" ht="15.75" customHeight="1">
      <c r="D27" s="7"/>
      <c r="E27" s="7"/>
      <c r="F27" s="7"/>
      <c r="G27" s="7"/>
      <c r="H27" s="7"/>
      <c r="I27" s="7"/>
      <c r="J27" s="7"/>
    </row>
    <row r="28" spans="2:10" ht="15.75" customHeight="1">
      <c r="B28" s="1" t="s">
        <v>20</v>
      </c>
      <c r="D28" s="9">
        <v>-799</v>
      </c>
      <c r="E28" s="7"/>
      <c r="F28" s="9">
        <v>-3194</v>
      </c>
      <c r="G28" s="7"/>
      <c r="H28" s="9">
        <v>-5498</v>
      </c>
      <c r="I28" s="7"/>
      <c r="J28" s="9">
        <v>-10074</v>
      </c>
    </row>
    <row r="29" spans="4:10" ht="15.75" customHeight="1">
      <c r="D29" s="8"/>
      <c r="E29" s="9"/>
      <c r="F29" s="8"/>
      <c r="G29" s="9"/>
      <c r="H29" s="8"/>
      <c r="I29" s="9"/>
      <c r="J29" s="8"/>
    </row>
    <row r="30" spans="2:10" ht="15.75" customHeight="1">
      <c r="B30" s="1" t="s">
        <v>21</v>
      </c>
      <c r="D30" s="10">
        <f>SUM(D25:D28)</f>
        <v>8929</v>
      </c>
      <c r="E30" s="7"/>
      <c r="F30" s="10">
        <f>SUM(F25:F28)</f>
        <v>5135</v>
      </c>
      <c r="G30" s="7"/>
      <c r="H30" s="10">
        <f>SUM(H25:H28)</f>
        <v>22834</v>
      </c>
      <c r="I30" s="7"/>
      <c r="J30" s="10">
        <f>SUM(J25:J28)</f>
        <v>13197</v>
      </c>
    </row>
    <row r="31" spans="4:10" ht="15.75" customHeight="1">
      <c r="D31" s="9"/>
      <c r="E31" s="7"/>
      <c r="F31" s="9"/>
      <c r="G31" s="7"/>
      <c r="H31" s="9"/>
      <c r="I31" s="7"/>
      <c r="J31" s="9"/>
    </row>
    <row r="32" spans="4:10" ht="15.75" customHeight="1">
      <c r="D32" s="7"/>
      <c r="E32" s="7"/>
      <c r="F32" s="7"/>
      <c r="G32" s="7"/>
      <c r="H32" s="7"/>
      <c r="I32" s="7"/>
      <c r="J32" s="7"/>
    </row>
    <row r="33" spans="2:10" ht="15.75" customHeight="1">
      <c r="B33" s="3" t="s">
        <v>22</v>
      </c>
      <c r="D33" s="7"/>
      <c r="E33" s="7"/>
      <c r="F33" s="7"/>
      <c r="G33" s="7"/>
      <c r="H33" s="7"/>
      <c r="I33" s="7"/>
      <c r="J33" s="7"/>
    </row>
    <row r="34" spans="4:10" ht="15.75" customHeight="1">
      <c r="D34" s="7"/>
      <c r="E34" s="7"/>
      <c r="F34" s="7"/>
      <c r="G34" s="7"/>
      <c r="H34" s="7"/>
      <c r="I34" s="7"/>
      <c r="J34" s="7"/>
    </row>
    <row r="35" spans="2:10" ht="15.75" customHeight="1">
      <c r="B35" s="1" t="s">
        <v>23</v>
      </c>
      <c r="D35" s="7">
        <v>8586</v>
      </c>
      <c r="E35" s="7"/>
      <c r="F35" s="7">
        <v>4636</v>
      </c>
      <c r="G35" s="7"/>
      <c r="H35" s="7">
        <v>20711</v>
      </c>
      <c r="I35" s="7"/>
      <c r="J35" s="7">
        <v>11694</v>
      </c>
    </row>
    <row r="36" spans="4:10" ht="15.75" customHeight="1">
      <c r="D36" s="7"/>
      <c r="E36" s="7"/>
      <c r="F36" s="7"/>
      <c r="G36" s="7"/>
      <c r="H36" s="7"/>
      <c r="I36" s="7"/>
      <c r="J36" s="7"/>
    </row>
    <row r="37" spans="2:10" ht="15.75" customHeight="1">
      <c r="B37" s="1" t="s">
        <v>24</v>
      </c>
      <c r="D37" s="9">
        <v>343</v>
      </c>
      <c r="E37" s="7"/>
      <c r="F37" s="9">
        <v>499</v>
      </c>
      <c r="G37" s="7"/>
      <c r="H37" s="9">
        <v>2123</v>
      </c>
      <c r="I37" s="7"/>
      <c r="J37" s="9">
        <v>1503</v>
      </c>
    </row>
    <row r="38" spans="4:10" ht="15.75" customHeight="1">
      <c r="D38" s="8"/>
      <c r="E38" s="9"/>
      <c r="F38" s="8"/>
      <c r="G38" s="9"/>
      <c r="H38" s="8"/>
      <c r="I38" s="9"/>
      <c r="J38" s="8"/>
    </row>
    <row r="39" spans="4:10" ht="15.75" customHeight="1">
      <c r="D39" s="10">
        <f>SUM(D35:D37)</f>
        <v>8929</v>
      </c>
      <c r="E39" s="7"/>
      <c r="F39" s="10">
        <f>SUM(F35:F37)</f>
        <v>5135</v>
      </c>
      <c r="G39" s="7"/>
      <c r="H39" s="10">
        <f>SUM(H35:H37)</f>
        <v>22834</v>
      </c>
      <c r="I39" s="7"/>
      <c r="J39" s="10">
        <f>SUM(J35:J37)</f>
        <v>13197</v>
      </c>
    </row>
    <row r="40" spans="4:10" ht="15.75" customHeight="1">
      <c r="D40" s="9"/>
      <c r="E40" s="7"/>
      <c r="F40" s="9"/>
      <c r="G40" s="7"/>
      <c r="H40" s="9"/>
      <c r="I40" s="7"/>
      <c r="J40" s="9"/>
    </row>
    <row r="41" ht="15.75" customHeight="1"/>
    <row r="42" ht="15.75" customHeight="1">
      <c r="B42" s="3" t="s">
        <v>25</v>
      </c>
    </row>
    <row r="43" ht="15.75" customHeight="1">
      <c r="B43" s="3" t="s">
        <v>26</v>
      </c>
    </row>
    <row r="44" ht="15.75" customHeight="1">
      <c r="B44" s="3"/>
    </row>
    <row r="45" spans="2:10" ht="15.75" customHeight="1">
      <c r="B45" s="1" t="s">
        <v>27</v>
      </c>
      <c r="D45" s="11">
        <v>6.08</v>
      </c>
      <c r="F45" s="11">
        <v>3.43</v>
      </c>
      <c r="H45" s="11">
        <v>14.67</v>
      </c>
      <c r="J45" s="11">
        <v>8.66</v>
      </c>
    </row>
    <row r="46" spans="4:10" ht="15.75" customHeight="1">
      <c r="D46" s="12"/>
      <c r="F46" s="12"/>
      <c r="H46" s="12"/>
      <c r="J46" s="12"/>
    </row>
    <row r="47" ht="15.75" customHeight="1"/>
    <row r="48" ht="15.75" customHeight="1">
      <c r="B48" s="13" t="s">
        <v>28</v>
      </c>
    </row>
    <row r="49" spans="2:10" ht="15.75" customHeight="1">
      <c r="B49" s="14" t="s">
        <v>29</v>
      </c>
      <c r="C49" s="14"/>
      <c r="D49" s="14"/>
      <c r="E49" s="14"/>
      <c r="F49" s="14"/>
      <c r="G49" s="14"/>
      <c r="H49" s="14"/>
      <c r="I49" s="14"/>
      <c r="J49" s="14"/>
    </row>
    <row r="50" spans="2:10" ht="15.75" customHeight="1">
      <c r="B50" s="14"/>
      <c r="C50" s="14"/>
      <c r="D50" s="14"/>
      <c r="E50" s="14"/>
      <c r="F50" s="14"/>
      <c r="G50" s="14"/>
      <c r="H50" s="14"/>
      <c r="I50" s="14"/>
      <c r="J50" s="14"/>
    </row>
    <row r="51" ht="15.75" customHeight="1"/>
    <row r="52" ht="15.75" customHeight="1"/>
    <row r="53" ht="15.75" customHeight="1"/>
    <row r="54" ht="15.75" customHeight="1"/>
    <row r="55" ht="15.75" customHeight="1"/>
  </sheetData>
  <mergeCells count="3">
    <mergeCell ref="D7:F7"/>
    <mergeCell ref="H7:J7"/>
    <mergeCell ref="B49:J50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1">
      <selection activeCell="A25" sqref="A25"/>
    </sheetView>
  </sheetViews>
  <sheetFormatPr defaultColWidth="9.00390625" defaultRowHeight="15.75"/>
  <cols>
    <col min="1" max="2" width="3.625" style="1" customWidth="1"/>
    <col min="3" max="3" width="62.00390625" style="1" customWidth="1"/>
    <col min="4" max="4" width="3.625" style="1" customWidth="1"/>
    <col min="5" max="5" width="13.75390625" style="1" customWidth="1"/>
    <col min="6" max="6" width="3.125" style="1" customWidth="1"/>
    <col min="7" max="7" width="13.625" style="1" customWidth="1"/>
    <col min="8" max="8" width="3.125" style="1" customWidth="1"/>
    <col min="9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30</v>
      </c>
    </row>
    <row r="5" ht="15.75" customHeight="1">
      <c r="A5" s="1" t="s">
        <v>2</v>
      </c>
    </row>
    <row r="6" ht="15.75" customHeight="1"/>
    <row r="7" spans="5:7" ht="15.75" customHeight="1">
      <c r="E7" s="5" t="s">
        <v>31</v>
      </c>
      <c r="F7" s="5"/>
      <c r="G7" s="5" t="s">
        <v>31</v>
      </c>
    </row>
    <row r="8" spans="5:7" ht="15.75" customHeight="1">
      <c r="E8" s="6" t="s">
        <v>10</v>
      </c>
      <c r="F8" s="5"/>
      <c r="G8" s="6" t="s">
        <v>32</v>
      </c>
    </row>
    <row r="9" spans="5:7" ht="15.75" customHeight="1">
      <c r="E9" s="5" t="s">
        <v>12</v>
      </c>
      <c r="F9" s="5"/>
      <c r="G9" s="5" t="s">
        <v>12</v>
      </c>
    </row>
    <row r="10" spans="5:7" ht="15.75" customHeight="1">
      <c r="E10" s="7"/>
      <c r="F10" s="7"/>
      <c r="G10" s="7"/>
    </row>
    <row r="11" spans="2:7" ht="15.75" customHeight="1">
      <c r="B11" s="3" t="s">
        <v>33</v>
      </c>
      <c r="E11" s="7"/>
      <c r="F11" s="7"/>
      <c r="G11" s="7"/>
    </row>
    <row r="12" spans="2:7" ht="15.75" customHeight="1">
      <c r="B12" s="3"/>
      <c r="E12" s="7"/>
      <c r="F12" s="7"/>
      <c r="G12" s="7"/>
    </row>
    <row r="13" spans="2:7" ht="15.75" customHeight="1">
      <c r="B13" s="3" t="s">
        <v>34</v>
      </c>
      <c r="E13" s="7"/>
      <c r="F13" s="7"/>
      <c r="G13" s="7"/>
    </row>
    <row r="14" spans="3:7" ht="15.75" customHeight="1">
      <c r="C14" s="1" t="s">
        <v>35</v>
      </c>
      <c r="E14" s="7">
        <v>13350</v>
      </c>
      <c r="F14" s="7"/>
      <c r="G14" s="7">
        <v>13566</v>
      </c>
    </row>
    <row r="15" spans="3:7" ht="15.75" customHeight="1">
      <c r="C15" s="1" t="s">
        <v>36</v>
      </c>
      <c r="E15" s="7">
        <v>41040</v>
      </c>
      <c r="F15" s="7"/>
      <c r="G15" s="7">
        <v>0</v>
      </c>
    </row>
    <row r="16" spans="3:7" ht="15.75" customHeight="1">
      <c r="C16" s="1" t="s">
        <v>37</v>
      </c>
      <c r="E16" s="7">
        <v>102</v>
      </c>
      <c r="F16" s="7"/>
      <c r="G16" s="7">
        <v>134</v>
      </c>
    </row>
    <row r="17" spans="3:7" ht="15.75" customHeight="1">
      <c r="C17" s="1" t="s">
        <v>38</v>
      </c>
      <c r="E17" s="7">
        <v>364</v>
      </c>
      <c r="F17" s="7"/>
      <c r="G17" s="7">
        <v>0</v>
      </c>
    </row>
    <row r="18" spans="5:7" ht="15.75" customHeight="1">
      <c r="E18" s="7"/>
      <c r="F18" s="7"/>
      <c r="G18" s="7"/>
    </row>
    <row r="19" spans="5:7" ht="15.75" customHeight="1">
      <c r="E19" s="15">
        <f>SUM(E14:E18)</f>
        <v>54856</v>
      </c>
      <c r="F19" s="7"/>
      <c r="G19" s="15">
        <f>SUM(G14:G18)</f>
        <v>13700</v>
      </c>
    </row>
    <row r="20" spans="5:7" ht="15.75" customHeight="1">
      <c r="E20" s="7"/>
      <c r="F20" s="7"/>
      <c r="G20" s="7"/>
    </row>
    <row r="21" spans="2:7" ht="15.75" customHeight="1">
      <c r="B21" s="3" t="s">
        <v>39</v>
      </c>
      <c r="E21" s="7"/>
      <c r="F21" s="7"/>
      <c r="G21" s="7"/>
    </row>
    <row r="22" spans="3:7" ht="15.75" customHeight="1">
      <c r="C22" s="1" t="s">
        <v>40</v>
      </c>
      <c r="E22" s="7">
        <v>35529</v>
      </c>
      <c r="F22" s="7"/>
      <c r="G22" s="7">
        <v>48764</v>
      </c>
    </row>
    <row r="23" spans="3:7" ht="15.75" customHeight="1">
      <c r="C23" s="1" t="s">
        <v>41</v>
      </c>
      <c r="E23" s="7">
        <v>14592</v>
      </c>
      <c r="F23" s="7"/>
      <c r="G23" s="7">
        <v>17153</v>
      </c>
    </row>
    <row r="24" spans="3:7" ht="15.75" customHeight="1">
      <c r="C24" s="1" t="s">
        <v>42</v>
      </c>
      <c r="E24" s="7">
        <v>130826</v>
      </c>
      <c r="F24" s="7"/>
      <c r="G24" s="7">
        <v>80672</v>
      </c>
    </row>
    <row r="25" spans="3:7" ht="15.75" customHeight="1">
      <c r="C25" s="1" t="s">
        <v>43</v>
      </c>
      <c r="E25" s="7">
        <v>52</v>
      </c>
      <c r="F25" s="7"/>
      <c r="G25" s="7">
        <v>1620</v>
      </c>
    </row>
    <row r="26" spans="3:7" ht="15.75" customHeight="1">
      <c r="C26" s="1" t="s">
        <v>44</v>
      </c>
      <c r="E26" s="7">
        <v>2080</v>
      </c>
      <c r="F26" s="7"/>
      <c r="G26" s="7">
        <v>2152</v>
      </c>
    </row>
    <row r="27" spans="3:7" ht="15.75" customHeight="1">
      <c r="C27" s="1" t="s">
        <v>45</v>
      </c>
      <c r="E27" s="7">
        <v>77850</v>
      </c>
      <c r="F27" s="7"/>
      <c r="G27" s="7">
        <v>45737</v>
      </c>
    </row>
    <row r="28" spans="5:7" ht="15.75" customHeight="1">
      <c r="E28" s="7"/>
      <c r="F28" s="7"/>
      <c r="G28" s="7"/>
    </row>
    <row r="29" spans="5:7" ht="15.75" customHeight="1">
      <c r="E29" s="15">
        <f>SUM(E22:E28)</f>
        <v>260929</v>
      </c>
      <c r="F29" s="7"/>
      <c r="G29" s="15">
        <f>SUM(G22:G28)</f>
        <v>196098</v>
      </c>
    </row>
    <row r="30" spans="5:7" ht="15.75" customHeight="1">
      <c r="E30" s="9"/>
      <c r="F30" s="9"/>
      <c r="G30" s="9"/>
    </row>
    <row r="31" spans="2:7" ht="15.75" customHeight="1">
      <c r="B31" s="3" t="s">
        <v>46</v>
      </c>
      <c r="E31" s="16">
        <f>+E19+E29</f>
        <v>315785</v>
      </c>
      <c r="F31" s="17"/>
      <c r="G31" s="16">
        <f>+G19+G29</f>
        <v>209798</v>
      </c>
    </row>
    <row r="32" spans="2:7" ht="15.75" customHeight="1">
      <c r="B32" s="3"/>
      <c r="E32" s="9"/>
      <c r="F32" s="7"/>
      <c r="G32" s="9"/>
    </row>
    <row r="33" spans="5:7" ht="15.75" customHeight="1">
      <c r="E33" s="7"/>
      <c r="F33" s="7"/>
      <c r="G33" s="7"/>
    </row>
    <row r="34" spans="2:7" ht="15.75" customHeight="1">
      <c r="B34" s="3" t="s">
        <v>47</v>
      </c>
      <c r="E34" s="7"/>
      <c r="F34" s="7"/>
      <c r="G34" s="7"/>
    </row>
    <row r="35" spans="5:7" ht="15.75" customHeight="1">
      <c r="E35" s="7"/>
      <c r="F35" s="7"/>
      <c r="G35" s="7"/>
    </row>
    <row r="36" spans="2:7" ht="15.75" customHeight="1">
      <c r="B36" s="3" t="s">
        <v>48</v>
      </c>
      <c r="E36" s="7"/>
      <c r="F36" s="7"/>
      <c r="G36" s="7"/>
    </row>
    <row r="37" spans="3:7" ht="15.75" customHeight="1">
      <c r="C37" s="1" t="s">
        <v>49</v>
      </c>
      <c r="E37" s="7">
        <v>74800</v>
      </c>
      <c r="F37" s="7"/>
      <c r="G37" s="7">
        <v>68000</v>
      </c>
    </row>
    <row r="38" spans="3:7" ht="15.75" customHeight="1">
      <c r="C38" s="1" t="s">
        <v>50</v>
      </c>
      <c r="E38" s="9">
        <v>149036</v>
      </c>
      <c r="F38" s="7"/>
      <c r="G38" s="9">
        <v>81447</v>
      </c>
    </row>
    <row r="39" spans="5:7" ht="15.75" customHeight="1">
      <c r="E39" s="8"/>
      <c r="F39" s="7"/>
      <c r="G39" s="8"/>
    </row>
    <row r="40" spans="3:7" ht="15.75" customHeight="1">
      <c r="C40" s="1" t="s">
        <v>51</v>
      </c>
      <c r="E40" s="9">
        <f>SUM(E37:E39)</f>
        <v>223836</v>
      </c>
      <c r="F40" s="7"/>
      <c r="G40" s="9">
        <f>SUM(G37:G39)</f>
        <v>149447</v>
      </c>
    </row>
    <row r="41" spans="3:7" ht="15.75" customHeight="1">
      <c r="C41" s="1" t="s">
        <v>24</v>
      </c>
      <c r="E41" s="9">
        <v>17012</v>
      </c>
      <c r="F41" s="7"/>
      <c r="G41" s="9">
        <v>14740</v>
      </c>
    </row>
    <row r="42" spans="5:7" ht="15.75" customHeight="1">
      <c r="E42" s="8"/>
      <c r="F42" s="7"/>
      <c r="G42" s="8"/>
    </row>
    <row r="43" spans="3:7" ht="15.75" customHeight="1">
      <c r="C43" s="3" t="s">
        <v>52</v>
      </c>
      <c r="E43" s="7">
        <f>SUM(E40:E42)</f>
        <v>240848</v>
      </c>
      <c r="F43" s="7"/>
      <c r="G43" s="7">
        <f>SUM(G40:G42)</f>
        <v>164187</v>
      </c>
    </row>
    <row r="44" spans="2:7" ht="15.75" customHeight="1">
      <c r="B44" s="3"/>
      <c r="E44" s="7"/>
      <c r="F44" s="7"/>
      <c r="G44" s="7"/>
    </row>
    <row r="45" spans="2:7" ht="15.75" customHeight="1">
      <c r="B45" s="3" t="s">
        <v>53</v>
      </c>
      <c r="E45" s="7"/>
      <c r="F45" s="7"/>
      <c r="G45" s="7"/>
    </row>
    <row r="46" spans="3:7" ht="15.75" customHeight="1">
      <c r="C46" s="1" t="s">
        <v>54</v>
      </c>
      <c r="E46" s="7">
        <v>620</v>
      </c>
      <c r="F46" s="7"/>
      <c r="G46" s="7">
        <v>716</v>
      </c>
    </row>
    <row r="47" spans="5:7" ht="15.75" customHeight="1">
      <c r="E47" s="7"/>
      <c r="F47" s="7"/>
      <c r="G47" s="7"/>
    </row>
    <row r="48" spans="2:7" ht="15.75" customHeight="1">
      <c r="B48" s="3" t="s">
        <v>55</v>
      </c>
      <c r="E48" s="7"/>
      <c r="F48" s="7"/>
      <c r="G48" s="7"/>
    </row>
    <row r="49" spans="3:7" ht="15.75" customHeight="1">
      <c r="C49" s="1" t="s">
        <v>56</v>
      </c>
      <c r="E49" s="7">
        <v>70901</v>
      </c>
      <c r="F49" s="7"/>
      <c r="G49" s="7">
        <v>43230</v>
      </c>
    </row>
    <row r="50" spans="3:7" ht="15.75" customHeight="1">
      <c r="C50" s="1" t="s">
        <v>57</v>
      </c>
      <c r="E50" s="7">
        <v>81</v>
      </c>
      <c r="F50" s="7"/>
      <c r="G50" s="7">
        <v>137</v>
      </c>
    </row>
    <row r="51" spans="3:7" ht="15.75" customHeight="1">
      <c r="C51" s="1" t="s">
        <v>58</v>
      </c>
      <c r="E51" s="7">
        <v>2180</v>
      </c>
      <c r="F51" s="7"/>
      <c r="G51" s="7">
        <v>0</v>
      </c>
    </row>
    <row r="52" spans="3:7" ht="15.75" customHeight="1">
      <c r="C52" s="1" t="s">
        <v>20</v>
      </c>
      <c r="E52" s="7">
        <v>1155</v>
      </c>
      <c r="F52" s="7"/>
      <c r="G52" s="7">
        <v>1528</v>
      </c>
    </row>
    <row r="53" spans="5:7" ht="15.75" customHeight="1">
      <c r="E53" s="7"/>
      <c r="F53" s="7"/>
      <c r="G53" s="7"/>
    </row>
    <row r="54" spans="5:7" ht="15.75" customHeight="1">
      <c r="E54" s="15">
        <f>SUM(E49:E52)</f>
        <v>74317</v>
      </c>
      <c r="F54" s="7"/>
      <c r="G54" s="15">
        <f>SUM(G49:G52)</f>
        <v>44895</v>
      </c>
    </row>
    <row r="55" spans="5:7" ht="15.75" customHeight="1">
      <c r="E55" s="7"/>
      <c r="F55" s="7"/>
      <c r="G55" s="7"/>
    </row>
    <row r="56" spans="3:7" ht="15.75" customHeight="1">
      <c r="C56" s="3" t="s">
        <v>59</v>
      </c>
      <c r="E56" s="7">
        <f>+E46+E54</f>
        <v>74937</v>
      </c>
      <c r="F56" s="7"/>
      <c r="G56" s="7">
        <f>+G46+G54</f>
        <v>45611</v>
      </c>
    </row>
    <row r="57" spans="5:7" ht="15.75" customHeight="1">
      <c r="E57" s="7"/>
      <c r="F57" s="7"/>
      <c r="G57" s="7"/>
    </row>
    <row r="58" spans="2:7" ht="15.75" customHeight="1">
      <c r="B58" s="3" t="s">
        <v>60</v>
      </c>
      <c r="E58" s="18">
        <f>+E43+E56</f>
        <v>315785</v>
      </c>
      <c r="F58" s="17"/>
      <c r="G58" s="18">
        <f>+G43+G56</f>
        <v>209798</v>
      </c>
    </row>
    <row r="59" spans="5:7" ht="15.75" customHeight="1">
      <c r="E59" s="7"/>
      <c r="F59" s="7"/>
      <c r="G59" s="7"/>
    </row>
    <row r="60" ht="15.75" customHeight="1">
      <c r="B60" s="1" t="s">
        <v>61</v>
      </c>
    </row>
    <row r="61" spans="2:7" ht="15.75" customHeight="1">
      <c r="B61" s="1" t="s">
        <v>62</v>
      </c>
      <c r="C61" s="3"/>
      <c r="D61" s="3"/>
      <c r="E61" s="19">
        <v>1.5</v>
      </c>
      <c r="G61" s="19">
        <v>1.12</v>
      </c>
    </row>
    <row r="62" ht="15.75" customHeight="1"/>
    <row r="63" ht="15.75" customHeight="1">
      <c r="B63" s="13" t="s">
        <v>28</v>
      </c>
    </row>
    <row r="64" spans="2:8" ht="15.75" customHeight="1">
      <c r="B64" s="14" t="s">
        <v>63</v>
      </c>
      <c r="C64" s="14"/>
      <c r="D64" s="14"/>
      <c r="E64" s="14"/>
      <c r="F64" s="14"/>
      <c r="G64" s="14"/>
      <c r="H64" s="20"/>
    </row>
    <row r="65" spans="2:8" ht="15.75" customHeight="1">
      <c r="B65" s="14"/>
      <c r="C65" s="14"/>
      <c r="D65" s="14"/>
      <c r="E65" s="14"/>
      <c r="F65" s="14"/>
      <c r="G65" s="14"/>
      <c r="H65" s="21"/>
    </row>
    <row r="66" ht="15.75" customHeight="1"/>
    <row r="67" ht="15.75" customHeight="1"/>
    <row r="68" ht="15.75" customHeight="1"/>
    <row r="69" ht="15.75" customHeight="1"/>
  </sheetData>
  <mergeCells count="1">
    <mergeCell ref="B64:G65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75" zoomScaleNormal="75" zoomScaleSheetLayoutView="75" workbookViewId="0" topLeftCell="A37">
      <selection activeCell="D42" sqref="D42"/>
    </sheetView>
  </sheetViews>
  <sheetFormatPr defaultColWidth="9.00390625" defaultRowHeight="15.75"/>
  <cols>
    <col min="1" max="2" width="3.125" style="1" customWidth="1"/>
    <col min="3" max="3" width="26.375" style="1" customWidth="1"/>
    <col min="4" max="4" width="10.125" style="1" customWidth="1"/>
    <col min="5" max="5" width="1.25" style="1" customWidth="1"/>
    <col min="6" max="6" width="10.125" style="1" customWidth="1"/>
    <col min="7" max="7" width="1.25" style="1" customWidth="1"/>
    <col min="8" max="8" width="10.00390625" style="1" customWidth="1"/>
    <col min="9" max="9" width="1.25" style="1" customWidth="1"/>
    <col min="10" max="10" width="10.125" style="1" customWidth="1"/>
    <col min="11" max="11" width="1.25" style="1" customWidth="1"/>
    <col min="12" max="12" width="10.125" style="1" customWidth="1"/>
    <col min="13" max="13" width="1.25" style="1" customWidth="1"/>
    <col min="14" max="14" width="10.125" style="1" customWidth="1"/>
    <col min="15" max="15" width="1.25" style="1" customWidth="1"/>
    <col min="16" max="16" width="10.125" style="1" customWidth="1"/>
    <col min="17" max="17" width="1.25" style="1" customWidth="1"/>
    <col min="18" max="18" width="10.125" style="1" customWidth="1"/>
    <col min="19" max="19" width="3.375" style="1" customWidth="1"/>
    <col min="20" max="16384" width="9.00390625" style="1" customWidth="1"/>
  </cols>
  <sheetData>
    <row r="1" ht="27" customHeight="1">
      <c r="A1" s="2" t="s">
        <v>0</v>
      </c>
    </row>
    <row r="2" ht="15.75" customHeight="1">
      <c r="A2" s="3"/>
    </row>
    <row r="3" ht="15.75" customHeight="1"/>
    <row r="4" ht="15.75" customHeight="1">
      <c r="A4" s="3" t="s">
        <v>64</v>
      </c>
    </row>
    <row r="5" ht="15.75" customHeight="1">
      <c r="A5" s="1" t="s">
        <v>2</v>
      </c>
    </row>
    <row r="6" ht="15.75" customHeight="1"/>
    <row r="7" spans="1:13" ht="15.75" customHeight="1">
      <c r="A7" s="3"/>
      <c r="D7" s="3" t="s">
        <v>65</v>
      </c>
      <c r="F7" s="4" t="s">
        <v>66</v>
      </c>
      <c r="G7" s="4"/>
      <c r="H7" s="4"/>
      <c r="I7" s="4"/>
      <c r="J7" s="4"/>
      <c r="K7" s="4"/>
      <c r="L7" s="4"/>
      <c r="M7" s="3" t="s">
        <v>67</v>
      </c>
    </row>
    <row r="8" spans="4:18" ht="15.75" customHeight="1">
      <c r="D8" s="5" t="s">
        <v>68</v>
      </c>
      <c r="E8" s="5"/>
      <c r="F8" s="5" t="s">
        <v>68</v>
      </c>
      <c r="G8" s="5"/>
      <c r="H8" s="5" t="s">
        <v>69</v>
      </c>
      <c r="I8" s="5"/>
      <c r="J8" s="5" t="s">
        <v>70</v>
      </c>
      <c r="K8" s="5"/>
      <c r="L8" s="5" t="s">
        <v>71</v>
      </c>
      <c r="M8" s="5"/>
      <c r="N8" s="5"/>
      <c r="O8" s="5"/>
      <c r="P8" s="5" t="s">
        <v>72</v>
      </c>
      <c r="Q8" s="5"/>
      <c r="R8" s="5" t="s">
        <v>73</v>
      </c>
    </row>
    <row r="9" spans="4:18" ht="15.75" customHeight="1">
      <c r="D9" s="5" t="s">
        <v>69</v>
      </c>
      <c r="E9" s="5"/>
      <c r="F9" s="5" t="s">
        <v>74</v>
      </c>
      <c r="G9" s="5"/>
      <c r="H9" s="5" t="s">
        <v>75</v>
      </c>
      <c r="I9" s="5"/>
      <c r="J9" s="5" t="s">
        <v>76</v>
      </c>
      <c r="K9" s="5"/>
      <c r="L9" s="5" t="s">
        <v>77</v>
      </c>
      <c r="M9" s="5"/>
      <c r="N9" s="5" t="s">
        <v>78</v>
      </c>
      <c r="O9" s="5"/>
      <c r="P9" s="5" t="s">
        <v>79</v>
      </c>
      <c r="Q9" s="5"/>
      <c r="R9" s="5" t="s">
        <v>80</v>
      </c>
    </row>
    <row r="10" spans="4:18" ht="15.75" customHeight="1">
      <c r="D10" s="5" t="s">
        <v>12</v>
      </c>
      <c r="E10" s="5"/>
      <c r="F10" s="5" t="s">
        <v>12</v>
      </c>
      <c r="G10" s="5"/>
      <c r="H10" s="5" t="s">
        <v>12</v>
      </c>
      <c r="I10" s="5"/>
      <c r="J10" s="5" t="s">
        <v>12</v>
      </c>
      <c r="K10" s="5"/>
      <c r="L10" s="5" t="s">
        <v>12</v>
      </c>
      <c r="M10" s="5"/>
      <c r="N10" s="5" t="s">
        <v>12</v>
      </c>
      <c r="O10" s="5"/>
      <c r="P10" s="5" t="s">
        <v>12</v>
      </c>
      <c r="Q10" s="5"/>
      <c r="R10" s="5" t="s">
        <v>12</v>
      </c>
    </row>
    <row r="11" ht="15.75" customHeight="1"/>
    <row r="12" spans="2:18" ht="15.75" customHeight="1">
      <c r="B12" s="3" t="s">
        <v>81</v>
      </c>
      <c r="C12" s="3"/>
      <c r="D12" s="22">
        <v>68000</v>
      </c>
      <c r="E12" s="22"/>
      <c r="F12" s="22">
        <v>10106</v>
      </c>
      <c r="G12" s="22"/>
      <c r="H12" s="22">
        <v>4900</v>
      </c>
      <c r="I12" s="22"/>
      <c r="J12" s="22">
        <v>-2320</v>
      </c>
      <c r="K12" s="22"/>
      <c r="L12" s="22">
        <v>68761</v>
      </c>
      <c r="M12" s="22"/>
      <c r="N12" s="22">
        <f>SUM(D12:L12)</f>
        <v>149447</v>
      </c>
      <c r="O12" s="22"/>
      <c r="P12" s="22">
        <v>14740</v>
      </c>
      <c r="Q12" s="22"/>
      <c r="R12" s="22">
        <f>+N12+P12</f>
        <v>164187</v>
      </c>
    </row>
    <row r="13" spans="4:18" ht="15.75" customHeight="1"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5.75" customHeight="1">
      <c r="B14" s="1" t="s">
        <v>82</v>
      </c>
      <c r="D14" s="22">
        <v>0</v>
      </c>
      <c r="E14" s="22"/>
      <c r="F14" s="22">
        <v>0</v>
      </c>
      <c r="G14" s="22"/>
      <c r="H14" s="22">
        <v>0</v>
      </c>
      <c r="I14" s="22"/>
      <c r="J14" s="22">
        <v>0</v>
      </c>
      <c r="K14" s="22"/>
      <c r="L14" s="22">
        <v>0</v>
      </c>
      <c r="M14" s="22"/>
      <c r="N14" s="22">
        <f>SUM(D14:L14)</f>
        <v>0</v>
      </c>
      <c r="O14" s="22"/>
      <c r="P14" s="22">
        <v>149</v>
      </c>
      <c r="Q14" s="22"/>
      <c r="R14" s="22">
        <f>+N14+P14</f>
        <v>149</v>
      </c>
    </row>
    <row r="15" spans="4:18" ht="15.75" customHeight="1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5.75" customHeight="1">
      <c r="B16" s="1" t="s">
        <v>83</v>
      </c>
      <c r="D16" s="22">
        <v>6800</v>
      </c>
      <c r="E16" s="22"/>
      <c r="F16" s="22">
        <v>49328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f>SUM(D16:L16)</f>
        <v>56128</v>
      </c>
      <c r="O16" s="22"/>
      <c r="P16" s="22">
        <v>0</v>
      </c>
      <c r="Q16" s="22"/>
      <c r="R16" s="22">
        <f>+N16+P16</f>
        <v>56128</v>
      </c>
    </row>
    <row r="17" spans="4:18" ht="15.75" customHeight="1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ht="15.75" customHeight="1">
      <c r="B18" s="1" t="s">
        <v>84</v>
      </c>
      <c r="D18" s="22">
        <v>0</v>
      </c>
      <c r="E18" s="22"/>
      <c r="F18" s="22">
        <v>0</v>
      </c>
      <c r="G18" s="22"/>
      <c r="H18" s="22">
        <v>0</v>
      </c>
      <c r="I18" s="22"/>
      <c r="J18" s="22">
        <v>-2112</v>
      </c>
      <c r="K18" s="22"/>
      <c r="L18" s="22">
        <v>0</v>
      </c>
      <c r="M18" s="22"/>
      <c r="N18" s="22">
        <f>SUM(D18:L18)</f>
        <v>-2112</v>
      </c>
      <c r="O18" s="22"/>
      <c r="P18" s="22">
        <v>0</v>
      </c>
      <c r="Q18" s="22"/>
      <c r="R18" s="22">
        <f>+N18+P18</f>
        <v>-2112</v>
      </c>
    </row>
    <row r="19" spans="4:18" ht="15.75" customHeight="1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ht="15.75" customHeight="1">
      <c r="B20" s="1" t="s">
        <v>85</v>
      </c>
      <c r="D20" s="22">
        <v>0</v>
      </c>
      <c r="E20" s="22"/>
      <c r="F20" s="22">
        <v>3679</v>
      </c>
      <c r="G20" s="22"/>
      <c r="H20" s="22">
        <v>0</v>
      </c>
      <c r="I20" s="22"/>
      <c r="J20" s="22">
        <v>3621</v>
      </c>
      <c r="K20" s="22"/>
      <c r="L20" s="22">
        <v>0</v>
      </c>
      <c r="M20" s="22"/>
      <c r="N20" s="22">
        <f>SUM(D20:L20)</f>
        <v>7300</v>
      </c>
      <c r="O20" s="22"/>
      <c r="P20" s="22">
        <v>0</v>
      </c>
      <c r="Q20" s="22"/>
      <c r="R20" s="22">
        <f>+N20+P20</f>
        <v>7300</v>
      </c>
    </row>
    <row r="21" spans="4:18" ht="15.75" customHeight="1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ht="15.75" customHeight="1">
      <c r="B22" s="1" t="s">
        <v>86</v>
      </c>
      <c r="D22" s="22">
        <v>0</v>
      </c>
      <c r="E22" s="22"/>
      <c r="F22" s="22">
        <v>0</v>
      </c>
      <c r="G22" s="22"/>
      <c r="H22" s="22">
        <v>0</v>
      </c>
      <c r="I22" s="22"/>
      <c r="J22" s="22">
        <v>0</v>
      </c>
      <c r="K22" s="22"/>
      <c r="L22" s="22">
        <v>20711</v>
      </c>
      <c r="M22" s="22"/>
      <c r="N22" s="22">
        <f>SUM(D22:L22)</f>
        <v>20711</v>
      </c>
      <c r="O22" s="22"/>
      <c r="P22" s="22">
        <v>2123</v>
      </c>
      <c r="Q22" s="22"/>
      <c r="R22" s="22">
        <f>+N22+P22</f>
        <v>22834</v>
      </c>
    </row>
    <row r="23" spans="4:18" ht="15.75" customHeight="1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ht="15.75" customHeight="1">
      <c r="B24" s="1" t="s">
        <v>87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3:18" ht="15.75" customHeight="1">
      <c r="C25" s="1" t="s">
        <v>88</v>
      </c>
      <c r="D25" s="22"/>
      <c r="E25" s="22"/>
      <c r="F25" s="22"/>
      <c r="G25" s="22"/>
      <c r="H25" s="22"/>
      <c r="I25" s="22"/>
      <c r="J25" s="22"/>
      <c r="K25" s="22"/>
      <c r="L25" s="22">
        <v>-3275</v>
      </c>
      <c r="M25" s="22"/>
      <c r="N25" s="22">
        <f>SUM(D25:L25)</f>
        <v>-3275</v>
      </c>
      <c r="O25" s="22"/>
      <c r="P25" s="22">
        <v>0</v>
      </c>
      <c r="Q25" s="22"/>
      <c r="R25" s="22">
        <f>+N25+P25</f>
        <v>-3275</v>
      </c>
    </row>
    <row r="26" spans="4:18" ht="15.75" customHeight="1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ht="15.75" customHeight="1">
      <c r="B27" s="1" t="s">
        <v>89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3:18" ht="15.75" customHeight="1">
      <c r="C28" s="1" t="s">
        <v>90</v>
      </c>
      <c r="D28" s="22"/>
      <c r="E28" s="22"/>
      <c r="F28" s="22"/>
      <c r="G28" s="22"/>
      <c r="H28" s="22"/>
      <c r="I28" s="22"/>
      <c r="J28" s="22"/>
      <c r="K28" s="22"/>
      <c r="L28" s="22">
        <v>-2183</v>
      </c>
      <c r="M28" s="22"/>
      <c r="N28" s="22">
        <f>SUM(D28:L28)</f>
        <v>-2183</v>
      </c>
      <c r="O28" s="22"/>
      <c r="P28" s="22">
        <v>0</v>
      </c>
      <c r="Q28" s="22"/>
      <c r="R28" s="22">
        <f>+N28+P28</f>
        <v>-2183</v>
      </c>
    </row>
    <row r="29" spans="4:18" ht="15.75" customHeight="1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15.75" customHeight="1">
      <c r="B30" s="1" t="s">
        <v>91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3:18" ht="15.75" customHeight="1">
      <c r="C31" s="1" t="s">
        <v>90</v>
      </c>
      <c r="D31" s="22"/>
      <c r="E31" s="22"/>
      <c r="F31" s="22"/>
      <c r="G31" s="22"/>
      <c r="H31" s="22"/>
      <c r="I31" s="22"/>
      <c r="J31" s="22"/>
      <c r="K31" s="22"/>
      <c r="L31" s="22">
        <v>-2180</v>
      </c>
      <c r="M31" s="22"/>
      <c r="N31" s="22">
        <f>SUM(D31:L31)</f>
        <v>-2180</v>
      </c>
      <c r="O31" s="22"/>
      <c r="P31" s="22">
        <v>0</v>
      </c>
      <c r="Q31" s="22"/>
      <c r="R31" s="22">
        <f>+N31+P31</f>
        <v>-2180</v>
      </c>
    </row>
    <row r="32" spans="4:18" ht="15.75" customHeight="1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ht="15.75" customHeight="1">
      <c r="B33" s="3" t="s">
        <v>92</v>
      </c>
      <c r="D33" s="23">
        <f>SUM(D12:D32)</f>
        <v>74800</v>
      </c>
      <c r="E33" s="22"/>
      <c r="F33" s="23">
        <f>SUM(F12:F32)</f>
        <v>63113</v>
      </c>
      <c r="G33" s="22"/>
      <c r="H33" s="23">
        <f>SUM(H12:H32)</f>
        <v>4900</v>
      </c>
      <c r="I33" s="22"/>
      <c r="J33" s="23">
        <f>SUM(J12:J32)</f>
        <v>-811</v>
      </c>
      <c r="K33" s="22"/>
      <c r="L33" s="23">
        <f>SUM(L12:L32)</f>
        <v>81834</v>
      </c>
      <c r="M33" s="22"/>
      <c r="N33" s="23">
        <f>SUM(N12:N32)</f>
        <v>223836</v>
      </c>
      <c r="O33" s="22"/>
      <c r="P33" s="23">
        <f>SUM(P12:P32)</f>
        <v>17012</v>
      </c>
      <c r="Q33" s="22"/>
      <c r="R33" s="23">
        <f>SUM(R12:R32)</f>
        <v>240848</v>
      </c>
    </row>
    <row r="34" spans="5:17" ht="15.75" customHeight="1">
      <c r="E34" s="22"/>
      <c r="G34" s="22"/>
      <c r="I34" s="22"/>
      <c r="K34" s="22"/>
      <c r="M34" s="22"/>
      <c r="O34" s="22"/>
      <c r="Q34" s="22"/>
    </row>
    <row r="35" ht="15.75" customHeight="1"/>
    <row r="36" spans="2:18" ht="15.75" customHeight="1">
      <c r="B36" s="3" t="s">
        <v>93</v>
      </c>
      <c r="D36" s="22">
        <v>68000</v>
      </c>
      <c r="E36" s="22"/>
      <c r="F36" s="22">
        <v>10106</v>
      </c>
      <c r="G36" s="22"/>
      <c r="H36" s="22">
        <v>4900</v>
      </c>
      <c r="I36" s="22"/>
      <c r="J36" s="22">
        <v>-448</v>
      </c>
      <c r="K36" s="22"/>
      <c r="L36" s="22">
        <v>58324</v>
      </c>
      <c r="M36" s="22"/>
      <c r="N36" s="22">
        <f>SUM(D36:L36)</f>
        <v>140882</v>
      </c>
      <c r="O36" s="22"/>
      <c r="P36" s="22">
        <v>11970</v>
      </c>
      <c r="Q36" s="22"/>
      <c r="R36" s="22">
        <f>+N36+P36</f>
        <v>152852</v>
      </c>
    </row>
    <row r="37" spans="4:18" ht="15.75" customHeight="1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ht="15.75" customHeight="1">
      <c r="B38" s="1" t="s">
        <v>84</v>
      </c>
      <c r="D38" s="22">
        <v>0</v>
      </c>
      <c r="E38" s="22"/>
      <c r="F38" s="22">
        <v>0</v>
      </c>
      <c r="G38" s="22"/>
      <c r="H38" s="22">
        <v>0</v>
      </c>
      <c r="I38" s="22"/>
      <c r="J38" s="22">
        <v>-1297</v>
      </c>
      <c r="K38" s="22"/>
      <c r="L38" s="22">
        <v>0</v>
      </c>
      <c r="M38" s="22"/>
      <c r="N38" s="22">
        <f>SUM(D38:L38)</f>
        <v>-1297</v>
      </c>
      <c r="O38" s="22"/>
      <c r="P38" s="22">
        <v>0</v>
      </c>
      <c r="Q38" s="22"/>
      <c r="R38" s="22">
        <f>+N38+P38</f>
        <v>-1297</v>
      </c>
    </row>
    <row r="39" spans="4:18" ht="15.75" customHeight="1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15.75" customHeight="1">
      <c r="B40" s="1" t="s">
        <v>86</v>
      </c>
      <c r="D40" s="22">
        <v>0</v>
      </c>
      <c r="E40" s="22"/>
      <c r="F40" s="22">
        <v>0</v>
      </c>
      <c r="G40" s="22"/>
      <c r="H40" s="22">
        <v>0</v>
      </c>
      <c r="I40" s="22"/>
      <c r="J40" s="22">
        <v>0</v>
      </c>
      <c r="K40" s="22"/>
      <c r="L40" s="22">
        <v>11694</v>
      </c>
      <c r="M40" s="22"/>
      <c r="N40" s="22">
        <f>SUM(D40:L40)</f>
        <v>11694</v>
      </c>
      <c r="O40" s="22"/>
      <c r="P40" s="22">
        <v>1503</v>
      </c>
      <c r="Q40" s="22"/>
      <c r="R40" s="22">
        <f>+N40+P40</f>
        <v>13197</v>
      </c>
    </row>
    <row r="41" spans="4:18" ht="15.75" customHeight="1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ht="15.75" customHeight="1">
      <c r="B42" s="1" t="s">
        <v>87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3:18" ht="15.75" customHeight="1">
      <c r="C43" s="1" t="s">
        <v>94</v>
      </c>
      <c r="D43" s="22"/>
      <c r="E43" s="22"/>
      <c r="F43" s="22"/>
      <c r="G43" s="22"/>
      <c r="H43" s="22"/>
      <c r="I43" s="22"/>
      <c r="J43" s="22"/>
      <c r="K43" s="22"/>
      <c r="L43" s="22">
        <v>-1942</v>
      </c>
      <c r="M43" s="22"/>
      <c r="N43" s="22">
        <f>SUM(D43:L43)</f>
        <v>-1942</v>
      </c>
      <c r="O43" s="22"/>
      <c r="P43" s="22">
        <v>0</v>
      </c>
      <c r="Q43" s="22"/>
      <c r="R43" s="22">
        <f>+N43+P43</f>
        <v>-1942</v>
      </c>
    </row>
    <row r="44" spans="4:18" ht="15.75" customHeight="1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 ht="15.75" customHeight="1">
      <c r="B45" s="1" t="s">
        <v>89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3:18" ht="15.75" customHeight="1">
      <c r="C46" s="1" t="s">
        <v>88</v>
      </c>
      <c r="D46" s="22"/>
      <c r="E46" s="22"/>
      <c r="F46" s="22"/>
      <c r="G46" s="22"/>
      <c r="H46" s="22"/>
      <c r="I46" s="22"/>
      <c r="J46" s="22"/>
      <c r="K46" s="22"/>
      <c r="L46" s="22">
        <v>-1941</v>
      </c>
      <c r="M46" s="22"/>
      <c r="N46" s="22">
        <f>SUM(D46:L46)</f>
        <v>-1941</v>
      </c>
      <c r="O46" s="22"/>
      <c r="P46" s="22">
        <v>0</v>
      </c>
      <c r="Q46" s="22"/>
      <c r="R46" s="22">
        <f>+N46+P46</f>
        <v>-1941</v>
      </c>
    </row>
    <row r="47" spans="4:18" ht="15.7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 ht="15.75" customHeight="1">
      <c r="B48" s="1" t="s">
        <v>91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3:18" ht="15.75" customHeight="1">
      <c r="C49" s="1" t="s">
        <v>88</v>
      </c>
      <c r="D49" s="22"/>
      <c r="E49" s="22"/>
      <c r="F49" s="22"/>
      <c r="G49" s="22"/>
      <c r="H49" s="22"/>
      <c r="I49" s="22"/>
      <c r="J49" s="22"/>
      <c r="K49" s="22"/>
      <c r="L49" s="22">
        <v>-1935</v>
      </c>
      <c r="M49" s="22"/>
      <c r="N49" s="22">
        <f>SUM(D49:L49)</f>
        <v>-1935</v>
      </c>
      <c r="O49" s="22"/>
      <c r="P49" s="22">
        <v>0</v>
      </c>
      <c r="Q49" s="22"/>
      <c r="R49" s="22">
        <f>+N49+P49</f>
        <v>-1935</v>
      </c>
    </row>
    <row r="50" spans="4:18" ht="15.75" customHeight="1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5.75" customHeight="1">
      <c r="B51" s="3" t="s">
        <v>95</v>
      </c>
      <c r="D51" s="23">
        <f>SUM(D36:D50)</f>
        <v>68000</v>
      </c>
      <c r="E51" s="22"/>
      <c r="F51" s="23">
        <f>SUM(F36:F50)</f>
        <v>10106</v>
      </c>
      <c r="G51" s="22"/>
      <c r="H51" s="23">
        <f>SUM(H36:H50)</f>
        <v>4900</v>
      </c>
      <c r="I51" s="22"/>
      <c r="J51" s="23">
        <f>SUM(J36:J50)</f>
        <v>-1745</v>
      </c>
      <c r="K51" s="22"/>
      <c r="L51" s="23">
        <f>SUM(L36:L50)</f>
        <v>64200</v>
      </c>
      <c r="M51" s="22"/>
      <c r="N51" s="23">
        <f>SUM(N36:N50)</f>
        <v>145461</v>
      </c>
      <c r="O51" s="22"/>
      <c r="P51" s="23">
        <f>SUM(P36:P50)</f>
        <v>13473</v>
      </c>
      <c r="Q51" s="22"/>
      <c r="R51" s="23">
        <f>SUM(R36:R50)</f>
        <v>158934</v>
      </c>
    </row>
    <row r="52" spans="2:18" ht="15.75" customHeight="1">
      <c r="B52" s="3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5:17" ht="15.75" customHeight="1">
      <c r="E53" s="22"/>
      <c r="G53" s="22"/>
      <c r="I53" s="22"/>
      <c r="K53" s="22"/>
      <c r="M53" s="22"/>
      <c r="O53" s="22"/>
      <c r="Q53" s="22"/>
    </row>
    <row r="54" ht="15.75" customHeight="1">
      <c r="B54" s="13" t="s">
        <v>28</v>
      </c>
    </row>
    <row r="55" spans="2:18" ht="15.75" customHeight="1">
      <c r="B55" s="14" t="s">
        <v>96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ht="15.75" customHeigh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ht="15.75" customHeight="1"/>
    <row r="58" ht="15.75" customHeight="1"/>
    <row r="59" ht="15.75" customHeight="1"/>
  </sheetData>
  <mergeCells count="2">
    <mergeCell ref="F7:L7"/>
    <mergeCell ref="B55:R56"/>
  </mergeCells>
  <printOptions/>
  <pageMargins left="1" right="0.5" top="0.8" bottom="0.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Normal="75" zoomScaleSheetLayoutView="75" workbookViewId="0" topLeftCell="A54">
      <selection activeCell="C15" sqref="C15"/>
    </sheetView>
  </sheetViews>
  <sheetFormatPr defaultColWidth="9.00390625" defaultRowHeight="15.75"/>
  <cols>
    <col min="1" max="2" width="3.625" style="24" customWidth="1"/>
    <col min="3" max="3" width="68.50390625" style="24" customWidth="1"/>
    <col min="4" max="4" width="3.625" style="24" customWidth="1"/>
    <col min="5" max="5" width="13.625" style="25" customWidth="1"/>
    <col min="6" max="6" width="3.25390625" style="25" customWidth="1"/>
    <col min="7" max="7" width="13.625" style="25" customWidth="1"/>
    <col min="8" max="8" width="3.125" style="24" customWidth="1"/>
    <col min="9" max="16384" width="9.00390625" style="24" customWidth="1"/>
  </cols>
  <sheetData>
    <row r="1" ht="27" customHeight="1">
      <c r="A1" s="26" t="s">
        <v>0</v>
      </c>
    </row>
    <row r="2" ht="15.75" customHeight="1">
      <c r="A2" s="27"/>
    </row>
    <row r="3" ht="15.75" customHeight="1"/>
    <row r="4" spans="1:7" ht="15.75" customHeight="1">
      <c r="A4" s="28" t="s">
        <v>97</v>
      </c>
      <c r="B4" s="21"/>
      <c r="C4" s="21"/>
      <c r="D4" s="21"/>
      <c r="E4" s="21"/>
      <c r="F4" s="21"/>
      <c r="G4" s="21"/>
    </row>
    <row r="5" ht="15.75" customHeight="1">
      <c r="A5" s="1" t="s">
        <v>2</v>
      </c>
    </row>
    <row r="6" ht="15.75" customHeight="1">
      <c r="A6" s="1"/>
    </row>
    <row r="7" spans="5:7" ht="15.75" customHeight="1">
      <c r="E7" s="29" t="s">
        <v>98</v>
      </c>
      <c r="G7" s="29" t="s">
        <v>98</v>
      </c>
    </row>
    <row r="8" spans="5:7" ht="15.75" customHeight="1">
      <c r="E8" s="29" t="s">
        <v>99</v>
      </c>
      <c r="G8" s="29" t="s">
        <v>99</v>
      </c>
    </row>
    <row r="9" spans="2:7" s="30" customFormat="1" ht="15.75" customHeight="1">
      <c r="B9" s="31"/>
      <c r="C9" s="31"/>
      <c r="D9" s="31"/>
      <c r="E9" s="6" t="s">
        <v>10</v>
      </c>
      <c r="F9" s="5"/>
      <c r="G9" s="6" t="s">
        <v>11</v>
      </c>
    </row>
    <row r="10" spans="2:7" s="30" customFormat="1" ht="15.75" customHeight="1">
      <c r="B10" s="31"/>
      <c r="C10" s="31"/>
      <c r="D10" s="31"/>
      <c r="E10" s="32" t="s">
        <v>12</v>
      </c>
      <c r="F10" s="33"/>
      <c r="G10" s="32" t="s">
        <v>12</v>
      </c>
    </row>
    <row r="11" spans="2:7" s="30" customFormat="1" ht="15.75" customHeight="1">
      <c r="B11" s="34" t="s">
        <v>100</v>
      </c>
      <c r="C11" s="31"/>
      <c r="D11" s="31"/>
      <c r="E11" s="33"/>
      <c r="F11" s="33"/>
      <c r="G11" s="33"/>
    </row>
    <row r="12" spans="2:7" s="30" customFormat="1" ht="15.75" customHeight="1">
      <c r="B12" s="31"/>
      <c r="C12" s="31"/>
      <c r="D12" s="31"/>
      <c r="E12" s="33"/>
      <c r="F12" s="33"/>
      <c r="G12" s="33"/>
    </row>
    <row r="13" spans="2:7" s="30" customFormat="1" ht="15.75" customHeight="1">
      <c r="B13" s="31" t="s">
        <v>101</v>
      </c>
      <c r="C13" s="31"/>
      <c r="D13" s="31"/>
      <c r="E13" s="35">
        <v>28332</v>
      </c>
      <c r="F13" s="35"/>
      <c r="G13" s="35">
        <v>23271</v>
      </c>
    </row>
    <row r="14" spans="2:7" s="30" customFormat="1" ht="15.75" customHeight="1">
      <c r="B14" s="31"/>
      <c r="C14" s="31"/>
      <c r="D14" s="31"/>
      <c r="E14" s="35"/>
      <c r="F14" s="35"/>
      <c r="G14" s="35"/>
    </row>
    <row r="15" spans="2:7" s="30" customFormat="1" ht="15.75" customHeight="1">
      <c r="B15" s="31" t="s">
        <v>102</v>
      </c>
      <c r="C15" s="31"/>
      <c r="D15" s="31"/>
      <c r="E15" s="35"/>
      <c r="F15" s="35"/>
      <c r="G15" s="35"/>
    </row>
    <row r="16" spans="2:7" s="30" customFormat="1" ht="15.75" customHeight="1">
      <c r="B16" s="31"/>
      <c r="C16" s="31"/>
      <c r="D16" s="31"/>
      <c r="E16" s="36"/>
      <c r="F16" s="36"/>
      <c r="G16" s="36"/>
    </row>
    <row r="17" spans="2:7" s="30" customFormat="1" ht="15.75" customHeight="1">
      <c r="B17" s="31"/>
      <c r="C17" s="31" t="s">
        <v>103</v>
      </c>
      <c r="D17" s="31"/>
      <c r="E17" s="36">
        <v>2816</v>
      </c>
      <c r="F17" s="36"/>
      <c r="G17" s="36">
        <v>3131</v>
      </c>
    </row>
    <row r="18" spans="2:7" s="30" customFormat="1" ht="15.75" customHeight="1">
      <c r="B18" s="31"/>
      <c r="C18" s="31" t="s">
        <v>104</v>
      </c>
      <c r="D18" s="31"/>
      <c r="E18" s="36">
        <v>-1085</v>
      </c>
      <c r="F18" s="36"/>
      <c r="G18" s="36">
        <v>-987</v>
      </c>
    </row>
    <row r="19" spans="2:7" s="30" customFormat="1" ht="15.75" customHeight="1">
      <c r="B19" s="31"/>
      <c r="C19" s="31" t="s">
        <v>105</v>
      </c>
      <c r="D19" s="31"/>
      <c r="E19" s="36">
        <v>-48</v>
      </c>
      <c r="F19" s="36"/>
      <c r="G19" s="36">
        <v>-14</v>
      </c>
    </row>
    <row r="20" spans="2:7" s="30" customFormat="1" ht="15.75" customHeight="1">
      <c r="B20" s="31"/>
      <c r="C20" s="31" t="s">
        <v>106</v>
      </c>
      <c r="D20" s="31"/>
      <c r="E20" s="36">
        <v>0</v>
      </c>
      <c r="F20" s="36"/>
      <c r="G20" s="36">
        <v>74</v>
      </c>
    </row>
    <row r="21" spans="2:7" s="30" customFormat="1" ht="15.75" customHeight="1">
      <c r="B21" s="31"/>
      <c r="C21" s="31" t="s">
        <v>107</v>
      </c>
      <c r="D21" s="31"/>
      <c r="E21" s="36">
        <v>-936</v>
      </c>
      <c r="F21" s="36"/>
      <c r="G21" s="36">
        <v>113</v>
      </c>
    </row>
    <row r="22" spans="2:7" s="30" customFormat="1" ht="15.75" customHeight="1">
      <c r="B22" s="31"/>
      <c r="C22" s="31" t="s">
        <v>108</v>
      </c>
      <c r="D22" s="31"/>
      <c r="E22" s="36">
        <v>7</v>
      </c>
      <c r="F22" s="36"/>
      <c r="G22" s="36">
        <v>0</v>
      </c>
    </row>
    <row r="23" spans="2:7" s="30" customFormat="1" ht="15.75" customHeight="1">
      <c r="B23" s="31"/>
      <c r="C23" s="31" t="s">
        <v>109</v>
      </c>
      <c r="D23" s="31"/>
      <c r="E23" s="36">
        <v>0</v>
      </c>
      <c r="F23" s="36"/>
      <c r="G23" s="36">
        <v>-1</v>
      </c>
    </row>
    <row r="24" spans="2:7" s="30" customFormat="1" ht="15.75" customHeight="1">
      <c r="B24" s="31"/>
      <c r="C24" s="31"/>
      <c r="D24" s="31"/>
      <c r="E24" s="37"/>
      <c r="F24" s="38"/>
      <c r="G24" s="37"/>
    </row>
    <row r="25" spans="2:7" s="30" customFormat="1" ht="15.75" customHeight="1">
      <c r="B25" s="31" t="s">
        <v>110</v>
      </c>
      <c r="C25" s="31"/>
      <c r="D25" s="31"/>
      <c r="E25" s="39">
        <f>+E13+SUM(E17:E23)</f>
        <v>29086</v>
      </c>
      <c r="F25" s="39"/>
      <c r="G25" s="39">
        <f>+G13+SUM(G17:G23)</f>
        <v>25587</v>
      </c>
    </row>
    <row r="26" spans="2:7" s="30" customFormat="1" ht="15.75" customHeight="1">
      <c r="B26" s="31"/>
      <c r="C26" s="31"/>
      <c r="D26" s="31"/>
      <c r="E26" s="39"/>
      <c r="F26" s="40"/>
      <c r="G26" s="39"/>
    </row>
    <row r="27" spans="2:7" s="30" customFormat="1" ht="15.75" customHeight="1">
      <c r="B27" s="31" t="s">
        <v>111</v>
      </c>
      <c r="C27" s="31"/>
      <c r="D27" s="31"/>
      <c r="E27" s="39"/>
      <c r="F27" s="40"/>
      <c r="G27" s="39"/>
    </row>
    <row r="28" spans="2:7" s="30" customFormat="1" ht="15.75" customHeight="1">
      <c r="B28" s="31"/>
      <c r="C28" s="31"/>
      <c r="D28" s="31"/>
      <c r="E28" s="39"/>
      <c r="F28" s="40"/>
      <c r="G28" s="39"/>
    </row>
    <row r="29" spans="2:7" s="30" customFormat="1" ht="15.75" customHeight="1">
      <c r="B29" s="31"/>
      <c r="C29" s="31" t="s">
        <v>112</v>
      </c>
      <c r="D29" s="31"/>
      <c r="E29" s="36">
        <v>-50154</v>
      </c>
      <c r="F29" s="36"/>
      <c r="G29" s="36">
        <v>-12391</v>
      </c>
    </row>
    <row r="30" spans="2:7" s="30" customFormat="1" ht="15.75" customHeight="1">
      <c r="B30" s="31"/>
      <c r="C30" s="31" t="s">
        <v>40</v>
      </c>
      <c r="D30" s="31"/>
      <c r="E30" s="36">
        <v>13235</v>
      </c>
      <c r="F30" s="36"/>
      <c r="G30" s="36">
        <v>11494</v>
      </c>
    </row>
    <row r="31" spans="2:7" s="30" customFormat="1" ht="15.75" customHeight="1">
      <c r="B31" s="31"/>
      <c r="C31" s="31" t="s">
        <v>41</v>
      </c>
      <c r="D31" s="31"/>
      <c r="E31" s="36">
        <v>2561</v>
      </c>
      <c r="F31" s="36"/>
      <c r="G31" s="36">
        <v>-13033</v>
      </c>
    </row>
    <row r="32" spans="2:7" s="30" customFormat="1" ht="15.75" customHeight="1">
      <c r="B32" s="31"/>
      <c r="C32" s="31" t="s">
        <v>43</v>
      </c>
      <c r="D32" s="31"/>
      <c r="E32" s="36">
        <v>1568</v>
      </c>
      <c r="F32" s="36"/>
      <c r="G32" s="36">
        <v>0</v>
      </c>
    </row>
    <row r="33" spans="2:7" s="30" customFormat="1" ht="15.75" customHeight="1">
      <c r="B33" s="31"/>
      <c r="C33" s="31" t="s">
        <v>113</v>
      </c>
      <c r="D33" s="31"/>
      <c r="E33" s="36">
        <v>119</v>
      </c>
      <c r="F33" s="36"/>
      <c r="G33" s="36">
        <v>117</v>
      </c>
    </row>
    <row r="34" spans="2:7" s="30" customFormat="1" ht="15.75" customHeight="1">
      <c r="B34" s="31"/>
      <c r="C34" s="31" t="s">
        <v>114</v>
      </c>
      <c r="D34" s="31"/>
      <c r="E34" s="36">
        <v>27305</v>
      </c>
      <c r="F34" s="36"/>
      <c r="G34" s="36">
        <v>-9265</v>
      </c>
    </row>
    <row r="35" spans="2:7" s="30" customFormat="1" ht="15.75" customHeight="1">
      <c r="B35" s="31"/>
      <c r="C35" s="31"/>
      <c r="D35" s="31"/>
      <c r="E35" s="41"/>
      <c r="F35" s="36"/>
      <c r="G35" s="41"/>
    </row>
    <row r="36" spans="2:7" s="30" customFormat="1" ht="15.75" customHeight="1">
      <c r="B36" s="31" t="s">
        <v>115</v>
      </c>
      <c r="C36" s="31"/>
      <c r="D36" s="31"/>
      <c r="E36" s="36">
        <f>+SUM(E29:E34)+E25</f>
        <v>23720</v>
      </c>
      <c r="F36" s="36"/>
      <c r="G36" s="36">
        <f>+SUM(G29:G34)+G25</f>
        <v>2509</v>
      </c>
    </row>
    <row r="37" spans="2:7" s="30" customFormat="1" ht="15.75" customHeight="1">
      <c r="B37" s="31"/>
      <c r="C37" s="31"/>
      <c r="D37" s="31"/>
      <c r="E37" s="36"/>
      <c r="F37" s="36"/>
      <c r="G37" s="36"/>
    </row>
    <row r="38" spans="2:7" s="30" customFormat="1" ht="15.75" customHeight="1">
      <c r="B38" s="31" t="s">
        <v>116</v>
      </c>
      <c r="C38" s="31"/>
      <c r="D38" s="31"/>
      <c r="E38" s="36">
        <v>-6066</v>
      </c>
      <c r="F38" s="36"/>
      <c r="G38" s="36">
        <v>-14246</v>
      </c>
    </row>
    <row r="39" spans="2:7" s="30" customFormat="1" ht="15.75" customHeight="1">
      <c r="B39" s="31" t="s">
        <v>117</v>
      </c>
      <c r="C39" s="31"/>
      <c r="D39" s="31"/>
      <c r="E39" s="36">
        <v>195</v>
      </c>
      <c r="F39" s="36"/>
      <c r="G39" s="36">
        <v>19</v>
      </c>
    </row>
    <row r="40" spans="2:7" s="30" customFormat="1" ht="15.75" customHeight="1">
      <c r="B40" s="31"/>
      <c r="C40" s="31"/>
      <c r="D40" s="31"/>
      <c r="E40" s="36"/>
      <c r="F40" s="36"/>
      <c r="G40" s="36"/>
    </row>
    <row r="41" spans="2:7" s="30" customFormat="1" ht="15.75" customHeight="1">
      <c r="B41" s="31" t="s">
        <v>118</v>
      </c>
      <c r="C41" s="31"/>
      <c r="D41" s="31"/>
      <c r="E41" s="42">
        <f>+E36+SUM(E38:E40)</f>
        <v>17849</v>
      </c>
      <c r="F41" s="35"/>
      <c r="G41" s="42">
        <f>+G36+SUM(G38:G40)</f>
        <v>-11718</v>
      </c>
    </row>
    <row r="42" spans="2:7" s="30" customFormat="1" ht="15.75" customHeight="1">
      <c r="B42" s="31"/>
      <c r="C42" s="31"/>
      <c r="D42" s="31"/>
      <c r="E42" s="35"/>
      <c r="F42" s="35"/>
      <c r="G42" s="35"/>
    </row>
    <row r="43" spans="2:7" s="30" customFormat="1" ht="15.75" customHeight="1">
      <c r="B43" s="34" t="s">
        <v>119</v>
      </c>
      <c r="C43" s="31"/>
      <c r="D43" s="31"/>
      <c r="E43" s="43"/>
      <c r="F43" s="43"/>
      <c r="G43" s="43"/>
    </row>
    <row r="44" spans="2:7" s="30" customFormat="1" ht="15.75" customHeight="1">
      <c r="B44" s="31"/>
      <c r="C44" s="31"/>
      <c r="D44" s="31"/>
      <c r="E44" s="38"/>
      <c r="F44" s="38"/>
      <c r="G44" s="38"/>
    </row>
    <row r="45" spans="2:7" s="30" customFormat="1" ht="15.75" customHeight="1">
      <c r="B45" s="31" t="s">
        <v>120</v>
      </c>
      <c r="C45" s="31"/>
      <c r="D45" s="31"/>
      <c r="E45" s="36">
        <v>-3075</v>
      </c>
      <c r="F45" s="40"/>
      <c r="G45" s="36">
        <v>-1000</v>
      </c>
    </row>
    <row r="46" spans="2:7" s="30" customFormat="1" ht="15.75" customHeight="1">
      <c r="B46" s="31" t="s">
        <v>121</v>
      </c>
      <c r="C46" s="31"/>
      <c r="D46" s="31"/>
      <c r="E46" s="36">
        <v>-5458</v>
      </c>
      <c r="F46" s="40"/>
      <c r="G46" s="36">
        <v>-3883</v>
      </c>
    </row>
    <row r="47" spans="2:7" s="30" customFormat="1" ht="15.75" customHeight="1">
      <c r="B47" s="31" t="s">
        <v>36</v>
      </c>
      <c r="C47" s="31"/>
      <c r="D47" s="31"/>
      <c r="E47" s="36">
        <v>-41040</v>
      </c>
      <c r="F47" s="40"/>
      <c r="G47" s="36">
        <v>0</v>
      </c>
    </row>
    <row r="48" spans="2:7" s="30" customFormat="1" ht="15.75" customHeight="1">
      <c r="B48" s="31" t="s">
        <v>122</v>
      </c>
      <c r="C48" s="31"/>
      <c r="D48" s="31"/>
      <c r="E48" s="36">
        <f>-E18</f>
        <v>1085</v>
      </c>
      <c r="F48" s="38"/>
      <c r="G48" s="36">
        <v>987</v>
      </c>
    </row>
    <row r="49" spans="2:7" s="30" customFormat="1" ht="15.75" customHeight="1">
      <c r="B49" s="31" t="s">
        <v>123</v>
      </c>
      <c r="C49" s="31"/>
      <c r="D49" s="31"/>
      <c r="E49" s="36">
        <v>1411</v>
      </c>
      <c r="F49" s="36"/>
      <c r="G49" s="36">
        <v>380</v>
      </c>
    </row>
    <row r="50" spans="2:7" s="30" customFormat="1" ht="15.75" customHeight="1">
      <c r="B50" s="31" t="s">
        <v>124</v>
      </c>
      <c r="C50" s="31"/>
      <c r="D50" s="31"/>
      <c r="E50" s="36">
        <v>25</v>
      </c>
      <c r="F50" s="36"/>
      <c r="G50" s="36">
        <v>0</v>
      </c>
    </row>
    <row r="51" spans="2:7" s="30" customFormat="1" ht="15.75" customHeight="1">
      <c r="B51" s="31" t="s">
        <v>125</v>
      </c>
      <c r="C51" s="31"/>
      <c r="D51" s="31"/>
      <c r="E51" s="36">
        <v>0</v>
      </c>
      <c r="F51" s="36"/>
      <c r="G51" s="36">
        <v>51</v>
      </c>
    </row>
    <row r="52" spans="2:7" s="30" customFormat="1" ht="15.75" customHeight="1">
      <c r="B52" s="31"/>
      <c r="C52" s="31"/>
      <c r="D52" s="31"/>
      <c r="E52" s="36"/>
      <c r="F52" s="36"/>
      <c r="G52" s="36"/>
    </row>
    <row r="53" spans="2:7" s="30" customFormat="1" ht="15.75" customHeight="1">
      <c r="B53" s="31" t="s">
        <v>126</v>
      </c>
      <c r="C53" s="31"/>
      <c r="D53" s="31"/>
      <c r="E53" s="42">
        <f>+SUM(E45:E52)</f>
        <v>-47052</v>
      </c>
      <c r="F53" s="35"/>
      <c r="G53" s="42">
        <f>+SUM(G45:G52)</f>
        <v>-3465</v>
      </c>
    </row>
    <row r="54" spans="2:7" s="30" customFormat="1" ht="15.75" customHeight="1">
      <c r="B54" s="31"/>
      <c r="C54" s="31"/>
      <c r="D54" s="31"/>
      <c r="E54" s="35"/>
      <c r="F54" s="35"/>
      <c r="G54" s="35"/>
    </row>
    <row r="55" spans="2:7" s="30" customFormat="1" ht="15.75" customHeight="1">
      <c r="B55" s="34" t="s">
        <v>127</v>
      </c>
      <c r="C55" s="31"/>
      <c r="D55" s="31"/>
      <c r="E55" s="35"/>
      <c r="F55" s="35"/>
      <c r="G55" s="35"/>
    </row>
    <row r="56" spans="2:7" s="30" customFormat="1" ht="15.75" customHeight="1">
      <c r="B56" s="31"/>
      <c r="C56" s="31"/>
      <c r="D56" s="31"/>
      <c r="E56" s="43"/>
      <c r="F56" s="43"/>
      <c r="G56" s="43"/>
    </row>
    <row r="57" spans="2:7" s="30" customFormat="1" ht="15.75" customHeight="1">
      <c r="B57" s="31" t="s">
        <v>84</v>
      </c>
      <c r="C57" s="31"/>
      <c r="D57" s="31"/>
      <c r="E57" s="44">
        <v>-2112</v>
      </c>
      <c r="F57" s="36"/>
      <c r="G57" s="36">
        <v>-1296</v>
      </c>
    </row>
    <row r="58" spans="2:7" s="30" customFormat="1" ht="15.75" customHeight="1">
      <c r="B58" s="31" t="s">
        <v>85</v>
      </c>
      <c r="C58" s="31"/>
      <c r="D58" s="31"/>
      <c r="E58" s="44">
        <v>7300</v>
      </c>
      <c r="F58" s="36"/>
      <c r="G58" s="36">
        <v>0</v>
      </c>
    </row>
    <row r="59" spans="2:7" s="30" customFormat="1" ht="15.75" customHeight="1">
      <c r="B59" s="31" t="s">
        <v>128</v>
      </c>
      <c r="C59" s="31"/>
      <c r="D59" s="31"/>
      <c r="E59" s="44">
        <v>56128</v>
      </c>
      <c r="F59" s="36"/>
      <c r="G59" s="36">
        <v>0</v>
      </c>
    </row>
    <row r="60" spans="2:7" s="30" customFormat="1" ht="15.75" customHeight="1">
      <c r="B60" s="31" t="s">
        <v>129</v>
      </c>
      <c r="C60" s="31"/>
      <c r="D60" s="31"/>
      <c r="E60" s="36">
        <f>-E20</f>
        <v>0</v>
      </c>
      <c r="F60" s="36"/>
      <c r="G60" s="36">
        <v>-74</v>
      </c>
    </row>
    <row r="61" spans="2:7" s="30" customFormat="1" ht="15.75" customHeight="1">
      <c r="B61" s="31" t="s">
        <v>130</v>
      </c>
      <c r="C61" s="31"/>
      <c r="D61" s="31"/>
      <c r="E61" s="36">
        <v>0</v>
      </c>
      <c r="F61" s="36"/>
      <c r="G61" s="36">
        <v>-1410</v>
      </c>
    </row>
    <row r="62" spans="2:7" s="30" customFormat="1" ht="15.75" customHeight="1">
      <c r="B62" s="31"/>
      <c r="C62" s="31"/>
      <c r="D62" s="31"/>
      <c r="E62" s="36"/>
      <c r="F62" s="36"/>
      <c r="G62" s="36"/>
    </row>
    <row r="63" spans="2:7" s="30" customFormat="1" ht="15.75" customHeight="1">
      <c r="B63" s="31" t="s">
        <v>131</v>
      </c>
      <c r="C63" s="31"/>
      <c r="D63" s="31"/>
      <c r="E63" s="42">
        <f>+SUM(E56:E61)</f>
        <v>61316</v>
      </c>
      <c r="F63" s="35"/>
      <c r="G63" s="42">
        <f>+SUM(G56:G61)</f>
        <v>-2780</v>
      </c>
    </row>
    <row r="64" spans="2:7" s="30" customFormat="1" ht="15.75" customHeight="1">
      <c r="B64" s="31"/>
      <c r="C64" s="31"/>
      <c r="D64" s="31"/>
      <c r="E64" s="41"/>
      <c r="F64" s="36"/>
      <c r="G64" s="41"/>
    </row>
    <row r="65" spans="2:7" s="30" customFormat="1" ht="15.75" customHeight="1">
      <c r="B65" s="34" t="s">
        <v>132</v>
      </c>
      <c r="C65" s="31"/>
      <c r="D65" s="31"/>
      <c r="E65" s="35">
        <f>+E53+E41+E63</f>
        <v>32113</v>
      </c>
      <c r="F65" s="35"/>
      <c r="G65" s="35">
        <f>+G53+G41+G63</f>
        <v>-17963</v>
      </c>
    </row>
    <row r="66" spans="3:7" s="30" customFormat="1" ht="15.75" customHeight="1">
      <c r="C66" s="31"/>
      <c r="D66" s="31"/>
      <c r="E66" s="35"/>
      <c r="F66" s="35"/>
      <c r="G66" s="35"/>
    </row>
    <row r="67" spans="2:7" s="30" customFormat="1" ht="15.75" customHeight="1">
      <c r="B67" s="34" t="s">
        <v>133</v>
      </c>
      <c r="C67" s="31"/>
      <c r="D67" s="31"/>
      <c r="E67" s="35">
        <v>45737</v>
      </c>
      <c r="F67" s="35"/>
      <c r="G67" s="35">
        <v>64585</v>
      </c>
    </row>
    <row r="68" spans="2:7" s="30" customFormat="1" ht="15.75" customHeight="1">
      <c r="B68" s="31"/>
      <c r="C68" s="31"/>
      <c r="D68" s="31"/>
      <c r="E68" s="41"/>
      <c r="F68" s="35"/>
      <c r="G68" s="41"/>
    </row>
    <row r="69" spans="2:7" s="30" customFormat="1" ht="15.75" customHeight="1">
      <c r="B69" s="34" t="s">
        <v>134</v>
      </c>
      <c r="C69" s="31"/>
      <c r="D69" s="31"/>
      <c r="E69" s="45">
        <f>+E67+E65</f>
        <v>77850</v>
      </c>
      <c r="F69" s="35"/>
      <c r="G69" s="45">
        <f>+G67+G65</f>
        <v>46622</v>
      </c>
    </row>
    <row r="70" spans="2:7" s="30" customFormat="1" ht="15.75" customHeight="1">
      <c r="B70" s="31"/>
      <c r="C70" s="31"/>
      <c r="D70" s="31"/>
      <c r="E70" s="38"/>
      <c r="F70" s="43"/>
      <c r="G70" s="38"/>
    </row>
    <row r="71" ht="15.75" customHeight="1">
      <c r="B71" s="13" t="s">
        <v>28</v>
      </c>
    </row>
    <row r="72" spans="2:7" ht="15.75" customHeight="1">
      <c r="B72" s="46" t="s">
        <v>135</v>
      </c>
      <c r="C72" s="46"/>
      <c r="D72" s="46"/>
      <c r="E72" s="46"/>
      <c r="F72" s="46"/>
      <c r="G72" s="46"/>
    </row>
    <row r="73" spans="2:7" ht="15.75" customHeight="1">
      <c r="B73" s="46"/>
      <c r="C73" s="46"/>
      <c r="D73" s="46"/>
      <c r="E73" s="46"/>
      <c r="F73" s="46"/>
      <c r="G73" s="46"/>
    </row>
    <row r="74" ht="15.75" customHeight="1"/>
    <row r="75" ht="15.75" customHeight="1"/>
    <row r="76" ht="15.75" customHeight="1"/>
  </sheetData>
  <mergeCells count="1">
    <mergeCell ref="B72:G73"/>
  </mergeCells>
  <printOptions/>
  <pageMargins left="1" right="0.5" top="0.6" bottom="0.6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a1170</cp:lastModifiedBy>
  <cp:lastPrinted>2007-11-06T00:37:42Z</cp:lastPrinted>
  <dcterms:created xsi:type="dcterms:W3CDTF">2004-05-11T09:22:50Z</dcterms:created>
  <dcterms:modified xsi:type="dcterms:W3CDTF">2007-11-05T07:30:24Z</dcterms:modified>
  <cp:category/>
  <cp:version/>
  <cp:contentType/>
  <cp:contentStatus/>
  <cp:revision>1</cp:revision>
</cp:coreProperties>
</file>