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9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Flow'!$A$1:$L$75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<sst xmlns="http://schemas.openxmlformats.org/spreadsheetml/2006/main" count="174" uniqueCount="127">
  <si>
    <t>MUDAJAYA GROUP BERHAD (605539-H)</t>
  </si>
  <si>
    <t>CONDENSED CONSOLIDATED INCOME STATEMENT FOR THE FIRST QUARTER ENDED 31 MARCH 2007</t>
  </si>
  <si>
    <t>(The figures have not been audited)</t>
  </si>
  <si>
    <t>CURRENT</t>
  </si>
  <si>
    <t>COMPARATIVE</t>
  </si>
  <si>
    <t>3 MONTHS</t>
  </si>
  <si>
    <t>QUARTER</t>
  </si>
  <si>
    <t>CUMMULATIVE</t>
  </si>
  <si>
    <t>ENDED</t>
  </si>
  <si>
    <t>TO</t>
  </si>
  <si>
    <t>31/03/2007</t>
  </si>
  <si>
    <t>31/03/2006</t>
  </si>
  <si>
    <t>RM'000</t>
  </si>
  <si>
    <t>Revenue</t>
  </si>
  <si>
    <t>Cost of sales</t>
  </si>
  <si>
    <t>Gross profit</t>
  </si>
  <si>
    <t>Finance costs</t>
  </si>
  <si>
    <t>Other Income</t>
  </si>
  <si>
    <t>Share of results of associated company</t>
  </si>
  <si>
    <t>Profit before tax</t>
  </si>
  <si>
    <t>Taxation</t>
  </si>
  <si>
    <t>Profit for the period</t>
  </si>
  <si>
    <t>Attributable to:</t>
  </si>
  <si>
    <t>Equity holders of the Company</t>
  </si>
  <si>
    <t>Minority interests</t>
  </si>
  <si>
    <t>Earnings per share attributable</t>
  </si>
  <si>
    <t xml:space="preserve">   to equity holders of the Company:</t>
  </si>
  <si>
    <t>Basic, for profit for the period (sen)</t>
  </si>
  <si>
    <t>Notes :</t>
  </si>
  <si>
    <t>1.  The unaudited Condensed Consolidated Income Statement should be read in conjunction with the Annual Audited Financial</t>
  </si>
  <si>
    <t xml:space="preserve">     Statements for the year ended 31 December 2006.</t>
  </si>
  <si>
    <t>UNAUDITED CONDENSED CONSOLIDATED BALANCE SHEET AS AT 31 MARCH 2007</t>
  </si>
  <si>
    <t>AS AT</t>
  </si>
  <si>
    <t>31/12/2006</t>
  </si>
  <si>
    <t>Assets</t>
  </si>
  <si>
    <t>Non-Current Assets</t>
  </si>
  <si>
    <t>Property, plant &amp; equipment</t>
  </si>
  <si>
    <t>Long term investments</t>
  </si>
  <si>
    <t>Current Assets</t>
  </si>
  <si>
    <t>Development properties</t>
  </si>
  <si>
    <t>Inventories</t>
  </si>
  <si>
    <t>Debtors</t>
  </si>
  <si>
    <t>Tax Recoverable</t>
  </si>
  <si>
    <t>Amount due from related parties</t>
  </si>
  <si>
    <t>Amount due from associated company</t>
  </si>
  <si>
    <t>Cash and bank balances</t>
  </si>
  <si>
    <t>Total Assets</t>
  </si>
  <si>
    <t>Equity and Liabilities</t>
  </si>
  <si>
    <t>Capital and Reserves</t>
  </si>
  <si>
    <t>Share capital</t>
  </si>
  <si>
    <t>Reserves</t>
  </si>
  <si>
    <t>Equity Attributable To Equity Holders of the Company</t>
  </si>
  <si>
    <t>Total Equity</t>
  </si>
  <si>
    <t>Non-Current Liabilities</t>
  </si>
  <si>
    <t>Deferred taxation</t>
  </si>
  <si>
    <t>Current Liabilities</t>
  </si>
  <si>
    <t>Creditors</t>
  </si>
  <si>
    <t>Amount due to customers on contracts</t>
  </si>
  <si>
    <t>Total Liabilities</t>
  </si>
  <si>
    <t>Total Equity and Liabilities</t>
  </si>
  <si>
    <t>Net assets per share attributable to ordinary</t>
  </si>
  <si>
    <t>equity holders of the Company (RM)</t>
  </si>
  <si>
    <t>1.  The unaudited Condensed Consolidated Balance Sheet should be read in conjunction with the Annual Audited</t>
  </si>
  <si>
    <t xml:space="preserve">     Financial Statements for the year ended 31 December 2006.</t>
  </si>
  <si>
    <t xml:space="preserve">CONDENSED CONSOLIDATED STATEMENT OF CHANGES IN EQUITY FOR </t>
  </si>
  <si>
    <t>THE FIRST QUARTER ENDED 31 MARCH 2007</t>
  </si>
  <si>
    <t>&lt;--------------</t>
  </si>
  <si>
    <t>Attributable to Equity Holders of the Company -----------------------------&gt;</t>
  </si>
  <si>
    <t>Share</t>
  </si>
  <si>
    <t>Capital</t>
  </si>
  <si>
    <t>Treasury</t>
  </si>
  <si>
    <t>Retained</t>
  </si>
  <si>
    <t>Minority</t>
  </si>
  <si>
    <t>Total</t>
  </si>
  <si>
    <t>Premium</t>
  </si>
  <si>
    <t>Reserve</t>
  </si>
  <si>
    <t>Shares</t>
  </si>
  <si>
    <t>Earnings</t>
  </si>
  <si>
    <t>Subtotal</t>
  </si>
  <si>
    <t>Interests</t>
  </si>
  <si>
    <t>Equity</t>
  </si>
  <si>
    <t>At 1 January 2007: -</t>
  </si>
  <si>
    <t>Share buy back</t>
  </si>
  <si>
    <t>Disposal of treasury shares</t>
  </si>
  <si>
    <t>Net profit for the period</t>
  </si>
  <si>
    <t>At 31 March 2007</t>
  </si>
  <si>
    <t>At 1 January 2006</t>
  </si>
  <si>
    <t>At 31 March 2006</t>
  </si>
  <si>
    <t>1.  The Condensed Consolidated Statement of Changes in Equity should be read in conjunction with the</t>
  </si>
  <si>
    <t xml:space="preserve">     Annual Audited Financial Statements for the year ended 31 December 2006.</t>
  </si>
  <si>
    <t>CONDENSED CONSOLIDATED CASH FLOW STATEMENT FOR THE</t>
  </si>
  <si>
    <t>FIRST QUARTER ENDED 31 MARCH 2007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</si>
  <si>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</si>
  <si>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</si>
  <si>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</si>
  <si>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</si>
  <si>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</si>
  <si>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</si>
  <si>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</si>
  <si>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Gain on disposal of property, plant and equipment</t>
  </si>
  <si>
    <t>Gain on disposal of short term investment</t>
  </si>
  <si>
    <t>Operating profit before working capital changes</t>
  </si>
  <si>
    <t>Changes in working capital:</t>
  </si>
  <si>
    <t>Receivables</t>
  </si>
  <si>
    <t>Amount due from associated companies</t>
  </si>
  <si>
    <t>Payables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</si>
  <si>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</si>
  <si>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</si>
  <si>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</si>
  <si>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</si>
  <si>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</si>
  <si>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</si>
  <si>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Proceeds from disposal of property, plant and equipment</t>
  </si>
  <si>
    <t>Proceeds from disposal of short term investment</t>
  </si>
  <si>
    <t>Net cash used in investing activities</t>
  </si>
  <si>
    <t>CASH FLOWS FROM FINANCING ACTIVITIES</t>
  </si>
  <si>
    <t>Interest paid</t>
  </si>
  <si>
    <t>Repayment of HP Creditors</t>
  </si>
  <si>
    <t>Net cash used in financing activities</t>
  </si>
  <si>
    <t>NET INCREASE / (DECREASE) IN CASH</t>
  </si>
  <si>
    <t xml:space="preserve">  AND CASH EQUIVALENTS</t>
  </si>
  <si>
    <t>CASH AND CASH EQUIVALENTS</t>
  </si>
  <si>
    <t xml:space="preserve">  AS AT 1 JANUARY 2007 / 2006</t>
  </si>
  <si>
    <t xml:space="preserve">  AS AT 31 MARCH 2007 / 2006</t>
  </si>
  <si>
    <t>Note :</t>
  </si>
  <si>
    <t xml:space="preserve">    The Condensed Consolidated Cash Flow Statement should be read in conjunction with the Annual Audited Financial Statements</t>
  </si>
  <si>
    <t xml:space="preserve">     for the year ended 31 December 2006.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</si>
</sst>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_);\(#,##0\)"/>
    <numFmt numFmtId="166" formatCode="#,##0.00"/>
    <numFmt numFmtId="167" formatCode="_(* #,##0.00_);_(* \(#,##0.00\);_(* \-??_);_(@_)"/>
    <numFmt numFmtId="168" formatCode="_(* #,##0_);_(* \(#,##0\);_(* \-_);_(@_)"/>
    <numFmt numFmtId="169" formatCode="#,##0_);[RED]\(#,##0\)"/>
    <numFmt numFmtId="170" formatCode="#,##0_);[RED]\(#,##0\);\-"/>
  </numFmts>
  <fonts count="8">
    <font>
      <sz val="12"/>
      <name val="Times New Roman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7" fontId="3" fillId="0" borderId="2" xfId="15" applyFont="1" applyFill="1" applyBorder="1" applyAlignment="1" applyProtection="1">
      <alignment/>
      <protection/>
    </xf>
    <xf numFmtId="168" fontId="4" fillId="0" borderId="0" xfId="15" applyNumberFormat="1" applyFont="1" applyFill="1" applyBorder="1" applyAlignment="1" applyProtection="1">
      <alignment/>
      <protection/>
    </xf>
    <xf numFmtId="168" fontId="4" fillId="0" borderId="4" xfId="15" applyNumberFormat="1" applyFont="1" applyFill="1" applyBorder="1" applyAlignment="1" applyProtection="1">
      <alignment/>
      <protection/>
    </xf>
    <xf numFmtId="164" fontId="6" fillId="0" borderId="0" xfId="0" applyFont="1" applyAlignment="1">
      <alignment horizontal="center"/>
    </xf>
    <xf numFmtId="164" fontId="0" fillId="0" borderId="0" xfId="20">
      <alignment/>
      <protection/>
    </xf>
    <xf numFmtId="164" fontId="4" fillId="0" borderId="0" xfId="21" applyFont="1">
      <alignment/>
      <protection/>
    </xf>
    <xf numFmtId="164" fontId="6" fillId="0" borderId="0" xfId="21" applyFont="1" applyAlignment="1">
      <alignment horizontal="center"/>
      <protection/>
    </xf>
    <xf numFmtId="164" fontId="7" fillId="0" borderId="0" xfId="21" applyFont="1" applyAlignment="1">
      <alignment horizontal="center"/>
      <protection/>
    </xf>
    <xf numFmtId="164" fontId="4" fillId="0" borderId="0" xfId="21" applyFont="1" applyAlignment="1">
      <alignment horizontal="center"/>
      <protection/>
    </xf>
    <xf numFmtId="169" fontId="4" fillId="0" borderId="0" xfId="21" applyNumberFormat="1" applyFont="1" applyAlignment="1">
      <alignment horizontal="right"/>
      <protection/>
    </xf>
    <xf numFmtId="164" fontId="4" fillId="0" borderId="1" xfId="21" applyFont="1" applyBorder="1">
      <alignment/>
      <protection/>
    </xf>
    <xf numFmtId="169" fontId="4" fillId="0" borderId="0" xfId="21" applyNumberFormat="1" applyFont="1" applyAlignment="1">
      <alignment/>
      <protection/>
    </xf>
    <xf numFmtId="169" fontId="4" fillId="0" borderId="0" xfId="21" applyNumberFormat="1" applyFont="1" applyAlignment="1">
      <alignment horizontal="center"/>
      <protection/>
    </xf>
    <xf numFmtId="169" fontId="4" fillId="0" borderId="5" xfId="21" applyNumberFormat="1" applyFont="1" applyBorder="1" applyAlignment="1">
      <alignment horizontal="right"/>
      <protection/>
    </xf>
    <xf numFmtId="169" fontId="4" fillId="0" borderId="6" xfId="21" applyNumberFormat="1" applyFont="1" applyBorder="1" applyAlignment="1">
      <alignment horizontal="right"/>
      <protection/>
    </xf>
    <xf numFmtId="169" fontId="4" fillId="0" borderId="7" xfId="21" applyNumberFormat="1" applyFont="1" applyBorder="1" applyAlignment="1">
      <alignment horizontal="right"/>
      <protection/>
    </xf>
    <xf numFmtId="169" fontId="4" fillId="0" borderId="0" xfId="21" applyNumberFormat="1" applyFont="1">
      <alignment/>
      <protection/>
    </xf>
    <xf numFmtId="164" fontId="4" fillId="0" borderId="0" xfId="21" applyFont="1" applyAlignment="1">
      <alignment horizontal="right"/>
      <protection/>
    </xf>
    <xf numFmtId="169" fontId="4" fillId="0" borderId="7" xfId="15" applyNumberFormat="1" applyFont="1" applyFill="1" applyBorder="1" applyAlignment="1" applyProtection="1">
      <alignment horizontal="right"/>
      <protection/>
    </xf>
    <xf numFmtId="165" fontId="4" fillId="0" borderId="0" xfId="21" applyNumberFormat="1" applyFont="1" applyAlignment="1">
      <alignment horizontal="right"/>
      <protection/>
    </xf>
    <xf numFmtId="169" fontId="4" fillId="0" borderId="8" xfId="21" applyNumberFormat="1" applyFont="1" applyBorder="1" applyAlignment="1">
      <alignment horizontal="right"/>
      <protection/>
    </xf>
    <xf numFmtId="170" fontId="4" fillId="0" borderId="0" xfId="21" applyNumberFormat="1" applyFont="1" applyAlignment="1">
      <alignment horizontal="right"/>
      <protection/>
    </xf>
    <xf numFmtId="169" fontId="4" fillId="0" borderId="2" xfId="21" applyNumberFormat="1" applyFont="1" applyBorder="1" applyAlignment="1">
      <alignment horizontal="right"/>
      <protection/>
    </xf>
    <xf numFmtId="169" fontId="4" fillId="0" borderId="0" xfId="21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nsolCFS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Normal="75" zoomScaleSheetLayoutView="100" workbookViewId="0" topLeftCell="A1">
      <selection activeCell="J47" sqref="J47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6.125" style="0" customWidth="1"/>
  </cols>
  <sheetData>
    <row r="1" ht="36.75" customHeight="1">
      <c r="A1" s="1" t="s">
        <v>0</v>
      </c>
    </row>
    <row r="4" spans="1:11" ht="17.2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7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6.25" customHeight="1">
      <c r="A9" s="3"/>
      <c r="B9" s="3"/>
      <c r="C9" s="3"/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5</v>
      </c>
      <c r="K9" s="3"/>
    </row>
    <row r="10" spans="1:11" ht="26.25" customHeight="1">
      <c r="A10" s="3"/>
      <c r="B10" s="3"/>
      <c r="C10" s="3"/>
      <c r="D10" s="4" t="s">
        <v>6</v>
      </c>
      <c r="E10" s="4"/>
      <c r="F10" s="4" t="s">
        <v>6</v>
      </c>
      <c r="G10" s="4"/>
      <c r="H10" s="4" t="s">
        <v>7</v>
      </c>
      <c r="I10" s="4"/>
      <c r="J10" s="4" t="s">
        <v>7</v>
      </c>
      <c r="K10" s="3"/>
    </row>
    <row r="11" spans="1:11" ht="26.25" customHeight="1">
      <c r="A11" s="3"/>
      <c r="B11" s="3"/>
      <c r="C11" s="3"/>
      <c r="D11" s="4" t="s">
        <v>8</v>
      </c>
      <c r="E11" s="4"/>
      <c r="F11" s="4" t="s">
        <v>8</v>
      </c>
      <c r="G11" s="4"/>
      <c r="H11" s="4" t="s">
        <v>9</v>
      </c>
      <c r="I11" s="4"/>
      <c r="J11" s="4" t="s">
        <v>9</v>
      </c>
      <c r="K11" s="3"/>
    </row>
    <row r="12" spans="1:11" ht="26.25" customHeight="1">
      <c r="A12" s="3"/>
      <c r="B12" s="3"/>
      <c r="C12" s="3"/>
      <c r="D12" s="4" t="s">
        <v>10</v>
      </c>
      <c r="E12" s="4"/>
      <c r="F12" s="4" t="s">
        <v>11</v>
      </c>
      <c r="G12" s="4"/>
      <c r="H12" s="4" t="s">
        <v>10</v>
      </c>
      <c r="I12" s="4"/>
      <c r="J12" s="4" t="s">
        <v>11</v>
      </c>
      <c r="K12" s="3"/>
    </row>
    <row r="13" spans="1:11" ht="26.25" customHeight="1">
      <c r="A13" s="3"/>
      <c r="B13" s="3"/>
      <c r="C13" s="3"/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3"/>
    </row>
    <row r="14" spans="1:11" ht="26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6.25" customHeight="1">
      <c r="A15" s="3"/>
      <c r="B15" s="3" t="s">
        <v>13</v>
      </c>
      <c r="C15" s="3"/>
      <c r="D15" s="5">
        <v>56514</v>
      </c>
      <c r="E15" s="5"/>
      <c r="F15" s="5">
        <v>47519</v>
      </c>
      <c r="G15" s="5"/>
      <c r="H15" s="5">
        <v>56514</v>
      </c>
      <c r="I15" s="5"/>
      <c r="J15" s="5">
        <v>47519</v>
      </c>
      <c r="K15" s="3"/>
    </row>
    <row r="16" spans="1:11" ht="26.25" customHeight="1">
      <c r="A16" s="3"/>
      <c r="B16" s="3"/>
      <c r="C16" s="3"/>
      <c r="D16" s="5"/>
      <c r="E16" s="5"/>
      <c r="F16" s="5"/>
      <c r="G16" s="5"/>
      <c r="H16" s="5"/>
      <c r="I16" s="5"/>
      <c r="J16" s="5"/>
      <c r="K16" s="3"/>
    </row>
    <row r="17" spans="1:11" ht="26.25" customHeight="1">
      <c r="A17" s="3"/>
      <c r="B17" s="3" t="s">
        <v>14</v>
      </c>
      <c r="C17" s="3"/>
      <c r="D17" s="5">
        <v>-48272</v>
      </c>
      <c r="E17" s="5"/>
      <c r="F17" s="5">
        <v>-41580</v>
      </c>
      <c r="G17" s="5"/>
      <c r="H17" s="5">
        <v>-48272</v>
      </c>
      <c r="I17" s="5"/>
      <c r="J17" s="5">
        <v>-41580</v>
      </c>
      <c r="K17" s="3"/>
    </row>
    <row r="18" spans="1:11" ht="10.5" customHeight="1">
      <c r="A18" s="3"/>
      <c r="B18" s="3"/>
      <c r="C18" s="3"/>
      <c r="D18" s="6"/>
      <c r="E18" s="5"/>
      <c r="F18" s="6"/>
      <c r="G18" s="5"/>
      <c r="H18" s="6"/>
      <c r="I18" s="5"/>
      <c r="J18" s="6"/>
      <c r="K18" s="3"/>
    </row>
    <row r="19" spans="1:11" ht="17.25" customHeight="1">
      <c r="A19" s="3"/>
      <c r="B19" s="3"/>
      <c r="C19" s="3"/>
      <c r="D19" s="5"/>
      <c r="E19" s="5"/>
      <c r="F19" s="5"/>
      <c r="G19" s="5"/>
      <c r="H19" s="5"/>
      <c r="I19" s="5"/>
      <c r="J19" s="5"/>
      <c r="K19" s="3"/>
    </row>
    <row r="20" spans="1:11" ht="26.25" customHeight="1">
      <c r="A20" s="3"/>
      <c r="B20" s="3" t="s">
        <v>15</v>
      </c>
      <c r="C20" s="3"/>
      <c r="D20" s="5">
        <f>SUM(D15:D18)</f>
        <v>8242</v>
      </c>
      <c r="E20" s="5"/>
      <c r="F20" s="5">
        <f>SUM(F15:F18)</f>
        <v>5939</v>
      </c>
      <c r="G20" s="5"/>
      <c r="H20" s="5">
        <f>SUM(H15:H18)</f>
        <v>8242</v>
      </c>
      <c r="I20" s="5"/>
      <c r="J20" s="5">
        <f>SUM(J15:J18)</f>
        <v>5939</v>
      </c>
      <c r="K20" s="3"/>
    </row>
    <row r="21" spans="1:11" ht="26.2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3"/>
    </row>
    <row r="22" spans="1:11" ht="26.25" customHeight="1">
      <c r="A22" s="3"/>
      <c r="B22" s="3" t="s">
        <v>16</v>
      </c>
      <c r="C22" s="3"/>
      <c r="D22" s="5">
        <v>0</v>
      </c>
      <c r="E22" s="5"/>
      <c r="F22" s="5">
        <v>-35</v>
      </c>
      <c r="G22" s="5"/>
      <c r="H22" s="5">
        <v>0</v>
      </c>
      <c r="I22" s="5"/>
      <c r="J22" s="5">
        <v>-35</v>
      </c>
      <c r="K22" s="3"/>
    </row>
    <row r="23" spans="1:11" ht="26.25" customHeight="1">
      <c r="A23" s="3"/>
      <c r="B23" s="3"/>
      <c r="C23" s="3"/>
      <c r="D23" s="5"/>
      <c r="E23" s="5"/>
      <c r="F23" s="5"/>
      <c r="G23" s="5"/>
      <c r="H23" s="5"/>
      <c r="I23" s="5"/>
      <c r="J23" s="5"/>
      <c r="K23" s="3"/>
    </row>
    <row r="24" spans="1:11" ht="26.25" customHeight="1">
      <c r="A24" s="3"/>
      <c r="B24" s="3" t="s">
        <v>17</v>
      </c>
      <c r="C24" s="3"/>
      <c r="D24" s="5">
        <v>265</v>
      </c>
      <c r="E24" s="5"/>
      <c r="F24" s="5">
        <v>324</v>
      </c>
      <c r="G24" s="5"/>
      <c r="H24" s="5">
        <v>265</v>
      </c>
      <c r="I24" s="5"/>
      <c r="J24" s="5">
        <v>324</v>
      </c>
      <c r="K24" s="3"/>
    </row>
    <row r="25" spans="1:11" ht="26.25" customHeight="1">
      <c r="A25" s="3"/>
      <c r="B25" s="3"/>
      <c r="C25" s="3"/>
      <c r="D25" s="5"/>
      <c r="E25" s="5"/>
      <c r="F25" s="5"/>
      <c r="G25" s="5"/>
      <c r="H25" s="5"/>
      <c r="I25" s="5"/>
      <c r="J25" s="5"/>
      <c r="K25" s="3"/>
    </row>
    <row r="26" spans="1:11" ht="26.25" customHeight="1">
      <c r="A26" s="3"/>
      <c r="B26" s="3" t="s">
        <v>18</v>
      </c>
      <c r="C26" s="3"/>
      <c r="D26" s="6">
        <v>0</v>
      </c>
      <c r="E26" s="5"/>
      <c r="F26" s="6">
        <v>-9</v>
      </c>
      <c r="G26" s="5"/>
      <c r="H26" s="6">
        <v>0</v>
      </c>
      <c r="I26" s="5"/>
      <c r="J26" s="6">
        <v>-9</v>
      </c>
      <c r="K26" s="3"/>
    </row>
    <row r="27" spans="1:11" ht="26.25" customHeight="1">
      <c r="A27" s="3"/>
      <c r="B27" s="3"/>
      <c r="C27" s="3"/>
      <c r="D27" s="5"/>
      <c r="E27" s="5"/>
      <c r="F27" s="5"/>
      <c r="G27" s="5"/>
      <c r="H27" s="5"/>
      <c r="I27" s="5"/>
      <c r="J27" s="5"/>
      <c r="K27" s="3"/>
    </row>
    <row r="28" spans="1:11" ht="26.25" customHeight="1">
      <c r="A28" s="3"/>
      <c r="B28" s="3" t="s">
        <v>19</v>
      </c>
      <c r="C28" s="3"/>
      <c r="D28" s="5">
        <f>SUM(D19:D26)</f>
        <v>8507</v>
      </c>
      <c r="E28" s="5"/>
      <c r="F28" s="5">
        <f>SUM(F19:F26)</f>
        <v>6219</v>
      </c>
      <c r="G28" s="5"/>
      <c r="H28" s="5">
        <f>SUM(H19:H26)</f>
        <v>8507</v>
      </c>
      <c r="I28" s="5"/>
      <c r="J28" s="5">
        <f>SUM(J19:J26)</f>
        <v>6219</v>
      </c>
      <c r="K28" s="3"/>
    </row>
    <row r="29" spans="1:11" ht="26.25" customHeight="1">
      <c r="A29" s="3"/>
      <c r="B29" s="3"/>
      <c r="C29" s="3"/>
      <c r="D29" s="5"/>
      <c r="E29" s="5"/>
      <c r="F29" s="5"/>
      <c r="G29" s="5"/>
      <c r="H29" s="5"/>
      <c r="I29" s="5"/>
      <c r="J29" s="5"/>
      <c r="K29" s="3"/>
    </row>
    <row r="30" spans="1:11" ht="26.25" customHeight="1">
      <c r="A30" s="3"/>
      <c r="B30" s="3" t="s">
        <v>20</v>
      </c>
      <c r="C30" s="3"/>
      <c r="D30" s="6">
        <v>-2342</v>
      </c>
      <c r="E30" s="5"/>
      <c r="F30" s="6">
        <v>-3367</v>
      </c>
      <c r="G30" s="5"/>
      <c r="H30" s="6">
        <v>-2342</v>
      </c>
      <c r="I30" s="5"/>
      <c r="J30" s="6">
        <v>-3367</v>
      </c>
      <c r="K30" s="3"/>
    </row>
    <row r="31" spans="1:11" ht="13.5" customHeight="1">
      <c r="A31" s="3"/>
      <c r="B31" s="3"/>
      <c r="C31" s="3"/>
      <c r="D31" s="5"/>
      <c r="E31" s="5"/>
      <c r="F31" s="5"/>
      <c r="G31" s="5"/>
      <c r="H31" s="5"/>
      <c r="I31" s="5"/>
      <c r="J31" s="5"/>
      <c r="K31" s="3"/>
    </row>
    <row r="32" spans="1:11" ht="26.25" customHeight="1">
      <c r="A32" s="3"/>
      <c r="B32" s="3" t="s">
        <v>21</v>
      </c>
      <c r="C32" s="3"/>
      <c r="D32" s="7">
        <f>SUM(D27:D30)</f>
        <v>6165</v>
      </c>
      <c r="E32" s="5"/>
      <c r="F32" s="7">
        <f>SUM(F27:F30)</f>
        <v>2852</v>
      </c>
      <c r="G32" s="5"/>
      <c r="H32" s="7">
        <f>SUM(H27:H30)</f>
        <v>6165</v>
      </c>
      <c r="I32" s="5"/>
      <c r="J32" s="7">
        <f>SUM(J27:J30)</f>
        <v>2852</v>
      </c>
      <c r="K32" s="3"/>
    </row>
    <row r="33" spans="1:11" ht="26.25" customHeight="1">
      <c r="A33" s="3"/>
      <c r="B33" s="3"/>
      <c r="C33" s="3"/>
      <c r="D33" s="5"/>
      <c r="E33" s="5"/>
      <c r="F33" s="5"/>
      <c r="G33" s="5"/>
      <c r="H33" s="5"/>
      <c r="I33" s="5"/>
      <c r="J33" s="5"/>
      <c r="K33" s="3"/>
    </row>
    <row r="34" spans="1:11" ht="26.25" customHeight="1">
      <c r="A34" s="3"/>
      <c r="B34" s="2" t="s">
        <v>22</v>
      </c>
      <c r="C34" s="3"/>
      <c r="D34" s="5"/>
      <c r="E34" s="5"/>
      <c r="F34" s="5"/>
      <c r="G34" s="5"/>
      <c r="H34" s="5"/>
      <c r="I34" s="5"/>
      <c r="J34" s="5"/>
      <c r="K34" s="3"/>
    </row>
    <row r="35" spans="1:11" ht="11.25" customHeight="1">
      <c r="A35" s="3"/>
      <c r="B35" s="3"/>
      <c r="C35" s="3"/>
      <c r="D35" s="5"/>
      <c r="E35" s="5"/>
      <c r="F35" s="5"/>
      <c r="G35" s="5"/>
      <c r="H35" s="5"/>
      <c r="I35" s="5"/>
      <c r="J35" s="5"/>
      <c r="K35" s="3"/>
    </row>
    <row r="36" spans="1:11" ht="26.25" customHeight="1">
      <c r="A36" s="3"/>
      <c r="B36" s="3" t="s">
        <v>23</v>
      </c>
      <c r="C36" s="3"/>
      <c r="D36" s="5">
        <v>5519</v>
      </c>
      <c r="E36" s="5"/>
      <c r="F36" s="5">
        <v>2503</v>
      </c>
      <c r="G36" s="5"/>
      <c r="H36" s="5">
        <v>5519</v>
      </c>
      <c r="I36" s="5"/>
      <c r="J36" s="5">
        <v>2503</v>
      </c>
      <c r="K36" s="3"/>
    </row>
    <row r="37" spans="1:11" ht="26.25" customHeight="1">
      <c r="A37" s="3"/>
      <c r="B37" s="3"/>
      <c r="C37" s="3"/>
      <c r="D37" s="5"/>
      <c r="E37" s="5"/>
      <c r="F37" s="5"/>
      <c r="G37" s="5"/>
      <c r="H37" s="5"/>
      <c r="I37" s="5"/>
      <c r="J37" s="5"/>
      <c r="K37" s="3"/>
    </row>
    <row r="38" spans="1:11" ht="26.25" customHeight="1">
      <c r="A38" s="3"/>
      <c r="B38" s="3" t="s">
        <v>24</v>
      </c>
      <c r="C38" s="3"/>
      <c r="D38" s="6">
        <v>646</v>
      </c>
      <c r="E38" s="5"/>
      <c r="F38" s="6">
        <v>349</v>
      </c>
      <c r="G38" s="5"/>
      <c r="H38" s="6">
        <v>646</v>
      </c>
      <c r="I38" s="5"/>
      <c r="J38" s="6">
        <v>349</v>
      </c>
      <c r="K38" s="3"/>
    </row>
    <row r="39" spans="1:11" ht="11.25" customHeight="1">
      <c r="A39" s="3"/>
      <c r="B39" s="3"/>
      <c r="C39" s="3"/>
      <c r="D39" s="5"/>
      <c r="E39" s="5"/>
      <c r="F39" s="5"/>
      <c r="G39" s="5"/>
      <c r="H39" s="5"/>
      <c r="I39" s="5"/>
      <c r="J39" s="5"/>
      <c r="K39" s="3"/>
    </row>
    <row r="40" spans="1:11" ht="26.25" customHeight="1">
      <c r="A40" s="3"/>
      <c r="B40" s="3"/>
      <c r="C40" s="3"/>
      <c r="D40" s="7">
        <f>SUM(D36:D38)</f>
        <v>6165</v>
      </c>
      <c r="E40" s="5"/>
      <c r="F40" s="7">
        <f>SUM(F36:F38)</f>
        <v>2852</v>
      </c>
      <c r="G40" s="5"/>
      <c r="H40" s="7">
        <f>SUM(H36:H38)</f>
        <v>6165</v>
      </c>
      <c r="I40" s="5"/>
      <c r="J40" s="7">
        <f>SUM(J36:J38)</f>
        <v>2852</v>
      </c>
      <c r="K40" s="3"/>
    </row>
    <row r="41" spans="1:11" ht="26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6.25" customHeight="1">
      <c r="A42" s="3"/>
      <c r="B42" s="2" t="s">
        <v>25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6.25" customHeight="1">
      <c r="A43" s="3"/>
      <c r="B43" s="2" t="s">
        <v>26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6.25" customHeight="1">
      <c r="A44" s="3"/>
      <c r="B44" s="3" t="s">
        <v>27</v>
      </c>
      <c r="C44" s="3"/>
      <c r="D44" s="8">
        <v>4.11</v>
      </c>
      <c r="E44" s="3"/>
      <c r="F44" s="8">
        <v>1.85</v>
      </c>
      <c r="G44" s="3"/>
      <c r="H44" s="8">
        <v>4.11</v>
      </c>
      <c r="I44" s="3"/>
      <c r="J44" s="8">
        <v>1.85</v>
      </c>
      <c r="K44" s="3"/>
    </row>
    <row r="45" spans="1:10" ht="16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8.5" customHeight="1">
      <c r="A46" s="9"/>
      <c r="B46" s="3" t="s">
        <v>28</v>
      </c>
      <c r="C46" s="9"/>
      <c r="D46" s="9"/>
      <c r="E46" s="9"/>
      <c r="F46" s="9"/>
      <c r="G46" s="9"/>
      <c r="H46" s="9"/>
      <c r="I46" s="9"/>
      <c r="J46" s="9"/>
    </row>
    <row r="47" spans="1:10" ht="28.5" customHeight="1">
      <c r="A47" s="9"/>
      <c r="B47" s="10" t="s">
        <v>29</v>
      </c>
      <c r="C47" s="9"/>
      <c r="D47" s="9"/>
      <c r="E47" s="9"/>
      <c r="F47" s="9"/>
      <c r="G47" s="9"/>
      <c r="H47" s="9"/>
      <c r="I47" s="9"/>
      <c r="J47" s="9"/>
    </row>
    <row r="48" spans="1:10" ht="28.5" customHeight="1">
      <c r="A48" s="9"/>
      <c r="B48" s="10" t="s">
        <v>30</v>
      </c>
      <c r="C48" s="9"/>
      <c r="D48" s="9"/>
      <c r="E48" s="9"/>
      <c r="F48" s="9"/>
      <c r="G48" s="9"/>
      <c r="H48" s="9"/>
      <c r="I48" s="9"/>
      <c r="J48" s="9"/>
    </row>
    <row r="49" spans="1:10" ht="27.75" customHeight="1">
      <c r="A49" s="9"/>
      <c r="B49" s="3"/>
      <c r="C49" s="9"/>
      <c r="D49" s="9"/>
      <c r="E49" s="9"/>
      <c r="F49" s="9"/>
      <c r="G49" s="9"/>
      <c r="H49" s="9"/>
      <c r="I49" s="9"/>
      <c r="J49" s="9"/>
    </row>
    <row r="50" ht="27.75" customHeight="1">
      <c r="B50" s="3"/>
    </row>
    <row r="51" ht="27.75" customHeight="1">
      <c r="B51" s="3"/>
    </row>
  </sheetData>
  <printOptions/>
  <pageMargins left="0.7798611111111111" right="0.15" top="0.5798611111111112" bottom="0.6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view="pageBreakPreview" zoomScaleNormal="75" zoomScaleSheetLayoutView="100" workbookViewId="0" topLeftCell="A1">
      <selection activeCell="C1" sqref="C1"/>
    </sheetView>
  </sheetViews>
  <sheetFormatPr defaultColWidth="9.00390625" defaultRowHeight="15.75"/>
  <cols>
    <col min="1" max="1" width="5.50390625" style="0" customWidth="1"/>
    <col min="2" max="2" width="4.00390625" style="0" customWidth="1"/>
    <col min="3" max="3" width="51.00390625" style="0" customWidth="1"/>
    <col min="4" max="4" width="24.2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1" t="s">
        <v>0</v>
      </c>
    </row>
    <row r="2" ht="15">
      <c r="A2" s="11"/>
    </row>
    <row r="4" spans="1:8" ht="17.25">
      <c r="A4" s="2" t="s">
        <v>31</v>
      </c>
      <c r="B4" s="3"/>
      <c r="C4" s="3"/>
      <c r="D4" s="3"/>
      <c r="E4" s="3"/>
      <c r="F4" s="3"/>
      <c r="G4" s="3"/>
      <c r="H4" s="3"/>
    </row>
    <row r="5" spans="1:8" ht="17.25">
      <c r="A5" s="3"/>
      <c r="B5" s="3"/>
      <c r="C5" s="3"/>
      <c r="D5" s="3"/>
      <c r="E5" s="3"/>
      <c r="F5" s="3"/>
      <c r="G5" s="3"/>
      <c r="H5" s="3"/>
    </row>
    <row r="6" spans="1:8" ht="17.25">
      <c r="A6" s="3"/>
      <c r="B6" s="3"/>
      <c r="C6" s="3"/>
      <c r="D6" s="3"/>
      <c r="E6" s="4" t="s">
        <v>32</v>
      </c>
      <c r="F6" s="4"/>
      <c r="G6" s="4" t="s">
        <v>32</v>
      </c>
      <c r="H6" s="3"/>
    </row>
    <row r="7" spans="1:8" ht="17.25">
      <c r="A7" s="3"/>
      <c r="B7" s="3"/>
      <c r="C7" s="3"/>
      <c r="D7" s="3"/>
      <c r="E7" s="4" t="s">
        <v>10</v>
      </c>
      <c r="F7" s="4"/>
      <c r="G7" s="4" t="s">
        <v>33</v>
      </c>
      <c r="H7" s="3"/>
    </row>
    <row r="8" spans="1:8" ht="17.25">
      <c r="A8" s="3"/>
      <c r="B8" s="3"/>
      <c r="C8" s="3"/>
      <c r="D8" s="3"/>
      <c r="E8" s="4" t="s">
        <v>12</v>
      </c>
      <c r="F8" s="4"/>
      <c r="G8" s="4" t="s">
        <v>12</v>
      </c>
      <c r="H8" s="3"/>
    </row>
    <row r="9" spans="1:8" ht="17.25">
      <c r="A9" s="3"/>
      <c r="B9" s="3"/>
      <c r="C9" s="3"/>
      <c r="D9" s="3"/>
      <c r="E9" s="3"/>
      <c r="F9" s="3"/>
      <c r="G9" s="3"/>
      <c r="H9" s="3"/>
    </row>
    <row r="10" spans="1:8" ht="17.25">
      <c r="A10" s="3"/>
      <c r="B10" s="2" t="s">
        <v>34</v>
      </c>
      <c r="C10" s="3"/>
      <c r="D10" s="3"/>
      <c r="E10" s="3"/>
      <c r="F10" s="3"/>
      <c r="G10" s="3"/>
      <c r="H10" s="3"/>
    </row>
    <row r="11" spans="1:8" ht="17.25">
      <c r="A11" s="3"/>
      <c r="B11" s="2"/>
      <c r="C11" s="3"/>
      <c r="D11" s="3"/>
      <c r="E11" s="3"/>
      <c r="F11" s="3"/>
      <c r="G11" s="3"/>
      <c r="H11" s="3"/>
    </row>
    <row r="12" spans="1:8" ht="17.25">
      <c r="A12" s="3"/>
      <c r="B12" s="2" t="s">
        <v>35</v>
      </c>
      <c r="C12" s="3"/>
      <c r="D12" s="3"/>
      <c r="E12" s="3"/>
      <c r="F12" s="3"/>
      <c r="G12" s="3"/>
      <c r="H12" s="3"/>
    </row>
    <row r="13" spans="1:8" ht="24" customHeight="1">
      <c r="A13" s="3"/>
      <c r="C13" s="3" t="s">
        <v>36</v>
      </c>
      <c r="D13" s="3"/>
      <c r="E13" s="5">
        <v>12294</v>
      </c>
      <c r="F13" s="5"/>
      <c r="G13" s="5">
        <v>13566</v>
      </c>
      <c r="H13" s="3"/>
    </row>
    <row r="14" spans="1:8" ht="24" customHeight="1">
      <c r="A14" s="3"/>
      <c r="C14" s="3" t="s">
        <v>37</v>
      </c>
      <c r="D14" s="3"/>
      <c r="E14" s="5">
        <v>134</v>
      </c>
      <c r="F14" s="5"/>
      <c r="G14" s="5">
        <v>134</v>
      </c>
      <c r="H14" s="3"/>
    </row>
    <row r="15" spans="1:8" ht="8.25" customHeight="1">
      <c r="A15" s="3"/>
      <c r="B15" s="3"/>
      <c r="C15" s="3"/>
      <c r="D15" s="3"/>
      <c r="E15" s="5"/>
      <c r="F15" s="5"/>
      <c r="G15" s="5"/>
      <c r="H15" s="3"/>
    </row>
    <row r="16" spans="1:8" ht="24" customHeight="1">
      <c r="A16" s="3"/>
      <c r="B16" s="3"/>
      <c r="C16" s="3"/>
      <c r="D16" s="3"/>
      <c r="E16" s="12">
        <f>SUM(E13:E15)</f>
        <v>12428</v>
      </c>
      <c r="F16" s="5"/>
      <c r="G16" s="12">
        <f>SUM(G13:G15)</f>
        <v>13700</v>
      </c>
      <c r="H16" s="3"/>
    </row>
    <row r="17" spans="1:8" ht="17.25">
      <c r="A17" s="3"/>
      <c r="B17" s="3"/>
      <c r="C17" s="3"/>
      <c r="D17" s="3"/>
      <c r="E17" s="5"/>
      <c r="F17" s="5"/>
      <c r="G17" s="5"/>
      <c r="H17" s="3"/>
    </row>
    <row r="18" spans="1:8" ht="22.5" customHeight="1">
      <c r="A18" s="3"/>
      <c r="B18" s="2" t="s">
        <v>38</v>
      </c>
      <c r="C18" s="3"/>
      <c r="D18" s="3"/>
      <c r="E18" s="5"/>
      <c r="F18" s="5"/>
      <c r="G18" s="5"/>
      <c r="H18" s="3"/>
    </row>
    <row r="19" spans="1:8" ht="24" customHeight="1">
      <c r="A19" s="3"/>
      <c r="B19" s="3"/>
      <c r="C19" s="3" t="s">
        <v>39</v>
      </c>
      <c r="D19" s="3"/>
      <c r="E19" s="5">
        <v>44728</v>
      </c>
      <c r="F19" s="5"/>
      <c r="G19" s="5">
        <v>48764</v>
      </c>
      <c r="H19" s="3"/>
    </row>
    <row r="20" spans="1:8" ht="24" customHeight="1">
      <c r="A20" s="3"/>
      <c r="B20" s="3"/>
      <c r="C20" s="3" t="s">
        <v>40</v>
      </c>
      <c r="D20" s="3"/>
      <c r="E20" s="5">
        <v>16077</v>
      </c>
      <c r="F20" s="5"/>
      <c r="G20" s="5">
        <v>17153</v>
      </c>
      <c r="H20" s="3"/>
    </row>
    <row r="21" spans="1:8" ht="24" customHeight="1">
      <c r="A21" s="3"/>
      <c r="B21" s="3"/>
      <c r="C21" s="3" t="s">
        <v>41</v>
      </c>
      <c r="D21" s="3"/>
      <c r="E21" s="5">
        <v>91431</v>
      </c>
      <c r="F21" s="5"/>
      <c r="G21" s="5">
        <v>80672</v>
      </c>
      <c r="H21" s="3"/>
    </row>
    <row r="22" spans="1:8" ht="12.75" customHeight="1" hidden="1">
      <c r="A22" s="3"/>
      <c r="B22" s="3"/>
      <c r="C22" s="3" t="s">
        <v>42</v>
      </c>
      <c r="D22" s="3"/>
      <c r="E22" s="5">
        <v>0</v>
      </c>
      <c r="F22" s="5"/>
      <c r="G22" s="5">
        <v>0</v>
      </c>
      <c r="H22" s="3"/>
    </row>
    <row r="23" spans="1:8" ht="24.75" customHeight="1">
      <c r="A23" s="3"/>
      <c r="B23" s="3"/>
      <c r="C23" s="3" t="s">
        <v>43</v>
      </c>
      <c r="D23" s="3"/>
      <c r="E23" s="5">
        <v>1375</v>
      </c>
      <c r="F23" s="5"/>
      <c r="G23" s="5">
        <v>1620</v>
      </c>
      <c r="H23" s="3"/>
    </row>
    <row r="24" spans="1:8" ht="24" customHeight="1">
      <c r="A24" s="3"/>
      <c r="B24" s="3"/>
      <c r="C24" s="3" t="s">
        <v>44</v>
      </c>
      <c r="D24" s="3"/>
      <c r="E24" s="5">
        <v>2138</v>
      </c>
      <c r="F24" s="5"/>
      <c r="G24" s="5">
        <v>2152</v>
      </c>
      <c r="H24" s="3"/>
    </row>
    <row r="25" spans="1:8" ht="24" customHeight="1">
      <c r="A25" s="3"/>
      <c r="B25" s="3"/>
      <c r="C25" s="3" t="s">
        <v>45</v>
      </c>
      <c r="D25" s="3"/>
      <c r="E25" s="5">
        <v>41090</v>
      </c>
      <c r="F25" s="5"/>
      <c r="G25" s="5">
        <v>45737</v>
      </c>
      <c r="H25" s="3"/>
    </row>
    <row r="26" spans="1:8" ht="9" customHeight="1">
      <c r="A26" s="3"/>
      <c r="B26" s="3"/>
      <c r="C26" s="3"/>
      <c r="D26" s="3"/>
      <c r="E26" s="5"/>
      <c r="F26" s="5"/>
      <c r="G26" s="5"/>
      <c r="H26" s="3"/>
    </row>
    <row r="27" spans="1:8" ht="22.5" customHeight="1">
      <c r="A27" s="3"/>
      <c r="B27" s="3"/>
      <c r="C27" s="3"/>
      <c r="D27" s="3"/>
      <c r="E27" s="12">
        <f>SUM(E19:E26)</f>
        <v>196839</v>
      </c>
      <c r="F27" s="5"/>
      <c r="G27" s="12">
        <f>SUM(G19:G26)</f>
        <v>196098</v>
      </c>
      <c r="H27" s="3"/>
    </row>
    <row r="28" spans="1:8" ht="24" customHeight="1">
      <c r="A28" s="3"/>
      <c r="H28" s="3"/>
    </row>
    <row r="29" spans="1:8" ht="24" customHeight="1">
      <c r="A29" s="3"/>
      <c r="B29" s="2" t="s">
        <v>46</v>
      </c>
      <c r="E29" s="13">
        <f>+E16+E27</f>
        <v>209267</v>
      </c>
      <c r="F29" s="10"/>
      <c r="G29" s="13">
        <f>+G16+G27</f>
        <v>209798</v>
      </c>
      <c r="H29" s="3"/>
    </row>
    <row r="30" spans="1:8" ht="24" customHeight="1">
      <c r="A30" s="3"/>
      <c r="H30" s="3"/>
    </row>
    <row r="31" spans="1:8" ht="24" customHeight="1">
      <c r="A31" s="3"/>
      <c r="B31" s="2" t="s">
        <v>47</v>
      </c>
      <c r="H31" s="3"/>
    </row>
    <row r="32" spans="1:8" ht="12" customHeight="1">
      <c r="A32" s="3"/>
      <c r="B32" s="3"/>
      <c r="C32" s="3"/>
      <c r="D32" s="3"/>
      <c r="E32" s="5"/>
      <c r="F32" s="5"/>
      <c r="G32" s="5"/>
      <c r="H32" s="3"/>
    </row>
    <row r="33" spans="1:8" ht="24" customHeight="1">
      <c r="A33" s="3"/>
      <c r="B33" s="2" t="s">
        <v>48</v>
      </c>
      <c r="C33" s="3"/>
      <c r="D33" s="3"/>
      <c r="E33" s="5"/>
      <c r="F33" s="5"/>
      <c r="G33" s="5"/>
      <c r="H33" s="3"/>
    </row>
    <row r="34" spans="1:8" ht="24" customHeight="1">
      <c r="A34" s="3"/>
      <c r="C34" s="3" t="s">
        <v>49</v>
      </c>
      <c r="D34" s="3"/>
      <c r="E34" s="5">
        <v>68000</v>
      </c>
      <c r="F34" s="5"/>
      <c r="G34" s="5">
        <v>68000</v>
      </c>
      <c r="H34" s="3"/>
    </row>
    <row r="35" spans="1:8" ht="24" customHeight="1">
      <c r="A35" s="3"/>
      <c r="C35" s="3" t="s">
        <v>50</v>
      </c>
      <c r="D35" s="3"/>
      <c r="E35" s="14">
        <v>87659</v>
      </c>
      <c r="F35" s="5"/>
      <c r="G35" s="14">
        <v>81447</v>
      </c>
      <c r="H35" s="3"/>
    </row>
    <row r="36" spans="1:8" ht="9.75" customHeight="1">
      <c r="A36" s="3"/>
      <c r="B36" s="3"/>
      <c r="C36" s="3"/>
      <c r="D36" s="3"/>
      <c r="E36" s="6"/>
      <c r="F36" s="5"/>
      <c r="G36" s="6"/>
      <c r="H36" s="3"/>
    </row>
    <row r="37" spans="1:8" ht="24" customHeight="1">
      <c r="A37" s="3"/>
      <c r="C37" s="3" t="s">
        <v>51</v>
      </c>
      <c r="D37" s="3"/>
      <c r="E37" s="14">
        <f>SUM(E34:E36)</f>
        <v>155659</v>
      </c>
      <c r="F37" s="5"/>
      <c r="G37" s="14">
        <f>SUM(G34:G36)</f>
        <v>149447</v>
      </c>
      <c r="H37" s="3"/>
    </row>
    <row r="38" spans="1:8" ht="24" customHeight="1">
      <c r="A38" s="3"/>
      <c r="C38" s="3" t="s">
        <v>24</v>
      </c>
      <c r="D38" s="3"/>
      <c r="E38" s="14">
        <v>15386</v>
      </c>
      <c r="F38" s="5"/>
      <c r="G38" s="14">
        <v>14740</v>
      </c>
      <c r="H38" s="3"/>
    </row>
    <row r="39" spans="1:8" ht="9" customHeight="1">
      <c r="A39" s="3"/>
      <c r="B39" s="3"/>
      <c r="C39" s="3"/>
      <c r="D39" s="3"/>
      <c r="E39" s="6"/>
      <c r="F39" s="5"/>
      <c r="G39" s="6"/>
      <c r="H39" s="3"/>
    </row>
    <row r="40" spans="1:8" ht="32.25" customHeight="1">
      <c r="A40" s="3"/>
      <c r="C40" s="2" t="s">
        <v>52</v>
      </c>
      <c r="D40" s="3"/>
      <c r="E40" s="5">
        <f>SUM(E37:E39)</f>
        <v>171045</v>
      </c>
      <c r="F40" s="5"/>
      <c r="G40" s="5">
        <f>SUM(G37:G39)</f>
        <v>164187</v>
      </c>
      <c r="H40" s="3"/>
    </row>
    <row r="41" spans="1:8" ht="24" customHeight="1">
      <c r="A41" s="3"/>
      <c r="B41" s="2"/>
      <c r="C41" s="3"/>
      <c r="D41" s="3"/>
      <c r="E41" s="5"/>
      <c r="F41" s="5"/>
      <c r="G41" s="5"/>
      <c r="H41" s="3"/>
    </row>
    <row r="42" spans="1:8" ht="24" customHeight="1">
      <c r="A42" s="3"/>
      <c r="B42" s="2" t="s">
        <v>53</v>
      </c>
      <c r="C42" s="3"/>
      <c r="D42" s="3"/>
      <c r="E42" s="5"/>
      <c r="F42" s="5"/>
      <c r="G42" s="5"/>
      <c r="H42" s="3"/>
    </row>
    <row r="43" spans="1:8" ht="24" customHeight="1">
      <c r="A43" s="3"/>
      <c r="C43" s="3" t="s">
        <v>54</v>
      </c>
      <c r="D43" s="3"/>
      <c r="E43" s="5">
        <v>716</v>
      </c>
      <c r="F43" s="5"/>
      <c r="G43" s="5">
        <v>716</v>
      </c>
      <c r="H43" s="3"/>
    </row>
    <row r="44" spans="1:8" ht="25.5" customHeight="1">
      <c r="A44" s="3"/>
      <c r="B44" s="3"/>
      <c r="C44" s="3"/>
      <c r="D44" s="3"/>
      <c r="E44" s="12">
        <f>SUM(E43:E43)</f>
        <v>716</v>
      </c>
      <c r="F44" s="5"/>
      <c r="G44" s="12">
        <f>SUM(G43:G43)</f>
        <v>716</v>
      </c>
      <c r="H44" s="3"/>
    </row>
    <row r="45" spans="1:8" ht="24" customHeight="1">
      <c r="A45" s="3"/>
      <c r="B45" s="3"/>
      <c r="C45" s="3"/>
      <c r="D45" s="3"/>
      <c r="E45" s="3"/>
      <c r="F45" s="3"/>
      <c r="G45" s="3"/>
      <c r="H45" s="3"/>
    </row>
    <row r="46" spans="1:8" ht="24" customHeight="1">
      <c r="A46" s="3"/>
      <c r="B46" s="2" t="s">
        <v>55</v>
      </c>
      <c r="C46" s="3"/>
      <c r="D46" s="3"/>
      <c r="E46" s="5"/>
      <c r="F46" s="5"/>
      <c r="G46" s="5"/>
      <c r="H46" s="3"/>
    </row>
    <row r="47" spans="1:8" ht="24" customHeight="1">
      <c r="A47" s="3"/>
      <c r="B47" s="3"/>
      <c r="C47" s="3" t="s">
        <v>56</v>
      </c>
      <c r="D47" s="3"/>
      <c r="E47" s="5">
        <v>34995</v>
      </c>
      <c r="F47" s="5"/>
      <c r="G47" s="5">
        <v>43230</v>
      </c>
      <c r="H47" s="3"/>
    </row>
    <row r="48" spans="1:8" ht="24" customHeight="1">
      <c r="A48" s="3"/>
      <c r="B48" s="3"/>
      <c r="C48" s="3" t="s">
        <v>57</v>
      </c>
      <c r="D48" s="3"/>
      <c r="E48" s="5">
        <v>113</v>
      </c>
      <c r="F48" s="5"/>
      <c r="G48" s="5">
        <v>137</v>
      </c>
      <c r="H48" s="3"/>
    </row>
    <row r="49" spans="1:8" ht="24" customHeight="1">
      <c r="A49" s="3"/>
      <c r="B49" s="3"/>
      <c r="C49" s="3" t="s">
        <v>20</v>
      </c>
      <c r="D49" s="3"/>
      <c r="E49" s="5">
        <v>2398</v>
      </c>
      <c r="F49" s="5"/>
      <c r="G49" s="5">
        <v>1528</v>
      </c>
      <c r="H49" s="3"/>
    </row>
    <row r="50" spans="1:8" ht="24" customHeight="1">
      <c r="A50" s="3"/>
      <c r="B50" s="3"/>
      <c r="C50" s="3"/>
      <c r="D50" s="3"/>
      <c r="E50" s="12">
        <f>SUM(E47:E49)</f>
        <v>37506</v>
      </c>
      <c r="F50" s="5"/>
      <c r="G50" s="12">
        <f>SUM(G47:G49)</f>
        <v>44895</v>
      </c>
      <c r="H50" s="3"/>
    </row>
    <row r="51" spans="1:8" ht="24" customHeight="1">
      <c r="A51" s="3"/>
      <c r="B51" s="3"/>
      <c r="C51" s="3"/>
      <c r="D51" s="3"/>
      <c r="E51" s="3"/>
      <c r="F51" s="3"/>
      <c r="G51" s="3"/>
      <c r="H51" s="3"/>
    </row>
    <row r="52" spans="1:8" ht="24" customHeight="1">
      <c r="A52" s="3"/>
      <c r="B52" s="3"/>
      <c r="C52" s="2" t="s">
        <v>58</v>
      </c>
      <c r="D52" s="3"/>
      <c r="E52" s="5">
        <f>+E44+E50</f>
        <v>38222</v>
      </c>
      <c r="F52" s="3"/>
      <c r="G52" s="5">
        <f>+G44+G50</f>
        <v>45611</v>
      </c>
      <c r="H52" s="3"/>
    </row>
    <row r="53" spans="1:8" ht="24" customHeight="1">
      <c r="A53" s="3"/>
      <c r="B53" s="3"/>
      <c r="C53" s="3"/>
      <c r="D53" s="3"/>
      <c r="E53" s="3"/>
      <c r="F53" s="3"/>
      <c r="G53" s="3"/>
      <c r="H53" s="3"/>
    </row>
    <row r="54" spans="1:8" ht="17.25">
      <c r="A54" s="3"/>
      <c r="B54" s="2" t="s">
        <v>59</v>
      </c>
      <c r="C54" s="3"/>
      <c r="D54" s="3"/>
      <c r="E54" s="15">
        <f>+E40+E52</f>
        <v>209267</v>
      </c>
      <c r="F54" s="3"/>
      <c r="G54" s="15">
        <f>+G40+G52</f>
        <v>209798</v>
      </c>
      <c r="H54" s="3"/>
    </row>
    <row r="55" spans="1:8" ht="17.25">
      <c r="A55" s="3"/>
      <c r="B55" s="3"/>
      <c r="C55" s="3"/>
      <c r="D55" s="3"/>
      <c r="E55" s="3"/>
      <c r="F55" s="3"/>
      <c r="G55" s="3"/>
      <c r="H55" s="3"/>
    </row>
    <row r="56" spans="1:8" ht="17.25">
      <c r="A56" s="3"/>
      <c r="B56" s="2" t="s">
        <v>60</v>
      </c>
      <c r="C56" s="3"/>
      <c r="D56" s="3"/>
      <c r="E56" s="3"/>
      <c r="F56" s="3"/>
      <c r="G56" s="3"/>
      <c r="H56" s="3"/>
    </row>
    <row r="57" spans="1:8" ht="24" customHeight="1">
      <c r="A57" s="3"/>
      <c r="B57" s="2" t="s">
        <v>61</v>
      </c>
      <c r="C57" s="2"/>
      <c r="D57" s="2"/>
      <c r="E57" s="16">
        <v>1.16</v>
      </c>
      <c r="F57" s="2"/>
      <c r="G57" s="16">
        <v>1.12</v>
      </c>
      <c r="H57" s="3"/>
    </row>
    <row r="60" ht="30.75" customHeight="1">
      <c r="B60" s="10" t="s">
        <v>28</v>
      </c>
    </row>
    <row r="61" ht="27" customHeight="1">
      <c r="B61" s="10" t="s">
        <v>62</v>
      </c>
    </row>
    <row r="62" ht="27" customHeight="1">
      <c r="B62" s="10" t="s">
        <v>63</v>
      </c>
    </row>
    <row r="63" ht="27" customHeight="1">
      <c r="B63" s="10"/>
    </row>
    <row r="64" ht="27" customHeight="1">
      <c r="B64" s="10"/>
    </row>
  </sheetData>
  <printOptions/>
  <pageMargins left="0.7701388888888889" right="0.5597222222222222" top="0.2798611111111111" bottom="0.5" header="0.5118055555555556" footer="0.5118055555555556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Normal="75" zoomScaleSheetLayoutView="10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F8" sqref="F8"/>
    </sheetView>
  </sheetViews>
  <sheetFormatPr defaultColWidth="9.00390625" defaultRowHeight="15.75"/>
  <cols>
    <col min="1" max="1" width="4.25390625" style="0" customWidth="1"/>
    <col min="2" max="2" width="13.875" style="0" customWidth="1"/>
    <col min="3" max="3" width="26.753906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75390625" style="0" customWidth="1"/>
    <col min="10" max="10" width="12.125" style="0" customWidth="1"/>
    <col min="11" max="11" width="2.25390625" style="0" customWidth="1"/>
    <col min="12" max="12" width="12.125" style="0" customWidth="1"/>
    <col min="13" max="13" width="3.00390625" style="0" customWidth="1"/>
    <col min="14" max="14" width="12.125" style="0" customWidth="1"/>
    <col min="15" max="15" width="2.25390625" style="0" customWidth="1"/>
    <col min="16" max="16" width="12.125" style="0" customWidth="1"/>
    <col min="17" max="17" width="2.375" style="0" customWidth="1"/>
    <col min="18" max="18" width="14.25390625" style="0" customWidth="1"/>
    <col min="19" max="19" width="3.375" style="0" customWidth="1"/>
  </cols>
  <sheetData>
    <row r="1" ht="36.75" customHeight="1">
      <c r="A1" s="1" t="s">
        <v>0</v>
      </c>
    </row>
    <row r="2" ht="15">
      <c r="A2" s="11"/>
    </row>
    <row r="4" spans="1:18" ht="25.5" customHeight="1">
      <c r="A4" s="2" t="s">
        <v>64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5.5" customHeight="1">
      <c r="A5" s="2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3.25" customHeight="1">
      <c r="A7" s="3"/>
      <c r="B7" s="3"/>
      <c r="C7" s="3"/>
      <c r="D7" s="3" t="s">
        <v>66</v>
      </c>
      <c r="E7" s="3"/>
      <c r="F7" s="3" t="s">
        <v>67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7" customHeight="1">
      <c r="A8" s="3"/>
      <c r="B8" s="3"/>
      <c r="C8" s="3"/>
      <c r="D8" s="4" t="s">
        <v>68</v>
      </c>
      <c r="E8" s="4"/>
      <c r="F8" s="4" t="s">
        <v>68</v>
      </c>
      <c r="G8" s="4"/>
      <c r="H8" s="4" t="s">
        <v>69</v>
      </c>
      <c r="I8" s="4"/>
      <c r="J8" s="4" t="s">
        <v>70</v>
      </c>
      <c r="K8" s="4"/>
      <c r="L8" s="4" t="s">
        <v>71</v>
      </c>
      <c r="M8" s="4"/>
      <c r="N8" s="4"/>
      <c r="O8" s="4"/>
      <c r="P8" s="4" t="s">
        <v>72</v>
      </c>
      <c r="Q8" s="4"/>
      <c r="R8" s="4" t="s">
        <v>73</v>
      </c>
    </row>
    <row r="9" spans="1:18" ht="27" customHeight="1">
      <c r="A9" s="3"/>
      <c r="B9" s="3"/>
      <c r="C9" s="3"/>
      <c r="D9" s="4" t="s">
        <v>69</v>
      </c>
      <c r="E9" s="4"/>
      <c r="F9" s="4" t="s">
        <v>74</v>
      </c>
      <c r="G9" s="4"/>
      <c r="H9" s="4" t="s">
        <v>75</v>
      </c>
      <c r="I9" s="4"/>
      <c r="J9" s="4" t="s">
        <v>76</v>
      </c>
      <c r="K9" s="4"/>
      <c r="L9" s="4" t="s">
        <v>77</v>
      </c>
      <c r="M9" s="4"/>
      <c r="N9" s="4" t="s">
        <v>78</v>
      </c>
      <c r="O9" s="4"/>
      <c r="P9" s="4" t="s">
        <v>79</v>
      </c>
      <c r="Q9" s="4"/>
      <c r="R9" s="4" t="s">
        <v>80</v>
      </c>
    </row>
    <row r="10" spans="1:18" ht="27" customHeight="1">
      <c r="A10" s="3"/>
      <c r="B10" s="3"/>
      <c r="C10" s="3"/>
      <c r="D10" s="4" t="s">
        <v>12</v>
      </c>
      <c r="E10" s="4"/>
      <c r="F10" s="4" t="s">
        <v>12</v>
      </c>
      <c r="G10" s="4"/>
      <c r="H10" s="4" t="s">
        <v>12</v>
      </c>
      <c r="I10" s="4"/>
      <c r="J10" s="4" t="s">
        <v>12</v>
      </c>
      <c r="K10" s="4"/>
      <c r="L10" s="4" t="s">
        <v>12</v>
      </c>
      <c r="M10" s="4"/>
      <c r="N10" s="4" t="s">
        <v>12</v>
      </c>
      <c r="O10" s="4"/>
      <c r="P10" s="4" t="s">
        <v>12</v>
      </c>
      <c r="Q10" s="4"/>
      <c r="R10" s="4" t="s">
        <v>12</v>
      </c>
    </row>
    <row r="11" spans="1:18" ht="17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5.5" customHeight="1">
      <c r="A12" s="3"/>
      <c r="B12" s="3" t="s">
        <v>81</v>
      </c>
      <c r="C12" s="3"/>
      <c r="D12" s="17">
        <v>68000</v>
      </c>
      <c r="E12" s="17"/>
      <c r="F12" s="17">
        <v>10106</v>
      </c>
      <c r="G12" s="17"/>
      <c r="H12" s="17">
        <v>4900</v>
      </c>
      <c r="I12" s="17"/>
      <c r="J12" s="17">
        <v>-2320</v>
      </c>
      <c r="K12" s="17"/>
      <c r="L12" s="17">
        <v>68761</v>
      </c>
      <c r="M12" s="17"/>
      <c r="N12" s="17">
        <f>SUM(D12:L12)</f>
        <v>149447</v>
      </c>
      <c r="O12" s="17"/>
      <c r="P12" s="17">
        <v>14740</v>
      </c>
      <c r="Q12" s="17"/>
      <c r="R12" s="17">
        <f>+N12+P12</f>
        <v>164187</v>
      </c>
    </row>
    <row r="13" spans="1:18" ht="25.5" customHeight="1">
      <c r="A13" s="3"/>
      <c r="B13" s="3"/>
      <c r="C13" s="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25.5" customHeight="1">
      <c r="A14" s="3"/>
      <c r="B14" s="3" t="s">
        <v>82</v>
      </c>
      <c r="C14" s="3"/>
      <c r="D14" s="17">
        <v>0</v>
      </c>
      <c r="E14" s="17"/>
      <c r="F14" s="17">
        <v>0</v>
      </c>
      <c r="G14" s="17"/>
      <c r="H14" s="17">
        <v>0</v>
      </c>
      <c r="I14" s="17"/>
      <c r="J14" s="17">
        <v>-1196</v>
      </c>
      <c r="K14" s="17"/>
      <c r="L14" s="17">
        <v>0</v>
      </c>
      <c r="M14" s="17"/>
      <c r="N14" s="17">
        <f>SUM(D14:L14)</f>
        <v>-1196</v>
      </c>
      <c r="O14" s="17"/>
      <c r="P14" s="17">
        <v>0</v>
      </c>
      <c r="Q14" s="17"/>
      <c r="R14" s="17">
        <f>+N14+P14</f>
        <v>-1196</v>
      </c>
    </row>
    <row r="15" spans="1:18" ht="25.5" customHeight="1">
      <c r="A15" s="3"/>
      <c r="B15" s="3"/>
      <c r="C15" s="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5.5" customHeight="1">
      <c r="A16" s="3"/>
      <c r="B16" s="3" t="s">
        <v>83</v>
      </c>
      <c r="C16" s="3"/>
      <c r="D16" s="17">
        <v>0</v>
      </c>
      <c r="E16" s="17"/>
      <c r="F16" s="17">
        <v>0</v>
      </c>
      <c r="G16" s="17"/>
      <c r="H16" s="17">
        <v>726</v>
      </c>
      <c r="I16" s="17"/>
      <c r="J16" s="17">
        <v>1163</v>
      </c>
      <c r="K16" s="17"/>
      <c r="L16" s="17">
        <v>0</v>
      </c>
      <c r="M16" s="17"/>
      <c r="N16" s="17">
        <f>SUM(D16:L16)</f>
        <v>1889</v>
      </c>
      <c r="O16" s="17"/>
      <c r="P16" s="17">
        <v>0</v>
      </c>
      <c r="Q16" s="17"/>
      <c r="R16" s="17">
        <f>+N16+P16</f>
        <v>1889</v>
      </c>
    </row>
    <row r="17" spans="1:18" ht="25.5" customHeight="1">
      <c r="A17" s="3"/>
      <c r="B17" s="3"/>
      <c r="C17" s="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25.5" customHeight="1">
      <c r="A18" s="3"/>
      <c r="B18" s="3" t="s">
        <v>84</v>
      </c>
      <c r="C18" s="3"/>
      <c r="D18" s="17">
        <v>0</v>
      </c>
      <c r="E18" s="17"/>
      <c r="F18" s="17">
        <v>0</v>
      </c>
      <c r="G18" s="17"/>
      <c r="H18" s="17">
        <v>0</v>
      </c>
      <c r="I18" s="17"/>
      <c r="J18" s="17">
        <v>0</v>
      </c>
      <c r="K18" s="17"/>
      <c r="L18" s="17">
        <v>5519</v>
      </c>
      <c r="M18" s="17"/>
      <c r="N18" s="17">
        <f>SUM(D18:L18)</f>
        <v>5519</v>
      </c>
      <c r="O18" s="17"/>
      <c r="P18" s="17">
        <v>646</v>
      </c>
      <c r="Q18" s="17"/>
      <c r="R18" s="17">
        <f>+N18+P18</f>
        <v>6165</v>
      </c>
    </row>
    <row r="19" spans="1:18" ht="25.5" customHeight="1">
      <c r="A19" s="3"/>
      <c r="B19" s="3"/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5.75" customHeight="1">
      <c r="A20" s="3"/>
      <c r="B20" s="3"/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30" customHeight="1">
      <c r="A21" s="3"/>
      <c r="B21" s="3" t="s">
        <v>85</v>
      </c>
      <c r="C21" s="3"/>
      <c r="D21" s="18">
        <f>SUM(D12:D20)</f>
        <v>68000</v>
      </c>
      <c r="E21" s="18"/>
      <c r="F21" s="18">
        <f>SUM(F12:F20)</f>
        <v>10106</v>
      </c>
      <c r="G21" s="18"/>
      <c r="H21" s="18">
        <f>SUM(H12:H20)</f>
        <v>5626</v>
      </c>
      <c r="I21" s="18"/>
      <c r="J21" s="18">
        <f>SUM(J12:J20)</f>
        <v>-2353</v>
      </c>
      <c r="K21" s="18"/>
      <c r="L21" s="18">
        <f>SUM(L12:L20)</f>
        <v>74280</v>
      </c>
      <c r="M21" s="18"/>
      <c r="N21" s="18">
        <f>SUM(N12:N20)</f>
        <v>155659</v>
      </c>
      <c r="O21" s="18"/>
      <c r="P21" s="18">
        <f>SUM(P12:P20)</f>
        <v>15386</v>
      </c>
      <c r="Q21" s="18"/>
      <c r="R21" s="18">
        <f>SUM(R12:R20)</f>
        <v>171045</v>
      </c>
    </row>
    <row r="22" spans="1:18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8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7" customHeight="1">
      <c r="A24" s="3"/>
      <c r="B24" s="3" t="s">
        <v>86</v>
      </c>
      <c r="C24" s="3"/>
      <c r="D24" s="17">
        <v>68000</v>
      </c>
      <c r="E24" s="17"/>
      <c r="F24" s="17">
        <v>10106</v>
      </c>
      <c r="G24" s="17"/>
      <c r="H24" s="17">
        <v>4900</v>
      </c>
      <c r="I24" s="17"/>
      <c r="J24" s="17">
        <v>-448</v>
      </c>
      <c r="K24" s="17"/>
      <c r="L24" s="17">
        <v>58324</v>
      </c>
      <c r="M24" s="17"/>
      <c r="N24" s="17">
        <f>SUM(D24:L24)</f>
        <v>140882</v>
      </c>
      <c r="O24" s="17"/>
      <c r="P24" s="17">
        <v>12270</v>
      </c>
      <c r="Q24" s="17"/>
      <c r="R24" s="17">
        <f>+N24+P24</f>
        <v>153152</v>
      </c>
    </row>
    <row r="25" spans="1:18" ht="27" customHeight="1">
      <c r="A25" s="3"/>
      <c r="B25" s="3"/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27" customHeight="1">
      <c r="A26" s="3"/>
      <c r="B26" s="3" t="s">
        <v>82</v>
      </c>
      <c r="C26" s="3"/>
      <c r="D26" s="17">
        <v>0</v>
      </c>
      <c r="E26" s="17"/>
      <c r="F26" s="17">
        <v>0</v>
      </c>
      <c r="G26" s="17"/>
      <c r="H26" s="17">
        <v>0</v>
      </c>
      <c r="I26" s="17"/>
      <c r="J26" s="17">
        <v>-211</v>
      </c>
      <c r="K26" s="17"/>
      <c r="L26" s="17">
        <v>0</v>
      </c>
      <c r="M26" s="17"/>
      <c r="N26" s="17">
        <f>SUM(D26:L26)</f>
        <v>-211</v>
      </c>
      <c r="O26" s="17"/>
      <c r="P26" s="17">
        <v>0</v>
      </c>
      <c r="Q26" s="17"/>
      <c r="R26" s="17">
        <f>+N26+P26</f>
        <v>-211</v>
      </c>
    </row>
    <row r="27" spans="1:18" ht="27" customHeight="1">
      <c r="A27" s="3"/>
      <c r="B27" s="3"/>
      <c r="C27" s="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27" customHeight="1">
      <c r="A28" s="3"/>
      <c r="B28" s="3" t="s">
        <v>84</v>
      </c>
      <c r="C28" s="3"/>
      <c r="D28" s="17">
        <v>0</v>
      </c>
      <c r="E28" s="17"/>
      <c r="F28" s="17">
        <v>0</v>
      </c>
      <c r="G28" s="17"/>
      <c r="H28" s="17">
        <v>0</v>
      </c>
      <c r="I28" s="17"/>
      <c r="J28" s="17">
        <v>0</v>
      </c>
      <c r="K28" s="17"/>
      <c r="L28" s="17">
        <v>2503</v>
      </c>
      <c r="M28" s="17"/>
      <c r="N28" s="17">
        <f>SUM(D28:L28)</f>
        <v>2503</v>
      </c>
      <c r="O28" s="17"/>
      <c r="P28" s="17">
        <v>349</v>
      </c>
      <c r="Q28" s="17"/>
      <c r="R28" s="17">
        <f>+N28+P28</f>
        <v>2852</v>
      </c>
    </row>
    <row r="29" spans="1:18" ht="15.75" customHeight="1">
      <c r="A29" s="3"/>
      <c r="B29" s="3"/>
      <c r="C29" s="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30" customHeight="1">
      <c r="A30" s="3"/>
      <c r="B30" s="3" t="s">
        <v>87</v>
      </c>
      <c r="C30" s="3"/>
      <c r="D30" s="18">
        <f>SUM(D24:D29)</f>
        <v>68000</v>
      </c>
      <c r="E30" s="18"/>
      <c r="F30" s="18">
        <f>SUM(F24:F29)</f>
        <v>10106</v>
      </c>
      <c r="G30" s="18"/>
      <c r="H30" s="18">
        <f>SUM(H24:H29)</f>
        <v>4900</v>
      </c>
      <c r="I30" s="18"/>
      <c r="J30" s="18">
        <f>SUM(J24:J29)</f>
        <v>-659</v>
      </c>
      <c r="K30" s="18"/>
      <c r="L30" s="18">
        <f>SUM(L24:L29)</f>
        <v>60827</v>
      </c>
      <c r="M30" s="18"/>
      <c r="N30" s="18">
        <f>SUM(N24:N29)</f>
        <v>143174</v>
      </c>
      <c r="O30" s="18"/>
      <c r="P30" s="18">
        <f>SUM(P24:P29)</f>
        <v>12619</v>
      </c>
      <c r="Q30" s="18"/>
      <c r="R30" s="18">
        <f>SUM(R24:R29)</f>
        <v>155793</v>
      </c>
    </row>
    <row r="31" spans="1:18" ht="39.75" customHeight="1">
      <c r="A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29.25" customHeight="1">
      <c r="A32" s="3"/>
      <c r="B32" s="3" t="s">
        <v>28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7.25">
      <c r="A34" s="3"/>
      <c r="B34" s="3" t="s">
        <v>88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7.25">
      <c r="A35" s="3"/>
      <c r="B35" s="3" t="s">
        <v>89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</sheetData>
  <printOptions horizontalCentered="1"/>
  <pageMargins left="0.6201388888888889" right="0.42986111111111114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5"/>
  <sheetViews>
    <sheetView view="pageBreakPreview" zoomScaleNormal="75" zoomScaleSheetLayoutView="100" workbookViewId="0" topLeftCell="A57">
      <selection activeCell="I69" sqref="I69"/>
    </sheetView>
  </sheetViews>
  <sheetFormatPr defaultColWidth="9.00390625" defaultRowHeight="15.75"/>
  <cols>
    <col min="1" max="1" width="7.125" style="0" customWidth="1"/>
    <col min="7" max="7" width="7.75390625" style="0" customWidth="1"/>
    <col min="8" max="8" width="31.00390625" style="0" customWidth="1"/>
    <col min="9" max="9" width="16.50390625" style="0" customWidth="1"/>
    <col min="10" max="10" width="15.25390625" style="0" customWidth="1"/>
    <col min="11" max="11" width="16.50390625" style="0" customWidth="1"/>
    <col min="12" max="12" width="4.75390625" style="0" customWidth="1"/>
  </cols>
  <sheetData>
    <row r="1" ht="28.5" customHeight="1">
      <c r="B1" s="1" t="s">
        <v>0</v>
      </c>
    </row>
    <row r="2" ht="15">
      <c r="B2" s="11"/>
    </row>
    <row r="3" spans="2:11" ht="17.25">
      <c r="B3" s="2" t="s">
        <v>90</v>
      </c>
      <c r="C3" s="3"/>
      <c r="D3" s="3"/>
      <c r="E3" s="3"/>
      <c r="F3" s="3"/>
      <c r="G3" s="3"/>
      <c r="H3" s="3"/>
      <c r="I3" s="3"/>
      <c r="J3" s="3"/>
      <c r="K3" s="3"/>
    </row>
    <row r="4" spans="2:11" ht="17.25">
      <c r="B4" s="2" t="s">
        <v>91</v>
      </c>
      <c r="C4" s="3"/>
      <c r="D4" s="3"/>
      <c r="E4" s="3"/>
      <c r="F4" s="3"/>
      <c r="G4" s="3"/>
      <c r="H4" s="3"/>
      <c r="I4" s="3"/>
      <c r="J4" s="3"/>
      <c r="K4" s="3"/>
    </row>
    <row r="5" spans="2:11" ht="17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3.25" customHeight="1">
      <c r="B6" s="3"/>
      <c r="C6" s="3"/>
      <c r="D6" s="3"/>
      <c r="E6" s="3"/>
      <c r="F6" s="3"/>
      <c r="G6" s="3"/>
      <c r="H6" s="3"/>
      <c r="I6" s="19" t="s">
        <v>5</v>
      </c>
      <c r="J6" s="3"/>
      <c r="K6" s="19" t="s">
        <v>5</v>
      </c>
    </row>
    <row r="7" spans="2:11" ht="17.25">
      <c r="B7" s="3"/>
      <c r="C7" s="3"/>
      <c r="D7" s="3"/>
      <c r="E7" s="3"/>
      <c r="F7" s="3"/>
      <c r="G7" s="3"/>
      <c r="H7" s="3"/>
      <c r="I7" s="19" t="s">
        <v>8</v>
      </c>
      <c r="J7" s="3"/>
      <c r="K7" s="19" t="s">
        <v>8</v>
      </c>
    </row>
    <row r="8" spans="2:11" s="20" customFormat="1" ht="17.25">
      <c r="B8" s="21"/>
      <c r="C8" s="21"/>
      <c r="D8" s="21"/>
      <c r="E8" s="21"/>
      <c r="F8" s="21"/>
      <c r="G8" s="21"/>
      <c r="H8" s="21"/>
      <c r="I8" s="22" t="s">
        <v>10</v>
      </c>
      <c r="J8" s="23"/>
      <c r="K8" s="22" t="s">
        <v>11</v>
      </c>
    </row>
    <row r="9" spans="2:11" s="20" customFormat="1" ht="17.25">
      <c r="B9" s="21"/>
      <c r="C9" s="21"/>
      <c r="D9" s="21"/>
      <c r="E9" s="21"/>
      <c r="F9" s="21"/>
      <c r="G9" s="21"/>
      <c r="H9" s="21"/>
      <c r="I9" s="22" t="s">
        <v>12</v>
      </c>
      <c r="J9" s="24"/>
      <c r="K9" s="22" t="s">
        <v>12</v>
      </c>
    </row>
    <row r="10" spans="2:11" s="20" customFormat="1" ht="45" customHeight="1">
      <c r="B10" s="21" t="s">
        <v>92</v>
      </c>
      <c r="C10" s="21"/>
      <c r="D10" s="21"/>
      <c r="E10" s="21"/>
      <c r="F10" s="21"/>
      <c r="G10" s="21"/>
      <c r="H10" s="21"/>
      <c r="I10" s="24"/>
      <c r="J10" s="24"/>
      <c r="K10" s="24"/>
    </row>
    <row r="11" spans="2:11" s="20" customFormat="1" ht="8.25" customHeight="1">
      <c r="B11" s="21"/>
      <c r="C11" s="21"/>
      <c r="D11" s="21"/>
      <c r="E11" s="21"/>
      <c r="F11" s="21"/>
      <c r="G11" s="21"/>
      <c r="H11" s="21"/>
      <c r="I11" s="24"/>
      <c r="J11" s="24"/>
      <c r="K11" s="24"/>
    </row>
    <row r="12" spans="2:11" s="20" customFormat="1" ht="17.25">
      <c r="B12" s="21" t="s">
        <v>93</v>
      </c>
      <c r="C12" s="21"/>
      <c r="D12" s="21"/>
      <c r="E12" s="21"/>
      <c r="F12" s="21"/>
      <c r="G12" s="21"/>
      <c r="H12" s="21"/>
      <c r="I12" s="25">
        <v>8507</v>
      </c>
      <c r="J12" s="25"/>
      <c r="K12" s="25">
        <v>6219</v>
      </c>
    </row>
    <row r="13" spans="2:11" s="20" customFormat="1" ht="12" customHeight="1">
      <c r="B13" s="21"/>
      <c r="C13" s="21"/>
      <c r="D13" s="21"/>
      <c r="E13" s="21"/>
      <c r="F13" s="21"/>
      <c r="G13" s="21"/>
      <c r="H13" s="21"/>
      <c r="I13" s="25"/>
      <c r="J13" s="25"/>
      <c r="K13" s="25"/>
    </row>
    <row r="14" spans="2:11" s="20" customFormat="1" ht="17.25">
      <c r="B14" s="21" t="s">
        <v>94</v>
      </c>
      <c r="C14" s="21"/>
      <c r="D14" s="21"/>
      <c r="E14" s="21"/>
      <c r="F14" s="21"/>
      <c r="G14" s="21"/>
      <c r="H14" s="21"/>
      <c r="I14" s="25"/>
      <c r="J14" s="25"/>
      <c r="K14" s="25"/>
    </row>
    <row r="15" spans="2:11" s="20" customFormat="1" ht="9" customHeight="1">
      <c r="B15" s="21"/>
      <c r="C15" s="21"/>
      <c r="D15" s="21"/>
      <c r="E15" s="21"/>
      <c r="F15" s="21"/>
      <c r="G15" s="21"/>
      <c r="H15" s="21"/>
      <c r="I15" s="25"/>
      <c r="J15" s="25"/>
      <c r="K15" s="25"/>
    </row>
    <row r="16" spans="2:11" s="20" customFormat="1" ht="17.25">
      <c r="B16" s="21"/>
      <c r="C16" s="21" t="s">
        <v>95</v>
      </c>
      <c r="D16" s="21"/>
      <c r="E16" s="21"/>
      <c r="F16" s="21"/>
      <c r="G16" s="21"/>
      <c r="H16" s="21"/>
      <c r="I16" s="25">
        <v>952</v>
      </c>
      <c r="J16" s="25"/>
      <c r="K16" s="25">
        <v>1094</v>
      </c>
    </row>
    <row r="17" spans="2:11" s="20" customFormat="1" ht="17.25">
      <c r="B17" s="21"/>
      <c r="C17" s="21" t="s">
        <v>96</v>
      </c>
      <c r="D17" s="21"/>
      <c r="E17" s="21"/>
      <c r="F17" s="21"/>
      <c r="G17" s="21"/>
      <c r="H17" s="21"/>
      <c r="I17" s="25">
        <v>-265</v>
      </c>
      <c r="J17" s="25"/>
      <c r="K17" s="25">
        <v>-324</v>
      </c>
    </row>
    <row r="18" spans="2:11" s="20" customFormat="1" ht="17.25">
      <c r="B18" s="21"/>
      <c r="C18" s="21" t="s">
        <v>97</v>
      </c>
      <c r="D18" s="21"/>
      <c r="E18" s="21"/>
      <c r="F18" s="21"/>
      <c r="G18" s="21"/>
      <c r="H18" s="21"/>
      <c r="I18" s="25">
        <v>0</v>
      </c>
      <c r="J18" s="25"/>
      <c r="K18" s="25">
        <v>9</v>
      </c>
    </row>
    <row r="19" spans="2:11" s="20" customFormat="1" ht="17.25">
      <c r="B19" s="21"/>
      <c r="C19" s="21" t="s">
        <v>98</v>
      </c>
      <c r="D19" s="21"/>
      <c r="E19" s="21"/>
      <c r="F19" s="21"/>
      <c r="G19" s="21"/>
      <c r="H19" s="21"/>
      <c r="I19" s="25">
        <v>0</v>
      </c>
      <c r="J19" s="25"/>
      <c r="K19" s="25">
        <v>35</v>
      </c>
    </row>
    <row r="20" spans="2:11" s="20" customFormat="1" ht="17.25">
      <c r="B20" s="21"/>
      <c r="C20" s="21" t="s">
        <v>99</v>
      </c>
      <c r="D20" s="21"/>
      <c r="E20" s="21"/>
      <c r="F20" s="21"/>
      <c r="G20" s="21"/>
      <c r="H20" s="21"/>
      <c r="I20" s="25">
        <v>-721</v>
      </c>
      <c r="J20" s="25"/>
      <c r="K20" s="25">
        <v>-29</v>
      </c>
    </row>
    <row r="21" spans="2:11" s="20" customFormat="1" ht="17.25">
      <c r="B21" s="21"/>
      <c r="C21" s="21" t="s">
        <v>100</v>
      </c>
      <c r="D21" s="21"/>
      <c r="E21" s="21"/>
      <c r="F21" s="21"/>
      <c r="G21" s="21"/>
      <c r="H21" s="21"/>
      <c r="I21" s="25">
        <v>0</v>
      </c>
      <c r="J21" s="25"/>
      <c r="K21" s="25">
        <v>-1</v>
      </c>
    </row>
    <row r="22" spans="2:11" s="20" customFormat="1" ht="9" customHeight="1">
      <c r="B22" s="21"/>
      <c r="C22" s="21"/>
      <c r="D22" s="21"/>
      <c r="E22" s="21"/>
      <c r="F22" s="21"/>
      <c r="G22" s="21"/>
      <c r="H22" s="21"/>
      <c r="I22" s="26"/>
      <c r="J22" s="21"/>
      <c r="K22" s="26"/>
    </row>
    <row r="23" spans="2:11" s="20" customFormat="1" ht="27.75" customHeight="1">
      <c r="B23" s="21" t="s">
        <v>101</v>
      </c>
      <c r="C23" s="21"/>
      <c r="D23" s="21"/>
      <c r="E23" s="21"/>
      <c r="F23" s="21"/>
      <c r="G23" s="21"/>
      <c r="H23" s="21"/>
      <c r="I23" s="27">
        <f>+I12+SUM(I16:I21)</f>
        <v>8473</v>
      </c>
      <c r="J23" s="27"/>
      <c r="K23" s="27">
        <f>+K12+SUM(K16:K21)</f>
        <v>7003</v>
      </c>
    </row>
    <row r="24" spans="2:11" s="20" customFormat="1" ht="13.5" customHeight="1">
      <c r="B24" s="21"/>
      <c r="C24" s="21"/>
      <c r="D24" s="21"/>
      <c r="E24" s="21"/>
      <c r="F24" s="21"/>
      <c r="G24" s="21"/>
      <c r="H24" s="21"/>
      <c r="I24" s="27"/>
      <c r="J24" s="28"/>
      <c r="K24" s="27"/>
    </row>
    <row r="25" spans="2:11" s="20" customFormat="1" ht="39" customHeight="1">
      <c r="B25" s="21" t="s">
        <v>102</v>
      </c>
      <c r="C25" s="21"/>
      <c r="D25" s="21"/>
      <c r="E25" s="21"/>
      <c r="F25" s="21"/>
      <c r="G25" s="21"/>
      <c r="H25" s="21"/>
      <c r="I25" s="27"/>
      <c r="J25" s="28"/>
      <c r="K25" s="27"/>
    </row>
    <row r="26" spans="2:11" s="20" customFormat="1" ht="4.5" customHeight="1">
      <c r="B26" s="21"/>
      <c r="C26" s="21"/>
      <c r="D26" s="21"/>
      <c r="E26" s="21"/>
      <c r="F26" s="21"/>
      <c r="G26" s="21"/>
      <c r="H26" s="21"/>
      <c r="I26" s="27"/>
      <c r="J26" s="28"/>
      <c r="K26" s="27"/>
    </row>
    <row r="27" spans="2:11" s="20" customFormat="1" ht="17.25">
      <c r="B27" s="21"/>
      <c r="C27" s="21" t="s">
        <v>103</v>
      </c>
      <c r="D27" s="21"/>
      <c r="E27" s="21"/>
      <c r="F27" s="21"/>
      <c r="G27" s="21"/>
      <c r="H27" s="21"/>
      <c r="I27" s="25">
        <v>-10032</v>
      </c>
      <c r="J27" s="25"/>
      <c r="K27" s="25">
        <v>-8218</v>
      </c>
    </row>
    <row r="28" spans="2:11" s="20" customFormat="1" ht="17.25">
      <c r="B28" s="21"/>
      <c r="C28" s="21" t="s">
        <v>39</v>
      </c>
      <c r="D28" s="21"/>
      <c r="E28" s="21"/>
      <c r="F28" s="21"/>
      <c r="G28" s="21"/>
      <c r="H28" s="21"/>
      <c r="I28" s="25">
        <v>4036</v>
      </c>
      <c r="J28" s="25"/>
      <c r="K28" s="25">
        <v>-2448</v>
      </c>
    </row>
    <row r="29" spans="2:11" s="20" customFormat="1" ht="17.25">
      <c r="B29" s="21"/>
      <c r="C29" s="21" t="s">
        <v>40</v>
      </c>
      <c r="D29" s="21"/>
      <c r="E29" s="21"/>
      <c r="F29" s="21"/>
      <c r="G29" s="21"/>
      <c r="H29" s="21"/>
      <c r="I29" s="25">
        <v>1076</v>
      </c>
      <c r="J29" s="25"/>
      <c r="K29" s="25">
        <v>286</v>
      </c>
    </row>
    <row r="30" spans="2:11" s="20" customFormat="1" ht="17.25">
      <c r="B30" s="21"/>
      <c r="C30" s="21" t="s">
        <v>43</v>
      </c>
      <c r="D30" s="21"/>
      <c r="E30" s="21"/>
      <c r="F30" s="21"/>
      <c r="G30" s="21"/>
      <c r="H30" s="21"/>
      <c r="I30" s="25">
        <v>245</v>
      </c>
      <c r="J30" s="25"/>
      <c r="K30" s="25">
        <v>0</v>
      </c>
    </row>
    <row r="31" spans="2:11" s="20" customFormat="1" ht="17.25">
      <c r="B31" s="21"/>
      <c r="C31" s="21" t="s">
        <v>104</v>
      </c>
      <c r="D31" s="21"/>
      <c r="E31" s="21"/>
      <c r="F31" s="21"/>
      <c r="G31" s="21"/>
      <c r="H31" s="21"/>
      <c r="I31" s="25">
        <v>0</v>
      </c>
      <c r="J31" s="25"/>
      <c r="K31" s="25">
        <v>25</v>
      </c>
    </row>
    <row r="32" spans="2:11" s="20" customFormat="1" ht="17.25">
      <c r="B32" s="21"/>
      <c r="C32" s="21" t="s">
        <v>105</v>
      </c>
      <c r="D32" s="21"/>
      <c r="E32" s="21"/>
      <c r="F32" s="21"/>
      <c r="G32" s="21"/>
      <c r="H32" s="21"/>
      <c r="I32" s="25">
        <v>-8246</v>
      </c>
      <c r="J32" s="25"/>
      <c r="K32" s="25">
        <v>-7133</v>
      </c>
    </row>
    <row r="33" spans="2:11" s="20" customFormat="1" ht="4.5" customHeight="1">
      <c r="B33" s="21"/>
      <c r="C33" s="21"/>
      <c r="D33" s="21"/>
      <c r="E33" s="21"/>
      <c r="F33" s="21"/>
      <c r="G33" s="21"/>
      <c r="H33" s="21"/>
      <c r="I33" s="25"/>
      <c r="J33" s="25"/>
      <c r="K33" s="25"/>
    </row>
    <row r="34" spans="2:11" s="20" customFormat="1" ht="6" customHeight="1">
      <c r="B34" s="21"/>
      <c r="C34" s="21"/>
      <c r="D34" s="21"/>
      <c r="E34" s="21"/>
      <c r="F34" s="21"/>
      <c r="G34" s="21"/>
      <c r="H34" s="21"/>
      <c r="I34" s="29"/>
      <c r="J34" s="25"/>
      <c r="K34" s="29"/>
    </row>
    <row r="35" spans="2:11" s="20" customFormat="1" ht="27" customHeight="1">
      <c r="B35" s="21" t="s">
        <v>106</v>
      </c>
      <c r="C35" s="21"/>
      <c r="D35" s="21"/>
      <c r="E35" s="21"/>
      <c r="F35" s="21"/>
      <c r="G35" s="21"/>
      <c r="H35" s="21"/>
      <c r="I35" s="25">
        <f>+SUM(I27:I32)+I23</f>
        <v>-4448</v>
      </c>
      <c r="J35" s="25"/>
      <c r="K35" s="25">
        <f>+SUM(K27:K32)+K23</f>
        <v>-10485</v>
      </c>
    </row>
    <row r="36" spans="2:11" s="20" customFormat="1" ht="17.25">
      <c r="B36" s="21"/>
      <c r="C36" s="21"/>
      <c r="D36" s="21"/>
      <c r="E36" s="21"/>
      <c r="F36" s="21"/>
      <c r="G36" s="21"/>
      <c r="H36" s="21"/>
      <c r="I36" s="25"/>
      <c r="J36" s="25"/>
      <c r="K36" s="25"/>
    </row>
    <row r="37" spans="2:11" s="20" customFormat="1" ht="17.25">
      <c r="B37" s="21" t="s">
        <v>107</v>
      </c>
      <c r="C37" s="21"/>
      <c r="D37" s="21"/>
      <c r="E37" s="21"/>
      <c r="F37" s="21"/>
      <c r="G37" s="21"/>
      <c r="H37" s="21"/>
      <c r="I37" s="25">
        <v>-1472</v>
      </c>
      <c r="J37" s="25"/>
      <c r="K37" s="25">
        <v>-2384</v>
      </c>
    </row>
    <row r="38" spans="2:11" s="20" customFormat="1" ht="5.25" customHeight="1">
      <c r="B38" s="21"/>
      <c r="C38" s="21"/>
      <c r="D38" s="21"/>
      <c r="E38" s="21"/>
      <c r="F38" s="21"/>
      <c r="G38" s="21"/>
      <c r="H38" s="21"/>
      <c r="I38" s="25"/>
      <c r="J38" s="25"/>
      <c r="K38" s="25"/>
    </row>
    <row r="39" spans="2:11" s="20" customFormat="1" ht="8.25" customHeight="1">
      <c r="B39" s="21"/>
      <c r="C39" s="21"/>
      <c r="D39" s="21"/>
      <c r="E39" s="21"/>
      <c r="F39" s="21"/>
      <c r="G39" s="21"/>
      <c r="H39" s="21"/>
      <c r="I39" s="29"/>
      <c r="J39" s="25"/>
      <c r="K39" s="29"/>
    </row>
    <row r="40" spans="2:11" s="20" customFormat="1" ht="24.75" customHeight="1">
      <c r="B40" s="21" t="s">
        <v>108</v>
      </c>
      <c r="C40" s="21"/>
      <c r="D40" s="21"/>
      <c r="E40" s="21"/>
      <c r="F40" s="21"/>
      <c r="G40" s="21"/>
      <c r="H40" s="21"/>
      <c r="I40" s="25">
        <f>+I35+SUM(I37:I38)</f>
        <v>-5920</v>
      </c>
      <c r="J40" s="25"/>
      <c r="K40" s="25">
        <f>+K35+SUM(K37:K38)</f>
        <v>-12869</v>
      </c>
    </row>
    <row r="41" spans="2:11" s="20" customFormat="1" ht="17.25">
      <c r="B41" s="21"/>
      <c r="C41" s="21"/>
      <c r="D41" s="21"/>
      <c r="E41" s="21"/>
      <c r="F41" s="21"/>
      <c r="G41" s="21"/>
      <c r="H41" s="21"/>
      <c r="I41" s="25"/>
      <c r="J41" s="25"/>
      <c r="K41" s="25"/>
    </row>
    <row r="42" spans="2:11" s="20" customFormat="1" ht="30.75" customHeight="1">
      <c r="B42" s="21" t="s">
        <v>109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2:11" s="20" customFormat="1" ht="6.75" customHeight="1">
      <c r="B43" s="21"/>
      <c r="C43" s="21"/>
      <c r="D43" s="21"/>
      <c r="E43" s="21"/>
      <c r="F43" s="21"/>
      <c r="G43" s="21"/>
      <c r="H43" s="21"/>
      <c r="I43" s="30"/>
      <c r="J43" s="28"/>
      <c r="K43" s="30"/>
    </row>
    <row r="44" spans="2:11" s="20" customFormat="1" ht="17.25">
      <c r="B44" s="21" t="s">
        <v>110</v>
      </c>
      <c r="C44" s="21"/>
      <c r="D44" s="21"/>
      <c r="E44" s="21"/>
      <c r="F44" s="21"/>
      <c r="G44" s="21"/>
      <c r="H44" s="21"/>
      <c r="I44" s="31">
        <v>-155</v>
      </c>
      <c r="J44" s="28"/>
      <c r="K44" s="31">
        <v>-283</v>
      </c>
    </row>
    <row r="45" spans="2:11" s="20" customFormat="1" ht="17.25">
      <c r="B45" s="21" t="s">
        <v>111</v>
      </c>
      <c r="C45" s="21"/>
      <c r="D45" s="21"/>
      <c r="E45" s="21"/>
      <c r="F45" s="21"/>
      <c r="G45" s="21"/>
      <c r="H45" s="21"/>
      <c r="I45" s="31">
        <f>-I17</f>
        <v>265</v>
      </c>
      <c r="J45" s="32"/>
      <c r="K45" s="31">
        <v>324</v>
      </c>
    </row>
    <row r="46" spans="2:11" s="20" customFormat="1" ht="17.25">
      <c r="B46" s="21" t="s">
        <v>112</v>
      </c>
      <c r="C46" s="21"/>
      <c r="D46" s="21"/>
      <c r="E46" s="21"/>
      <c r="F46" s="21"/>
      <c r="G46" s="21"/>
      <c r="H46" s="21"/>
      <c r="I46" s="31">
        <v>1196</v>
      </c>
      <c r="J46" s="25"/>
      <c r="K46" s="31">
        <v>39</v>
      </c>
    </row>
    <row r="47" spans="2:11" s="20" customFormat="1" ht="17.25">
      <c r="B47" s="21" t="s">
        <v>113</v>
      </c>
      <c r="C47" s="21"/>
      <c r="D47" s="21"/>
      <c r="E47" s="21"/>
      <c r="F47" s="21"/>
      <c r="G47" s="21"/>
      <c r="H47" s="21"/>
      <c r="I47" s="31">
        <v>0</v>
      </c>
      <c r="J47" s="25"/>
      <c r="K47" s="31">
        <v>51</v>
      </c>
    </row>
    <row r="48" spans="2:11" s="20" customFormat="1" ht="9" customHeight="1">
      <c r="B48" s="21"/>
      <c r="C48" s="21"/>
      <c r="D48" s="21"/>
      <c r="E48" s="21"/>
      <c r="F48" s="21"/>
      <c r="G48" s="21"/>
      <c r="H48" s="21"/>
      <c r="I48" s="31"/>
      <c r="J48" s="25"/>
      <c r="K48" s="31"/>
    </row>
    <row r="49" spans="2:11" s="20" customFormat="1" ht="9" customHeight="1">
      <c r="B49" s="21"/>
      <c r="C49" s="21"/>
      <c r="D49" s="21"/>
      <c r="E49" s="21"/>
      <c r="F49" s="21"/>
      <c r="G49" s="21"/>
      <c r="H49" s="21"/>
      <c r="I49" s="29"/>
      <c r="J49" s="25"/>
      <c r="K49" s="29"/>
    </row>
    <row r="50" spans="2:11" s="20" customFormat="1" ht="24.75" customHeight="1">
      <c r="B50" s="21" t="s">
        <v>114</v>
      </c>
      <c r="C50" s="21"/>
      <c r="D50" s="21"/>
      <c r="E50" s="21"/>
      <c r="F50" s="21"/>
      <c r="G50" s="21"/>
      <c r="H50" s="21"/>
      <c r="I50" s="25">
        <f>+SUM(I44:I48)</f>
        <v>1306</v>
      </c>
      <c r="J50" s="25"/>
      <c r="K50" s="25">
        <f>+SUM(K44:K48)</f>
        <v>131</v>
      </c>
    </row>
    <row r="51" spans="2:11" s="20" customFormat="1" ht="17.25">
      <c r="B51" s="21"/>
      <c r="C51" s="21"/>
      <c r="D51" s="21"/>
      <c r="E51" s="21"/>
      <c r="F51" s="21"/>
      <c r="G51" s="21"/>
      <c r="H51" s="21"/>
      <c r="I51" s="33"/>
      <c r="J51" s="33"/>
      <c r="K51" s="33"/>
    </row>
    <row r="52" spans="2:11" s="20" customFormat="1" ht="34.5" customHeight="1">
      <c r="B52" s="21" t="s">
        <v>115</v>
      </c>
      <c r="C52" s="21"/>
      <c r="D52" s="21"/>
      <c r="E52" s="21"/>
      <c r="F52" s="21"/>
      <c r="G52" s="21"/>
      <c r="H52" s="21"/>
      <c r="I52" s="25"/>
      <c r="J52" s="25"/>
      <c r="K52" s="25"/>
    </row>
    <row r="53" spans="2:11" s="20" customFormat="1" ht="12" customHeight="1">
      <c r="B53" s="21"/>
      <c r="C53" s="21"/>
      <c r="D53" s="21"/>
      <c r="E53" s="21"/>
      <c r="F53" s="21"/>
      <c r="G53" s="21"/>
      <c r="H53" s="21"/>
      <c r="I53" s="30"/>
      <c r="J53" s="25"/>
      <c r="K53" s="30"/>
    </row>
    <row r="54" spans="2:11" s="20" customFormat="1" ht="18.75" customHeight="1">
      <c r="B54" s="21" t="s">
        <v>82</v>
      </c>
      <c r="C54" s="21"/>
      <c r="D54" s="21"/>
      <c r="E54" s="21"/>
      <c r="F54" s="21"/>
      <c r="G54" s="21"/>
      <c r="H54" s="21"/>
      <c r="I54" s="34">
        <v>-1196</v>
      </c>
      <c r="J54" s="35"/>
      <c r="K54" s="31">
        <v>-211</v>
      </c>
    </row>
    <row r="55" spans="2:11" s="20" customFormat="1" ht="18.75" customHeight="1">
      <c r="B55" s="21" t="s">
        <v>83</v>
      </c>
      <c r="C55" s="21"/>
      <c r="D55" s="21"/>
      <c r="E55" s="21"/>
      <c r="F55" s="21"/>
      <c r="G55" s="21"/>
      <c r="H55" s="21"/>
      <c r="I55" s="34">
        <v>1163</v>
      </c>
      <c r="J55" s="35"/>
      <c r="K55" s="31">
        <v>0</v>
      </c>
    </row>
    <row r="56" spans="2:11" s="20" customFormat="1" ht="17.25">
      <c r="B56" s="21" t="s">
        <v>116</v>
      </c>
      <c r="C56" s="21"/>
      <c r="D56" s="21"/>
      <c r="E56" s="21"/>
      <c r="F56" s="21"/>
      <c r="G56" s="21"/>
      <c r="H56" s="21"/>
      <c r="I56" s="31">
        <f>-I19</f>
        <v>0</v>
      </c>
      <c r="J56" s="25"/>
      <c r="K56" s="31">
        <v>-35</v>
      </c>
    </row>
    <row r="57" spans="2:11" s="20" customFormat="1" ht="17.25">
      <c r="B57" s="21" t="s">
        <v>117</v>
      </c>
      <c r="C57" s="21"/>
      <c r="D57" s="21"/>
      <c r="E57" s="21"/>
      <c r="F57" s="21"/>
      <c r="G57" s="21"/>
      <c r="H57" s="21"/>
      <c r="I57" s="31">
        <v>0</v>
      </c>
      <c r="J57" s="25"/>
      <c r="K57" s="31">
        <v>-477</v>
      </c>
    </row>
    <row r="58" spans="2:11" s="20" customFormat="1" ht="8.25" customHeight="1">
      <c r="B58" s="21"/>
      <c r="C58" s="21"/>
      <c r="D58" s="21"/>
      <c r="E58" s="21"/>
      <c r="F58" s="21"/>
      <c r="G58" s="21"/>
      <c r="H58" s="21"/>
      <c r="I58" s="36"/>
      <c r="J58" s="25"/>
      <c r="K58" s="36"/>
    </row>
    <row r="59" spans="2:11" s="20" customFormat="1" ht="11.25" customHeight="1">
      <c r="B59" s="21"/>
      <c r="C59" s="21"/>
      <c r="D59" s="21"/>
      <c r="E59" s="21"/>
      <c r="F59" s="21"/>
      <c r="G59" s="21"/>
      <c r="H59" s="21"/>
      <c r="I59" s="29"/>
      <c r="J59" s="25"/>
      <c r="K59" s="29"/>
    </row>
    <row r="60" spans="2:11" s="20" customFormat="1" ht="17.25">
      <c r="B60" s="21" t="s">
        <v>118</v>
      </c>
      <c r="C60" s="21"/>
      <c r="D60" s="21"/>
      <c r="E60" s="21"/>
      <c r="F60" s="21"/>
      <c r="G60" s="21"/>
      <c r="H60" s="21"/>
      <c r="I60" s="37">
        <f>+SUM(I53:I57)</f>
        <v>-33</v>
      </c>
      <c r="J60" s="25"/>
      <c r="K60" s="37">
        <f>+SUM(K53:K57)</f>
        <v>-723</v>
      </c>
    </row>
    <row r="61" spans="2:11" s="20" customFormat="1" ht="17.25">
      <c r="B61" s="21"/>
      <c r="C61" s="21"/>
      <c r="D61" s="21"/>
      <c r="E61" s="21"/>
      <c r="F61" s="21"/>
      <c r="G61" s="21"/>
      <c r="H61" s="21"/>
      <c r="I61" s="29"/>
      <c r="J61" s="25"/>
      <c r="K61" s="29"/>
    </row>
    <row r="62" spans="2:11" s="20" customFormat="1" ht="17.25">
      <c r="B62" s="21" t="s">
        <v>119</v>
      </c>
      <c r="C62" s="21"/>
      <c r="D62" s="21"/>
      <c r="E62" s="21"/>
      <c r="F62" s="21"/>
      <c r="G62" s="21"/>
      <c r="H62" s="21"/>
      <c r="I62" s="33"/>
      <c r="J62" s="33"/>
      <c r="K62" s="33"/>
    </row>
    <row r="63" spans="2:11" s="20" customFormat="1" ht="17.25">
      <c r="B63" s="21" t="s">
        <v>120</v>
      </c>
      <c r="C63" s="21"/>
      <c r="D63" s="21"/>
      <c r="E63" s="21"/>
      <c r="F63" s="21"/>
      <c r="G63" s="21"/>
      <c r="H63" s="21"/>
      <c r="I63" s="25">
        <f>+I50+I40+I60</f>
        <v>-4647</v>
      </c>
      <c r="J63" s="25"/>
      <c r="K63" s="25">
        <f>+K50+K40+K60</f>
        <v>-13461</v>
      </c>
    </row>
    <row r="64" spans="2:11" s="20" customFormat="1" ht="17.25">
      <c r="B64" s="21"/>
      <c r="C64" s="21"/>
      <c r="D64" s="21"/>
      <c r="E64" s="21"/>
      <c r="F64" s="21"/>
      <c r="G64" s="21"/>
      <c r="H64" s="21"/>
      <c r="I64" s="25"/>
      <c r="J64" s="25"/>
      <c r="K64" s="25"/>
    </row>
    <row r="65" spans="2:11" s="20" customFormat="1" ht="17.25">
      <c r="B65" s="21" t="s">
        <v>121</v>
      </c>
      <c r="C65" s="21"/>
      <c r="D65" s="21"/>
      <c r="E65" s="21"/>
      <c r="F65" s="21"/>
      <c r="G65" s="21"/>
      <c r="H65" s="21"/>
      <c r="I65" s="25"/>
      <c r="J65" s="25"/>
      <c r="K65" s="25"/>
    </row>
    <row r="66" spans="2:11" s="20" customFormat="1" ht="17.25">
      <c r="B66" s="21" t="s">
        <v>122</v>
      </c>
      <c r="C66" s="21"/>
      <c r="D66" s="21"/>
      <c r="E66" s="21"/>
      <c r="F66" s="21"/>
      <c r="G66" s="21"/>
      <c r="H66" s="21"/>
      <c r="I66" s="25">
        <v>45737</v>
      </c>
      <c r="J66" s="25"/>
      <c r="K66" s="25">
        <v>64585</v>
      </c>
    </row>
    <row r="67" spans="2:11" s="20" customFormat="1" ht="17.25">
      <c r="B67" s="21"/>
      <c r="C67" s="21"/>
      <c r="D67" s="21"/>
      <c r="E67" s="21"/>
      <c r="F67" s="21"/>
      <c r="G67" s="21"/>
      <c r="H67" s="21"/>
      <c r="I67" s="33"/>
      <c r="J67" s="33"/>
      <c r="K67" s="33"/>
    </row>
    <row r="68" spans="2:11" s="20" customFormat="1" ht="17.25">
      <c r="B68" s="21" t="s">
        <v>121</v>
      </c>
      <c r="C68" s="21"/>
      <c r="D68" s="21"/>
      <c r="E68" s="21"/>
      <c r="F68" s="21"/>
      <c r="G68" s="21"/>
      <c r="H68" s="21"/>
      <c r="I68" s="29"/>
      <c r="J68" s="25"/>
      <c r="K68" s="29"/>
    </row>
    <row r="69" spans="2:11" s="20" customFormat="1" ht="17.25">
      <c r="B69" s="21" t="s">
        <v>123</v>
      </c>
      <c r="C69" s="21"/>
      <c r="D69" s="21"/>
      <c r="E69" s="21"/>
      <c r="F69" s="21"/>
      <c r="G69" s="21"/>
      <c r="H69" s="21"/>
      <c r="I69" s="38">
        <f>+I66+I63</f>
        <v>41090</v>
      </c>
      <c r="J69" s="25"/>
      <c r="K69" s="38">
        <f>+K66+K63</f>
        <v>51124</v>
      </c>
    </row>
    <row r="70" spans="2:11" s="20" customFormat="1" ht="17.25">
      <c r="B70" s="21"/>
      <c r="C70" s="21"/>
      <c r="D70" s="21"/>
      <c r="E70" s="21"/>
      <c r="F70" s="21"/>
      <c r="G70" s="21"/>
      <c r="H70" s="21"/>
      <c r="I70" s="39"/>
      <c r="J70" s="32"/>
      <c r="K70" s="39"/>
    </row>
    <row r="71" ht="39" customHeight="1">
      <c r="B71" s="3" t="s">
        <v>124</v>
      </c>
    </row>
    <row r="72" ht="17.25">
      <c r="B72" s="3"/>
    </row>
    <row r="73" ht="17.25">
      <c r="B73" s="3" t="s">
        <v>125</v>
      </c>
    </row>
    <row r="74" ht="17.25">
      <c r="B74" s="3" t="s">
        <v>126</v>
      </c>
    </row>
    <row r="75" ht="17.25">
      <c r="B75" s="3"/>
    </row>
  </sheetData>
  <printOptions horizontalCentered="1" verticalCentered="1"/>
  <pageMargins left="0.8701388888888889" right="0.5298611111111111" top="0.37986111111111115" bottom="0.5097222222222222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2007-05-07T06:08:50Z</cp:lastPrinted>
  <dcterms:created xsi:type="dcterms:W3CDTF">2004-05-11T09:22:50Z</dcterms:created>
  <dcterms:modified xsi:type="dcterms:W3CDTF">2006-05-26T08:14:19Z</dcterms:modified>
  <cp:category/>
  <cp:version/>
  <cp:contentType/>
  <cp:contentStatus/>
  <cp:revision>1</cp:revision>
</cp:coreProperties>
</file>