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Flow'!$A$1:$L$75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<sst xmlns="http://schemas.openxmlformats.org/spreadsheetml/2006/main" count="188" uniqueCount="138">
  <si>
    <t>MUDAJAYA GROUP BERHAD (605539-H)</t>
  </si>
  <si>
    <t>CONDENSED CONSOLIDATED INCOME STATEMENT FOR THE THIRD QUARTER ENDED 30 SEPTEMBER 2006</t>
  </si>
  <si>
    <t>(The figures have not been audited)</t>
  </si>
  <si>
    <t>CURRENT</t>
  </si>
  <si>
    <t>COMPARATIVE</t>
  </si>
  <si>
    <t>9 MONTHS</t>
  </si>
  <si>
    <t>QUARTER</t>
  </si>
  <si>
    <t>CUMMULATIVE</t>
  </si>
  <si>
    <t>ENDED</t>
  </si>
  <si>
    <t>TO</t>
  </si>
  <si>
    <t>30/09/2006</t>
  </si>
  <si>
    <t>30/09/2005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</si>
  <si>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</si>
  <si>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</si>
  <si>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</si>
  <si>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</si>
  <si>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</si>
  <si>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</si>
  <si>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</si>
  <si>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</t>
  </si>
  <si>
    <t>Taxation</t>
  </si>
  <si>
    <t>Profit for the period</t>
  </si>
  <si>
    <t>Attributable to:</t>
  </si>
  <si>
    <t>Equity holders of the parent</t>
  </si>
  <si>
    <t>Minority interests</t>
  </si>
  <si>
    <t>Earnings per share attributable</t>
  </si>
  <si>
    <t xml:space="preserve">   to equity holders of the parent:</t>
  </si>
  <si>
    <t>Basic, for profit for the period (sen)</t>
  </si>
  <si>
    <t>Notes :</t>
  </si>
  <si>
    <t>1.  The unaudited Condensed Consolidated Income Statement should be read in conjunction with the Annual Audited Financial</t>
  </si>
  <si>
    <t xml:space="preserve">     Statements for the year ended 31 December 2005.</t>
  </si>
  <si>
    <t>UNAUDITED CONDENSED CONSOLIDATED BALANCE SHEET AS AT 30 SEPTEMBER 2006</t>
  </si>
  <si>
    <t>AS AT</t>
  </si>
  <si>
    <t>31/12/2005</t>
  </si>
  <si>
    <t>Assets</t>
  </si>
  <si>
    <t>Non-Current Assets</t>
  </si>
  <si>
    <t>Property, plant &amp; equipment</t>
  </si>
  <si>
    <t>Long term investments</t>
  </si>
  <si>
    <t>Current Assets</t>
  </si>
  <si>
    <t>Development properties</t>
  </si>
  <si>
    <t>Inventories</t>
  </si>
  <si>
    <t>Debtors</t>
  </si>
  <si>
    <t>Tax Recoverable</t>
  </si>
  <si>
    <t>Amount due from associated company</t>
  </si>
  <si>
    <t>Short term investments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</si>
  <si>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</si>
  <si>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</si>
  <si>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</si>
  <si>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</si>
  <si>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</si>
  <si>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</si>
  <si>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Parent</t>
  </si>
  <si>
    <t>Total Equity</t>
  </si>
  <si>
    <t>Non-Current Liabilities</t>
  </si>
  <si>
    <t>Hire purchase creditors</t>
  </si>
  <si>
    <t>Deferred taxation</t>
  </si>
  <si>
    <t>Current Liabilities</t>
  </si>
  <si>
    <t>Creditors</t>
  </si>
  <si>
    <t>Amount due to customers on contracts</t>
  </si>
  <si>
    <t>Dividend payable</t>
  </si>
  <si>
    <t>Total Liabilities</t>
  </si>
  <si>
    <t>Total Equity and Liabilities</t>
  </si>
  <si>
    <t>Net assets per share attributable to ordinary</t>
  </si>
  <si>
    <t>equity holders of the parent (RM)</t>
  </si>
  <si>
    <t>1.  The unaudited Condensed Consolidated Balance Sheet should be read in conjunction with the Annual Audited</t>
  </si>
  <si>
    <t xml:space="preserve">     Financial Statements for the year ended 31 December 2005.</t>
  </si>
  <si>
    <t xml:space="preserve">CONDENSED CONSOLIDATED STATEMENT OF CHANGES IN EQUITY FOR </t>
  </si>
  <si>
    <t>THE THIRD QUARTER ENDED 30 SEPTEMBER 2006</t>
  </si>
  <si>
    <t>&lt;--------------</t>
  </si>
  <si>
    <t>Attributable to Equity Holders of the Parent -----------------------------&gt;</t>
  </si>
  <si>
    <t>Share</t>
  </si>
  <si>
    <t>Capital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</si>
  <si>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</si>
  <si>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</si>
  <si>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</si>
  <si>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</si>
  <si>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</si>
  <si>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</si>
  <si>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</si>
  <si>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</si>
  <si>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Subtotal</t>
  </si>
  <si>
    <t>Interests</t>
  </si>
  <si>
    <t>Equity</t>
  </si>
  <si>
    <t>At 1 January 2006: -</t>
  </si>
  <si>
    <t>Share buy back</t>
  </si>
  <si>
    <t>Net profit for the period</t>
  </si>
  <si>
    <t>Final dividend – financial year</t>
  </si>
  <si>
    <t xml:space="preserve">                        ended 31/12/2005</t>
  </si>
  <si>
    <t>First interim dividend – financial year</t>
  </si>
  <si>
    <t xml:space="preserve">                        ending 31/12/2006</t>
  </si>
  <si>
    <t>Second interim dividend – financial year</t>
  </si>
  <si>
    <t>At 30 September 2006</t>
  </si>
  <si>
    <t>At 1 January 2005</t>
  </si>
  <si>
    <t xml:space="preserve">                        ended 31/12/2004</t>
  </si>
  <si>
    <r>
      <t>1</t>
    </r>
    <r>
      <rPr>
        <vertAlign val="superscript"/>
        <sz val="14"/>
        <rFont val="Times New Roman"/>
        <family val="1"/>
      </rPr>
      <t>st</t>
    </r>
    <r>
      <rPr>
        <sz val="14"/>
        <rFont val="Times New Roman"/>
        <family val="1"/>
      </rPr>
      <t xml:space="preserve"> interim dividend – financial year</t>
    </r>
  </si>
  <si>
    <r>
      <t>2</t>
    </r>
    <r>
      <rPr>
        <vertAlign val="superscript"/>
        <sz val="14"/>
        <rFont val="Times New Roman"/>
        <family val="1"/>
      </rPr>
      <t>nd</t>
    </r>
    <r>
      <rPr>
        <sz val="14"/>
        <rFont val="Times New Roman"/>
        <family val="1"/>
      </rPr>
      <t xml:space="preserve"> interim dividend – financial year</t>
    </r>
  </si>
  <si>
    <t>At 30 September 2005</t>
  </si>
  <si>
    <t>1.  The Condensed Consolidated Statement of Changes in Equity should be read in conjunction with the</t>
  </si>
  <si>
    <t xml:space="preserve">     Annual Audited Financial Statements for the year ended 31 December 2005.</t>
  </si>
  <si>
    <t>CONDENSED CONSOLIDATED CASH FLOW STATEMENT FOR THE</t>
  </si>
  <si>
    <t>THIRD QUARTER ENDED 30 SEPTEMBER 2006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</si>
  <si>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</si>
  <si>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</si>
  <si>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</si>
  <si>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</si>
  <si>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</si>
  <si>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</si>
  <si>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</si>
  <si>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Gain on disposal of property, plant and equipment</t>
  </si>
  <si>
    <t>Gain on disposal of short term investment</t>
  </si>
  <si>
    <t>Operating profit before working capital changes</t>
  </si>
  <si>
    <t>Changes in working capital:</t>
  </si>
  <si>
    <t>Receivables</t>
  </si>
  <si>
    <t>Amount due from associated companies</t>
  </si>
  <si>
    <t>Payables</t>
  </si>
  <si>
    <t>Cash generated from operations</t>
  </si>
  <si>
    <t>Income tax paid</t>
  </si>
  <si>
    <t>Tax refunded</t>
  </si>
  <si>
    <t>Net cash generated from /(used in) operating activities</t>
  </si>
  <si>
    <t>CASH FLOWS FROM INVESTING ACTIVITIES</t>
  </si>
  <si>
    <t>Purchase of property, plant and equipment</t>
  </si>
  <si>
    <t>Dividend paid</t>
  </si>
  <si>
    <t>Interest received</t>
  </si>
  <si>
    <t>Proceeds from disposal of property, plant and equipment</t>
  </si>
  <si>
    <t>Proceeds from disposal of short term investment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</si>
  <si>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</si>
  <si>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</si>
  <si>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</si>
  <si>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</si>
  <si>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</si>
  <si>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</si>
  <si>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</si>
  <si>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</si>
  <si>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 xml:space="preserve">  AS AT 1 JANUARY 2006 / 2005</t>
  </si>
  <si>
    <t xml:space="preserve">  AS AT 30 SEPTEMBER 2006 / 2005</t>
  </si>
  <si>
    <t>Note :</t>
  </si>
  <si>
    <t xml:space="preserve">    The Condensed Consolidated Cash Flow Statement should be read in conjunction with the Annual Audited Financial Statements</t>
  </si>
  <si>
    <t xml:space="preserve">     for the year ended 31 December 2005.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</si>
</sst>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);\(#,##0\)"/>
    <numFmt numFmtId="166" formatCode="#,##0.00"/>
    <numFmt numFmtId="167" formatCode="_(* #,##0.00_);_(* \(#,##0.00\);_(* \-??_);_(@_)"/>
    <numFmt numFmtId="168" formatCode="_(* #,##0_);_(* \(#,##0\);_(* \-_);_(@_)"/>
    <numFmt numFmtId="169" formatCode="#,##0_);[RED]\(#,##0\)"/>
    <numFmt numFmtId="170" formatCode="#,##0_);[RED]\(#,##0\);\-"/>
  </numFmts>
  <fonts count="9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7" fontId="3" fillId="0" borderId="2" xfId="15" applyFont="1" applyFill="1" applyBorder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/>
      <protection/>
    </xf>
    <xf numFmtId="168" fontId="4" fillId="0" borderId="4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0" fillId="0" borderId="0" xfId="20">
      <alignment/>
      <protection/>
    </xf>
    <xf numFmtId="164" fontId="4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8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9" fontId="4" fillId="0" borderId="0" xfId="21" applyNumberFormat="1" applyFont="1" applyAlignment="1">
      <alignment horizontal="right"/>
      <protection/>
    </xf>
    <xf numFmtId="164" fontId="4" fillId="0" borderId="1" xfId="21" applyFont="1" applyBorder="1">
      <alignment/>
      <protection/>
    </xf>
    <xf numFmtId="169" fontId="4" fillId="0" borderId="0" xfId="21" applyNumberFormat="1" applyFont="1" applyAlignment="1">
      <alignment/>
      <protection/>
    </xf>
    <xf numFmtId="169" fontId="4" fillId="0" borderId="0" xfId="21" applyNumberFormat="1" applyFont="1" applyAlignment="1">
      <alignment horizontal="center"/>
      <protection/>
    </xf>
    <xf numFmtId="169" fontId="4" fillId="0" borderId="5" xfId="21" applyNumberFormat="1" applyFont="1" applyBorder="1" applyAlignment="1">
      <alignment horizontal="right"/>
      <protection/>
    </xf>
    <xf numFmtId="169" fontId="4" fillId="0" borderId="6" xfId="21" applyNumberFormat="1" applyFont="1" applyBorder="1" applyAlignment="1">
      <alignment horizontal="right"/>
      <protection/>
    </xf>
    <xf numFmtId="169" fontId="4" fillId="0" borderId="7" xfId="21" applyNumberFormat="1" applyFont="1" applyBorder="1" applyAlignment="1">
      <alignment horizontal="right"/>
      <protection/>
    </xf>
    <xf numFmtId="165" fontId="4" fillId="0" borderId="7" xfId="15" applyNumberFormat="1" applyFont="1" applyFill="1" applyBorder="1" applyAlignment="1" applyProtection="1">
      <alignment horizontal="right"/>
      <protection/>
    </xf>
    <xf numFmtId="169" fontId="4" fillId="0" borderId="0" xfId="21" applyNumberFormat="1" applyFont="1">
      <alignment/>
      <protection/>
    </xf>
    <xf numFmtId="164" fontId="4" fillId="0" borderId="0" xfId="21" applyFont="1" applyAlignment="1">
      <alignment horizontal="right"/>
      <protection/>
    </xf>
    <xf numFmtId="169" fontId="4" fillId="0" borderId="7" xfId="15" applyNumberFormat="1" applyFont="1" applyFill="1" applyBorder="1" applyAlignment="1" applyProtection="1">
      <alignment horizontal="right"/>
      <protection/>
    </xf>
    <xf numFmtId="165" fontId="4" fillId="0" borderId="0" xfId="21" applyNumberFormat="1" applyFont="1" applyAlignment="1">
      <alignment horizontal="right"/>
      <protection/>
    </xf>
    <xf numFmtId="169" fontId="4" fillId="0" borderId="8" xfId="21" applyNumberFormat="1" applyFont="1" applyBorder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169" fontId="4" fillId="0" borderId="2" xfId="21" applyNumberFormat="1" applyFont="1" applyBorder="1" applyAlignment="1">
      <alignment horizontal="right"/>
      <protection/>
    </xf>
    <xf numFmtId="169" fontId="4" fillId="0" borderId="0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Normal="75" zoomScaleSheetLayoutView="100" workbookViewId="0" topLeftCell="A1">
      <selection activeCell="H45" sqref="H45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6.125" style="0" customWidth="1"/>
  </cols>
  <sheetData>
    <row r="1" ht="36.75" customHeight="1">
      <c r="A1" s="1" t="s">
        <v>0</v>
      </c>
    </row>
    <row r="4" spans="1:11" ht="17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6.25" customHeight="1">
      <c r="A9" s="3"/>
      <c r="B9" s="3"/>
      <c r="C9" s="3"/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5</v>
      </c>
      <c r="K9" s="3"/>
    </row>
    <row r="10" spans="1:11" ht="26.25" customHeight="1">
      <c r="A10" s="3"/>
      <c r="B10" s="3"/>
      <c r="C10" s="3"/>
      <c r="D10" s="4" t="s">
        <v>6</v>
      </c>
      <c r="E10" s="4"/>
      <c r="F10" s="4" t="s">
        <v>6</v>
      </c>
      <c r="G10" s="4"/>
      <c r="H10" s="4" t="s">
        <v>7</v>
      </c>
      <c r="I10" s="4"/>
      <c r="J10" s="4" t="s">
        <v>7</v>
      </c>
      <c r="K10" s="3"/>
    </row>
    <row r="11" spans="1:11" ht="26.25" customHeight="1">
      <c r="A11" s="3"/>
      <c r="B11" s="3"/>
      <c r="C11" s="3"/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9</v>
      </c>
      <c r="K11" s="3"/>
    </row>
    <row r="12" spans="1:11" ht="26.25" customHeight="1">
      <c r="A12" s="3"/>
      <c r="B12" s="3"/>
      <c r="C12" s="3"/>
      <c r="D12" s="4" t="s">
        <v>10</v>
      </c>
      <c r="E12" s="4"/>
      <c r="F12" s="4" t="s">
        <v>11</v>
      </c>
      <c r="G12" s="4"/>
      <c r="H12" s="4" t="s">
        <v>10</v>
      </c>
      <c r="I12" s="4"/>
      <c r="J12" s="4" t="s">
        <v>11</v>
      </c>
      <c r="K12" s="3"/>
    </row>
    <row r="13" spans="1:11" ht="26.25" customHeight="1">
      <c r="A13" s="3"/>
      <c r="B13" s="3"/>
      <c r="C13" s="3"/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3"/>
    </row>
    <row r="14" spans="1:11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6.25" customHeight="1">
      <c r="A15" s="3"/>
      <c r="B15" s="3" t="s">
        <v>13</v>
      </c>
      <c r="C15" s="3"/>
      <c r="D15" s="5">
        <v>79960</v>
      </c>
      <c r="E15" s="5"/>
      <c r="F15" s="5">
        <v>60828</v>
      </c>
      <c r="G15" s="5"/>
      <c r="H15" s="5">
        <v>185860</v>
      </c>
      <c r="I15" s="5"/>
      <c r="J15" s="5">
        <v>232246</v>
      </c>
      <c r="K15" s="3"/>
    </row>
    <row r="16" spans="1:11" ht="26.25" customHeight="1">
      <c r="A16" s="3"/>
      <c r="B16" s="3"/>
      <c r="C16" s="3"/>
      <c r="D16" s="5"/>
      <c r="E16" s="5"/>
      <c r="F16" s="5"/>
      <c r="G16" s="5"/>
      <c r="H16" s="5"/>
      <c r="I16" s="5"/>
      <c r="J16" s="5"/>
      <c r="K16" s="3"/>
    </row>
    <row r="17" spans="1:11" ht="26.25" customHeight="1">
      <c r="A17" s="3"/>
      <c r="B17" s="3" t="s">
        <v>14</v>
      </c>
      <c r="C17" s="3"/>
      <c r="D17" s="5">
        <v>-71926</v>
      </c>
      <c r="E17" s="5"/>
      <c r="F17" s="5">
        <v>-55755</v>
      </c>
      <c r="G17" s="5"/>
      <c r="H17" s="5">
        <v>-163516</v>
      </c>
      <c r="I17" s="5"/>
      <c r="J17" s="5">
        <v>-212538</v>
      </c>
      <c r="K17" s="3"/>
    </row>
    <row r="18" spans="1:11" ht="10.5" customHeight="1">
      <c r="A18" s="3"/>
      <c r="B18" s="3"/>
      <c r="C18" s="3"/>
      <c r="D18" s="6"/>
      <c r="E18" s="5"/>
      <c r="F18" s="6"/>
      <c r="G18" s="5"/>
      <c r="H18" s="6"/>
      <c r="I18" s="5"/>
      <c r="J18" s="6"/>
      <c r="K18" s="3"/>
    </row>
    <row r="19" spans="1:11" ht="17.25" customHeight="1">
      <c r="A19" s="3"/>
      <c r="B19" s="3"/>
      <c r="C19" s="3"/>
      <c r="D19" s="5"/>
      <c r="E19" s="5"/>
      <c r="F19" s="5"/>
      <c r="G19" s="5"/>
      <c r="H19" s="5"/>
      <c r="I19" s="5"/>
      <c r="J19" s="5"/>
      <c r="K19" s="3"/>
    </row>
    <row r="20" spans="1:11" ht="26.25" customHeight="1">
      <c r="A20" s="3"/>
      <c r="B20" s="3" t="s">
        <v>15</v>
      </c>
      <c r="C20" s="3"/>
      <c r="D20" s="5">
        <f>SUM(D15:D18)</f>
        <v>8034</v>
      </c>
      <c r="E20" s="5"/>
      <c r="F20" s="5">
        <f>SUM(F15:F18)</f>
        <v>5073</v>
      </c>
      <c r="G20" s="5"/>
      <c r="H20" s="5">
        <f>SUM(H15:H18)</f>
        <v>22344</v>
      </c>
      <c r="I20" s="5"/>
      <c r="J20" s="5">
        <f>SUM(J15:J18)</f>
        <v>19708</v>
      </c>
      <c r="K20" s="3"/>
    </row>
    <row r="21" spans="1:11" ht="26.2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3"/>
    </row>
    <row r="22" spans="1:11" ht="26.25" customHeight="1">
      <c r="A22" s="3"/>
      <c r="B22" s="3" t="s">
        <v>16</v>
      </c>
      <c r="C22" s="3"/>
      <c r="D22" s="5">
        <v>-15</v>
      </c>
      <c r="E22" s="5"/>
      <c r="F22" s="5">
        <v>-48</v>
      </c>
      <c r="G22" s="5"/>
      <c r="H22" s="5">
        <v>-74</v>
      </c>
      <c r="I22" s="5"/>
      <c r="J22" s="5">
        <v>-175</v>
      </c>
      <c r="K22" s="3"/>
    </row>
    <row r="23" spans="1:11" ht="26.2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 s="3"/>
    </row>
    <row r="24" spans="1:11" ht="26.25" customHeight="1">
      <c r="A24" s="3"/>
      <c r="B24" s="3" t="s">
        <v>17</v>
      </c>
      <c r="C24" s="3"/>
      <c r="D24" s="5">
        <v>310</v>
      </c>
      <c r="E24" s="5"/>
      <c r="F24" s="5">
        <v>310</v>
      </c>
      <c r="G24" s="5"/>
      <c r="H24" s="5">
        <v>987</v>
      </c>
      <c r="I24" s="5"/>
      <c r="J24" s="5">
        <v>821</v>
      </c>
      <c r="K24" s="3"/>
    </row>
    <row r="25" spans="1:11" ht="26.25" customHeight="1">
      <c r="A25" s="3"/>
      <c r="B25" s="3"/>
      <c r="C25" s="3"/>
      <c r="D25" s="5"/>
      <c r="E25" s="5"/>
      <c r="F25" s="5"/>
      <c r="G25" s="5"/>
      <c r="H25" s="5"/>
      <c r="I25" s="5"/>
      <c r="J25" s="5"/>
      <c r="K25" s="3"/>
    </row>
    <row r="26" spans="1:11" ht="26.25" customHeight="1">
      <c r="A26" s="3"/>
      <c r="B26" s="3" t="s">
        <v>18</v>
      </c>
      <c r="C26" s="3"/>
      <c r="D26" s="6">
        <v>0</v>
      </c>
      <c r="E26" s="5"/>
      <c r="F26" s="6">
        <v>-30</v>
      </c>
      <c r="G26" s="5"/>
      <c r="H26" s="6">
        <v>14</v>
      </c>
      <c r="I26" s="5"/>
      <c r="J26" s="6">
        <v>-134</v>
      </c>
      <c r="K26" s="3"/>
    </row>
    <row r="27" spans="1:11" ht="26.25" customHeight="1">
      <c r="A27" s="3"/>
      <c r="B27" s="3"/>
      <c r="C27" s="3"/>
      <c r="D27" s="5"/>
      <c r="E27" s="5"/>
      <c r="F27" s="5"/>
      <c r="G27" s="5"/>
      <c r="H27" s="5"/>
      <c r="I27" s="5"/>
      <c r="J27" s="5"/>
      <c r="K27" s="3"/>
    </row>
    <row r="28" spans="1:11" ht="26.25" customHeight="1">
      <c r="A28" s="3"/>
      <c r="B28" s="3" t="s">
        <v>19</v>
      </c>
      <c r="C28" s="3"/>
      <c r="D28" s="5">
        <f>SUM(D19:D26)</f>
        <v>8329</v>
      </c>
      <c r="E28" s="5"/>
      <c r="F28" s="5">
        <f>SUM(F19:F26)</f>
        <v>5305</v>
      </c>
      <c r="G28" s="5"/>
      <c r="H28" s="5">
        <f>SUM(H19:H26)</f>
        <v>23271</v>
      </c>
      <c r="I28" s="5"/>
      <c r="J28" s="5">
        <f>SUM(J19:J26)</f>
        <v>20220</v>
      </c>
      <c r="K28" s="3"/>
    </row>
    <row r="29" spans="1:11" ht="26.25" customHeight="1">
      <c r="A29" s="3"/>
      <c r="B29" s="3"/>
      <c r="C29" s="3"/>
      <c r="D29" s="5"/>
      <c r="E29" s="5"/>
      <c r="F29" s="5"/>
      <c r="G29" s="5"/>
      <c r="H29" s="5"/>
      <c r="I29" s="5"/>
      <c r="J29" s="5"/>
      <c r="K29" s="3"/>
    </row>
    <row r="30" spans="1:11" ht="26.25" customHeight="1">
      <c r="A30" s="3"/>
      <c r="B30" s="3" t="s">
        <v>20</v>
      </c>
      <c r="C30" s="3"/>
      <c r="D30" s="6">
        <v>-3194</v>
      </c>
      <c r="E30" s="5"/>
      <c r="F30" s="6">
        <v>-2326</v>
      </c>
      <c r="G30" s="5"/>
      <c r="H30" s="6">
        <v>-10074</v>
      </c>
      <c r="I30" s="5"/>
      <c r="J30" s="6">
        <v>-6702</v>
      </c>
      <c r="K30" s="3"/>
    </row>
    <row r="31" spans="1:11" ht="13.5" customHeight="1">
      <c r="A31" s="3"/>
      <c r="B31" s="3"/>
      <c r="C31" s="3"/>
      <c r="D31" s="5"/>
      <c r="E31" s="5"/>
      <c r="F31" s="5"/>
      <c r="G31" s="5"/>
      <c r="H31" s="5"/>
      <c r="I31" s="5"/>
      <c r="J31" s="5"/>
      <c r="K31" s="3"/>
    </row>
    <row r="32" spans="1:11" ht="26.25" customHeight="1">
      <c r="A32" s="3"/>
      <c r="B32" s="3" t="s">
        <v>21</v>
      </c>
      <c r="C32" s="3"/>
      <c r="D32" s="7">
        <f>SUM(D27:D30)</f>
        <v>5135</v>
      </c>
      <c r="E32" s="5"/>
      <c r="F32" s="7">
        <f>SUM(F27:F30)</f>
        <v>2979</v>
      </c>
      <c r="G32" s="5"/>
      <c r="H32" s="7">
        <f>SUM(H27:H30)</f>
        <v>13197</v>
      </c>
      <c r="I32" s="5"/>
      <c r="J32" s="7">
        <f>SUM(J27:J30)</f>
        <v>13518</v>
      </c>
      <c r="K32" s="3"/>
    </row>
    <row r="33" spans="1:11" ht="26.25" customHeight="1">
      <c r="A33" s="3"/>
      <c r="B33" s="3"/>
      <c r="C33" s="3"/>
      <c r="D33" s="5"/>
      <c r="E33" s="5"/>
      <c r="F33" s="5"/>
      <c r="G33" s="5"/>
      <c r="H33" s="5"/>
      <c r="I33" s="5"/>
      <c r="J33" s="5"/>
      <c r="K33" s="3"/>
    </row>
    <row r="34" spans="1:11" ht="26.25" customHeight="1">
      <c r="A34" s="3"/>
      <c r="B34" s="2" t="s">
        <v>22</v>
      </c>
      <c r="C34" s="3"/>
      <c r="D34" s="5"/>
      <c r="E34" s="5"/>
      <c r="F34" s="5"/>
      <c r="G34" s="5"/>
      <c r="H34" s="5"/>
      <c r="I34" s="5"/>
      <c r="J34" s="5"/>
      <c r="K34" s="3"/>
    </row>
    <row r="35" spans="1:11" ht="11.25" customHeight="1">
      <c r="A35" s="3"/>
      <c r="B35" s="3"/>
      <c r="C35" s="3"/>
      <c r="D35" s="5"/>
      <c r="E35" s="5"/>
      <c r="F35" s="5"/>
      <c r="G35" s="5"/>
      <c r="H35" s="5"/>
      <c r="I35" s="5"/>
      <c r="J35" s="5"/>
      <c r="K35" s="3"/>
    </row>
    <row r="36" spans="1:11" ht="26.25" customHeight="1">
      <c r="A36" s="3"/>
      <c r="B36" s="3" t="s">
        <v>23</v>
      </c>
      <c r="C36" s="3"/>
      <c r="D36" s="5">
        <v>4636</v>
      </c>
      <c r="E36" s="5"/>
      <c r="F36" s="5">
        <v>2501</v>
      </c>
      <c r="G36" s="5"/>
      <c r="H36" s="5">
        <v>11694</v>
      </c>
      <c r="I36" s="5"/>
      <c r="J36" s="5">
        <v>11505</v>
      </c>
      <c r="K36" s="3"/>
    </row>
    <row r="37" spans="1:11" ht="26.25" customHeight="1">
      <c r="A37" s="3"/>
      <c r="B37" s="3"/>
      <c r="C37" s="3"/>
      <c r="D37" s="5"/>
      <c r="E37" s="5"/>
      <c r="F37" s="5"/>
      <c r="G37" s="5"/>
      <c r="H37" s="5"/>
      <c r="I37" s="5"/>
      <c r="J37" s="5"/>
      <c r="K37" s="3"/>
    </row>
    <row r="38" spans="1:11" ht="26.25" customHeight="1">
      <c r="A38" s="3"/>
      <c r="B38" s="3" t="s">
        <v>24</v>
      </c>
      <c r="C38" s="3"/>
      <c r="D38" s="6">
        <v>499</v>
      </c>
      <c r="E38" s="5"/>
      <c r="F38" s="6">
        <v>478</v>
      </c>
      <c r="G38" s="5"/>
      <c r="H38" s="6">
        <v>1503</v>
      </c>
      <c r="I38" s="5"/>
      <c r="J38" s="6">
        <v>2013</v>
      </c>
      <c r="K38" s="3"/>
    </row>
    <row r="39" spans="1:11" ht="11.25" customHeight="1">
      <c r="A39" s="3"/>
      <c r="B39" s="3"/>
      <c r="C39" s="3"/>
      <c r="D39" s="5"/>
      <c r="E39" s="5"/>
      <c r="F39" s="5"/>
      <c r="G39" s="5"/>
      <c r="H39" s="5"/>
      <c r="I39" s="5"/>
      <c r="J39" s="5"/>
      <c r="K39" s="3"/>
    </row>
    <row r="40" spans="1:11" ht="26.25" customHeight="1">
      <c r="A40" s="3"/>
      <c r="B40" s="3"/>
      <c r="C40" s="3"/>
      <c r="D40" s="7">
        <f>SUM(D36:D38)</f>
        <v>5135</v>
      </c>
      <c r="E40" s="5"/>
      <c r="F40" s="7">
        <f>SUM(F36:F38)</f>
        <v>2979</v>
      </c>
      <c r="G40" s="5"/>
      <c r="H40" s="7">
        <f>SUM(H36:H38)</f>
        <v>13197</v>
      </c>
      <c r="I40" s="5"/>
      <c r="J40" s="7">
        <f>SUM(J36:J38)</f>
        <v>13518</v>
      </c>
      <c r="K40" s="3"/>
    </row>
    <row r="41" spans="1:11" ht="26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>
      <c r="A42" s="3"/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6.25" customHeight="1">
      <c r="A43" s="3"/>
      <c r="B43" s="2" t="s">
        <v>26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6.25" customHeight="1">
      <c r="A44" s="3"/>
      <c r="B44" s="3" t="s">
        <v>27</v>
      </c>
      <c r="C44" s="3"/>
      <c r="D44" s="8">
        <v>3.43</v>
      </c>
      <c r="E44" s="3"/>
      <c r="F44" s="8">
        <v>1.84</v>
      </c>
      <c r="G44" s="3"/>
      <c r="H44" s="8">
        <v>8.66</v>
      </c>
      <c r="I44" s="3"/>
      <c r="J44" s="8">
        <v>8.46</v>
      </c>
      <c r="K44" s="3"/>
    </row>
    <row r="45" spans="1:10" ht="16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8.5" customHeight="1">
      <c r="A46" s="9"/>
      <c r="B46" s="3" t="s">
        <v>28</v>
      </c>
      <c r="C46" s="9"/>
      <c r="D46" s="9"/>
      <c r="E46" s="9"/>
      <c r="F46" s="9"/>
      <c r="G46" s="9"/>
      <c r="H46" s="9"/>
      <c r="I46" s="9"/>
      <c r="J46" s="9"/>
    </row>
    <row r="47" spans="1:10" ht="28.5" customHeight="1">
      <c r="A47" s="9"/>
      <c r="B47" s="10" t="s">
        <v>29</v>
      </c>
      <c r="C47" s="9"/>
      <c r="D47" s="9"/>
      <c r="E47" s="9"/>
      <c r="F47" s="9"/>
      <c r="G47" s="9"/>
      <c r="H47" s="9"/>
      <c r="I47" s="9"/>
      <c r="J47" s="9"/>
    </row>
    <row r="48" spans="1:10" ht="28.5" customHeight="1">
      <c r="A48" s="9"/>
      <c r="B48" s="10" t="s">
        <v>30</v>
      </c>
      <c r="C48" s="9"/>
      <c r="D48" s="9"/>
      <c r="E48" s="9"/>
      <c r="F48" s="9"/>
      <c r="G48" s="9"/>
      <c r="H48" s="9"/>
      <c r="I48" s="9"/>
      <c r="J48" s="9"/>
    </row>
    <row r="49" spans="1:10" ht="27.75" customHeight="1">
      <c r="A49" s="9"/>
      <c r="B49" s="3"/>
      <c r="C49" s="9"/>
      <c r="D49" s="9"/>
      <c r="E49" s="9"/>
      <c r="F49" s="9"/>
      <c r="G49" s="9"/>
      <c r="H49" s="9"/>
      <c r="I49" s="9"/>
      <c r="J49" s="9"/>
    </row>
    <row r="50" ht="27.75" customHeight="1">
      <c r="B50" s="3"/>
    </row>
    <row r="51" ht="27.75" customHeight="1">
      <c r="B51" s="3"/>
    </row>
  </sheetData>
  <printOptions/>
  <pageMargins left="0.7798611111111111" right="0.15" top="0.5798611111111112" bottom="0.6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Normal="75" zoomScaleSheetLayoutView="100" workbookViewId="0" topLeftCell="A1">
      <selection activeCell="E43" sqref="E43"/>
    </sheetView>
  </sheetViews>
  <sheetFormatPr defaultColWidth="9.00390625" defaultRowHeight="15.75"/>
  <cols>
    <col min="1" max="1" width="5.50390625" style="0" customWidth="1"/>
    <col min="2" max="2" width="4.00390625" style="0" customWidth="1"/>
    <col min="3" max="3" width="51.00390625" style="0" customWidth="1"/>
    <col min="4" max="4" width="24.2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1" t="s">
        <v>0</v>
      </c>
    </row>
    <row r="2" ht="15">
      <c r="A2" s="11"/>
    </row>
    <row r="4" spans="1:8" ht="17.25">
      <c r="A4" s="2" t="s">
        <v>31</v>
      </c>
      <c r="B4" s="3"/>
      <c r="C4" s="3"/>
      <c r="D4" s="3"/>
      <c r="E4" s="3"/>
      <c r="F4" s="3"/>
      <c r="G4" s="3"/>
      <c r="H4" s="3"/>
    </row>
    <row r="5" spans="1:8" ht="17.25">
      <c r="A5" s="3"/>
      <c r="B5" s="3"/>
      <c r="C5" s="3"/>
      <c r="D5" s="3"/>
      <c r="E5" s="3"/>
      <c r="F5" s="3"/>
      <c r="G5" s="3"/>
      <c r="H5" s="3"/>
    </row>
    <row r="6" spans="1:8" ht="17.25">
      <c r="A6" s="3"/>
      <c r="B6" s="3"/>
      <c r="C6" s="3"/>
      <c r="D6" s="3"/>
      <c r="E6" s="4" t="s">
        <v>32</v>
      </c>
      <c r="F6" s="4"/>
      <c r="G6" s="4" t="s">
        <v>32</v>
      </c>
      <c r="H6" s="3"/>
    </row>
    <row r="7" spans="1:8" ht="17.25">
      <c r="A7" s="3"/>
      <c r="B7" s="3"/>
      <c r="C7" s="3"/>
      <c r="D7" s="3"/>
      <c r="E7" s="4" t="s">
        <v>10</v>
      </c>
      <c r="F7" s="4"/>
      <c r="G7" s="4" t="s">
        <v>33</v>
      </c>
      <c r="H7" s="3"/>
    </row>
    <row r="8" spans="1:8" ht="17.25">
      <c r="A8" s="3"/>
      <c r="B8" s="3"/>
      <c r="C8" s="3"/>
      <c r="D8" s="3"/>
      <c r="E8" s="4" t="s">
        <v>12</v>
      </c>
      <c r="F8" s="4"/>
      <c r="G8" s="4" t="s">
        <v>12</v>
      </c>
      <c r="H8" s="3"/>
    </row>
    <row r="9" spans="1:8" ht="17.25">
      <c r="A9" s="3"/>
      <c r="B9" s="3"/>
      <c r="C9" s="3"/>
      <c r="D9" s="3"/>
      <c r="E9" s="3"/>
      <c r="F9" s="3"/>
      <c r="G9" s="3"/>
      <c r="H9" s="3"/>
    </row>
    <row r="10" spans="1:8" ht="17.25">
      <c r="A10" s="3"/>
      <c r="B10" s="2" t="s">
        <v>34</v>
      </c>
      <c r="C10" s="3"/>
      <c r="D10" s="3"/>
      <c r="E10" s="3"/>
      <c r="F10" s="3"/>
      <c r="G10" s="3"/>
      <c r="H10" s="3"/>
    </row>
    <row r="11" spans="1:8" ht="17.25">
      <c r="A11" s="3"/>
      <c r="B11" s="2"/>
      <c r="C11" s="3"/>
      <c r="D11" s="3"/>
      <c r="E11" s="3"/>
      <c r="F11" s="3"/>
      <c r="G11" s="3"/>
      <c r="H11" s="3"/>
    </row>
    <row r="12" spans="1:8" ht="17.25">
      <c r="A12" s="3"/>
      <c r="B12" s="2" t="s">
        <v>35</v>
      </c>
      <c r="C12" s="3"/>
      <c r="D12" s="3"/>
      <c r="E12" s="3"/>
      <c r="F12" s="3"/>
      <c r="G12" s="3"/>
      <c r="H12" s="3"/>
    </row>
    <row r="13" spans="1:8" ht="24" customHeight="1">
      <c r="A13" s="3"/>
      <c r="C13" s="3" t="s">
        <v>36</v>
      </c>
      <c r="D13" s="3"/>
      <c r="E13" s="5">
        <v>14335</v>
      </c>
      <c r="F13" s="5"/>
      <c r="G13" s="5">
        <v>16959</v>
      </c>
      <c r="H13" s="3"/>
    </row>
    <row r="14" spans="1:8" ht="24" customHeight="1">
      <c r="A14" s="3"/>
      <c r="C14" s="3" t="s">
        <v>37</v>
      </c>
      <c r="D14" s="3"/>
      <c r="E14" s="5">
        <v>634</v>
      </c>
      <c r="F14" s="5"/>
      <c r="G14" s="5">
        <v>634</v>
      </c>
      <c r="H14" s="3"/>
    </row>
    <row r="15" spans="1:8" ht="8.25" customHeight="1">
      <c r="A15" s="3"/>
      <c r="B15" s="3"/>
      <c r="C15" s="3"/>
      <c r="D15" s="3"/>
      <c r="E15" s="5"/>
      <c r="F15" s="5"/>
      <c r="G15" s="5"/>
      <c r="H15" s="3"/>
    </row>
    <row r="16" spans="1:8" ht="24" customHeight="1">
      <c r="A16" s="3"/>
      <c r="B16" s="3"/>
      <c r="C16" s="3"/>
      <c r="D16" s="3"/>
      <c r="E16" s="12">
        <f>SUM(E13:E15)</f>
        <v>14969</v>
      </c>
      <c r="F16" s="5"/>
      <c r="G16" s="12">
        <f>SUM(G13:G15)</f>
        <v>17593</v>
      </c>
      <c r="H16" s="3"/>
    </row>
    <row r="17" spans="1:8" ht="17.25">
      <c r="A17" s="3"/>
      <c r="B17" s="3"/>
      <c r="C17" s="3"/>
      <c r="D17" s="3"/>
      <c r="E17" s="5"/>
      <c r="F17" s="5"/>
      <c r="G17" s="5"/>
      <c r="H17" s="3"/>
    </row>
    <row r="18" spans="1:8" ht="22.5" customHeight="1">
      <c r="A18" s="3"/>
      <c r="B18" s="2" t="s">
        <v>38</v>
      </c>
      <c r="C18" s="3"/>
      <c r="D18" s="3"/>
      <c r="E18" s="5"/>
      <c r="F18" s="5"/>
      <c r="G18" s="5"/>
      <c r="H18" s="3"/>
    </row>
    <row r="19" spans="1:8" ht="24" customHeight="1">
      <c r="A19" s="3"/>
      <c r="B19" s="3"/>
      <c r="C19" s="3" t="s">
        <v>39</v>
      </c>
      <c r="D19" s="3"/>
      <c r="E19" s="5">
        <v>49840</v>
      </c>
      <c r="F19" s="5"/>
      <c r="G19" s="5">
        <v>61334</v>
      </c>
      <c r="H19" s="3"/>
    </row>
    <row r="20" spans="1:8" ht="24" customHeight="1">
      <c r="A20" s="3"/>
      <c r="B20" s="3"/>
      <c r="C20" s="3" t="s">
        <v>40</v>
      </c>
      <c r="D20" s="3"/>
      <c r="E20" s="5">
        <v>16043</v>
      </c>
      <c r="F20" s="5"/>
      <c r="G20" s="5">
        <v>3011</v>
      </c>
      <c r="H20" s="3"/>
    </row>
    <row r="21" spans="1:8" ht="24" customHeight="1">
      <c r="A21" s="3"/>
      <c r="B21" s="3"/>
      <c r="C21" s="3" t="s">
        <v>41</v>
      </c>
      <c r="D21" s="3"/>
      <c r="E21" s="5">
        <v>75892</v>
      </c>
      <c r="F21" s="5"/>
      <c r="G21" s="5">
        <v>63165</v>
      </c>
      <c r="H21" s="3"/>
    </row>
    <row r="22" spans="1:8" ht="12.75" customHeight="1" hidden="1">
      <c r="A22" s="3"/>
      <c r="B22" s="3"/>
      <c r="C22" s="3" t="s">
        <v>42</v>
      </c>
      <c r="D22" s="3"/>
      <c r="E22" s="5">
        <v>0</v>
      </c>
      <c r="F22" s="5"/>
      <c r="G22" s="5">
        <v>0</v>
      </c>
      <c r="H22" s="3"/>
    </row>
    <row r="23" spans="1:8" ht="24" customHeight="1">
      <c r="A23" s="3"/>
      <c r="B23" s="3"/>
      <c r="C23" s="3" t="s">
        <v>43</v>
      </c>
      <c r="D23" s="3"/>
      <c r="E23" s="5">
        <v>2158</v>
      </c>
      <c r="F23" s="5"/>
      <c r="G23" s="5">
        <v>2262</v>
      </c>
      <c r="H23" s="3"/>
    </row>
    <row r="24" spans="1:8" ht="24" customHeight="1">
      <c r="A24" s="3"/>
      <c r="B24" s="3"/>
      <c r="C24" s="3" t="s">
        <v>44</v>
      </c>
      <c r="D24" s="3"/>
      <c r="E24" s="5">
        <v>0</v>
      </c>
      <c r="F24" s="5"/>
      <c r="G24" s="5">
        <v>50</v>
      </c>
      <c r="H24" s="3"/>
    </row>
    <row r="25" spans="1:8" ht="24" customHeight="1">
      <c r="A25" s="3"/>
      <c r="B25" s="3"/>
      <c r="C25" s="3" t="s">
        <v>45</v>
      </c>
      <c r="D25" s="3"/>
      <c r="E25" s="5">
        <v>46622</v>
      </c>
      <c r="F25" s="5"/>
      <c r="G25" s="5">
        <v>64585</v>
      </c>
      <c r="H25" s="3"/>
    </row>
    <row r="26" spans="1:8" ht="9" customHeight="1">
      <c r="A26" s="3"/>
      <c r="B26" s="3"/>
      <c r="C26" s="3"/>
      <c r="D26" s="3"/>
      <c r="E26" s="5"/>
      <c r="F26" s="5"/>
      <c r="G26" s="5"/>
      <c r="H26" s="3"/>
    </row>
    <row r="27" spans="1:8" ht="22.5" customHeight="1">
      <c r="A27" s="3"/>
      <c r="B27" s="3"/>
      <c r="C27" s="3"/>
      <c r="D27" s="3"/>
      <c r="E27" s="12">
        <f>SUM(E19:E26)</f>
        <v>190555</v>
      </c>
      <c r="F27" s="5"/>
      <c r="G27" s="12">
        <f>SUM(G19:G26)</f>
        <v>194407</v>
      </c>
      <c r="H27" s="3"/>
    </row>
    <row r="28" spans="1:8" ht="24" customHeight="1">
      <c r="A28" s="3"/>
      <c r="H28" s="3"/>
    </row>
    <row r="29" spans="1:8" ht="24" customHeight="1">
      <c r="A29" s="3"/>
      <c r="B29" s="2" t="s">
        <v>46</v>
      </c>
      <c r="E29" s="13">
        <f>+E16+E27</f>
        <v>205524</v>
      </c>
      <c r="F29" s="10"/>
      <c r="G29" s="13">
        <f>+G16+G27</f>
        <v>212000</v>
      </c>
      <c r="H29" s="3"/>
    </row>
    <row r="30" spans="1:8" ht="24" customHeight="1">
      <c r="A30" s="3"/>
      <c r="H30" s="3"/>
    </row>
    <row r="31" spans="1:8" ht="24" customHeight="1">
      <c r="A31" s="3"/>
      <c r="B31" s="2" t="s">
        <v>47</v>
      </c>
      <c r="H31" s="3"/>
    </row>
    <row r="32" spans="1:8" ht="12" customHeight="1">
      <c r="A32" s="3"/>
      <c r="B32" s="3"/>
      <c r="C32" s="3"/>
      <c r="D32" s="3"/>
      <c r="E32" s="5"/>
      <c r="F32" s="5"/>
      <c r="G32" s="5"/>
      <c r="H32" s="3"/>
    </row>
    <row r="33" spans="1:8" ht="24" customHeight="1">
      <c r="A33" s="3"/>
      <c r="B33" s="2" t="s">
        <v>48</v>
      </c>
      <c r="C33" s="3"/>
      <c r="D33" s="3"/>
      <c r="E33" s="5"/>
      <c r="F33" s="5"/>
      <c r="G33" s="5"/>
      <c r="H33" s="3"/>
    </row>
    <row r="34" spans="1:8" ht="24" customHeight="1">
      <c r="A34" s="3"/>
      <c r="C34" s="3" t="s">
        <v>49</v>
      </c>
      <c r="D34" s="3"/>
      <c r="E34" s="5">
        <v>68000</v>
      </c>
      <c r="F34" s="5"/>
      <c r="G34" s="5">
        <v>68000</v>
      </c>
      <c r="H34" s="3"/>
    </row>
    <row r="35" spans="1:8" ht="24" customHeight="1">
      <c r="A35" s="3"/>
      <c r="C35" s="3" t="s">
        <v>50</v>
      </c>
      <c r="D35" s="3"/>
      <c r="E35" s="14">
        <v>77461</v>
      </c>
      <c r="F35" s="5"/>
      <c r="G35" s="14">
        <v>72882</v>
      </c>
      <c r="H35" s="3"/>
    </row>
    <row r="36" spans="1:8" ht="9.75" customHeight="1">
      <c r="A36" s="3"/>
      <c r="B36" s="3"/>
      <c r="C36" s="3"/>
      <c r="D36" s="3"/>
      <c r="E36" s="6"/>
      <c r="F36" s="5"/>
      <c r="G36" s="6"/>
      <c r="H36" s="3"/>
    </row>
    <row r="37" spans="1:8" ht="24" customHeight="1">
      <c r="A37" s="3"/>
      <c r="C37" s="3" t="s">
        <v>51</v>
      </c>
      <c r="D37" s="3"/>
      <c r="E37" s="14">
        <f>SUM(E34:E36)</f>
        <v>145461</v>
      </c>
      <c r="F37" s="5"/>
      <c r="G37" s="14">
        <f>SUM(G34:G36)</f>
        <v>140882</v>
      </c>
      <c r="H37" s="3"/>
    </row>
    <row r="38" spans="1:8" ht="24" customHeight="1">
      <c r="A38" s="3"/>
      <c r="C38" s="3" t="s">
        <v>24</v>
      </c>
      <c r="D38" s="3"/>
      <c r="E38" s="14">
        <v>13473</v>
      </c>
      <c r="F38" s="5"/>
      <c r="G38" s="14">
        <v>12270</v>
      </c>
      <c r="H38" s="3"/>
    </row>
    <row r="39" spans="1:8" ht="9" customHeight="1">
      <c r="A39" s="3"/>
      <c r="B39" s="3"/>
      <c r="C39" s="3"/>
      <c r="D39" s="3"/>
      <c r="E39" s="6"/>
      <c r="F39" s="5"/>
      <c r="G39" s="6"/>
      <c r="H39" s="3"/>
    </row>
    <row r="40" spans="1:8" ht="32.25" customHeight="1">
      <c r="A40" s="3"/>
      <c r="C40" s="2" t="s">
        <v>52</v>
      </c>
      <c r="D40" s="3"/>
      <c r="E40" s="5">
        <f>SUM(E37:E39)</f>
        <v>158934</v>
      </c>
      <c r="F40" s="5"/>
      <c r="G40" s="5">
        <f>SUM(G37:G39)</f>
        <v>153152</v>
      </c>
      <c r="H40" s="3"/>
    </row>
    <row r="41" spans="1:8" ht="24" customHeight="1">
      <c r="A41" s="3"/>
      <c r="B41" s="2"/>
      <c r="C41" s="3"/>
      <c r="D41" s="3"/>
      <c r="E41" s="5"/>
      <c r="F41" s="5"/>
      <c r="G41" s="5"/>
      <c r="H41" s="3"/>
    </row>
    <row r="42" spans="1:8" ht="24" customHeight="1">
      <c r="A42" s="3"/>
      <c r="B42" s="2" t="s">
        <v>53</v>
      </c>
      <c r="C42" s="3"/>
      <c r="D42" s="3"/>
      <c r="E42" s="5"/>
      <c r="F42" s="5"/>
      <c r="G42" s="5"/>
      <c r="H42" s="3"/>
    </row>
    <row r="43" spans="1:8" ht="24" customHeight="1">
      <c r="A43" s="3"/>
      <c r="C43" s="3" t="s">
        <v>54</v>
      </c>
      <c r="D43" s="3"/>
      <c r="E43" s="5">
        <v>7</v>
      </c>
      <c r="F43" s="5"/>
      <c r="G43" s="5">
        <v>276</v>
      </c>
      <c r="H43" s="3"/>
    </row>
    <row r="44" spans="1:8" ht="24" customHeight="1">
      <c r="A44" s="3"/>
      <c r="C44" s="3" t="s">
        <v>55</v>
      </c>
      <c r="D44" s="3"/>
      <c r="E44" s="5">
        <v>716</v>
      </c>
      <c r="F44" s="5"/>
      <c r="G44" s="5">
        <v>716</v>
      </c>
      <c r="H44" s="3"/>
    </row>
    <row r="45" spans="1:8" ht="25.5" customHeight="1">
      <c r="A45" s="3"/>
      <c r="B45" s="3"/>
      <c r="C45" s="3"/>
      <c r="D45" s="3"/>
      <c r="E45" s="12">
        <f>SUM(E43:E44)</f>
        <v>723</v>
      </c>
      <c r="F45" s="5"/>
      <c r="G45" s="12">
        <f>SUM(G43:G44)</f>
        <v>992</v>
      </c>
      <c r="H45" s="3"/>
    </row>
    <row r="46" spans="1:8" ht="24" customHeight="1">
      <c r="A46" s="3"/>
      <c r="B46" s="3"/>
      <c r="C46" s="3"/>
      <c r="D46" s="3"/>
      <c r="E46" s="3"/>
      <c r="F46" s="3"/>
      <c r="G46" s="3"/>
      <c r="H46" s="3"/>
    </row>
    <row r="47" spans="1:8" ht="24" customHeight="1">
      <c r="A47" s="3"/>
      <c r="B47" s="2" t="s">
        <v>56</v>
      </c>
      <c r="C47" s="3"/>
      <c r="D47" s="3"/>
      <c r="E47" s="5"/>
      <c r="F47" s="5"/>
      <c r="G47" s="5"/>
      <c r="H47" s="3"/>
    </row>
    <row r="48" spans="1:8" ht="24" customHeight="1">
      <c r="A48" s="3"/>
      <c r="B48" s="3"/>
      <c r="C48" s="3" t="s">
        <v>57</v>
      </c>
      <c r="D48" s="3"/>
      <c r="E48" s="5">
        <v>43123</v>
      </c>
      <c r="F48" s="5"/>
      <c r="G48" s="5">
        <v>53155</v>
      </c>
      <c r="H48" s="3"/>
    </row>
    <row r="49" spans="1:8" ht="24" customHeight="1">
      <c r="A49" s="3"/>
      <c r="B49" s="3"/>
      <c r="C49" s="3" t="s">
        <v>58</v>
      </c>
      <c r="D49" s="3"/>
      <c r="E49" s="5">
        <v>168</v>
      </c>
      <c r="F49" s="5"/>
      <c r="G49" s="5">
        <v>67</v>
      </c>
      <c r="H49" s="3"/>
    </row>
    <row r="50" spans="1:8" ht="24" customHeight="1">
      <c r="A50" s="3"/>
      <c r="B50" s="3"/>
      <c r="C50" s="3" t="s">
        <v>54</v>
      </c>
      <c r="D50" s="3"/>
      <c r="E50" s="5">
        <v>631</v>
      </c>
      <c r="F50" s="5"/>
      <c r="G50" s="5">
        <v>1771</v>
      </c>
      <c r="H50" s="3"/>
    </row>
    <row r="51" spans="1:8" ht="24" customHeight="1">
      <c r="A51" s="3"/>
      <c r="B51" s="3"/>
      <c r="C51" s="3" t="s">
        <v>59</v>
      </c>
      <c r="D51" s="3"/>
      <c r="E51" s="5">
        <v>1935</v>
      </c>
      <c r="F51" s="5"/>
      <c r="G51" s="5">
        <v>0</v>
      </c>
      <c r="H51" s="3"/>
    </row>
    <row r="52" spans="1:8" ht="24" customHeight="1">
      <c r="A52" s="3"/>
      <c r="B52" s="3"/>
      <c r="C52" s="3" t="s">
        <v>20</v>
      </c>
      <c r="D52" s="3"/>
      <c r="E52" s="5">
        <v>10</v>
      </c>
      <c r="F52" s="5"/>
      <c r="G52" s="5">
        <v>2863</v>
      </c>
      <c r="H52" s="3"/>
    </row>
    <row r="53" spans="1:8" ht="24" customHeight="1">
      <c r="A53" s="3"/>
      <c r="B53" s="3"/>
      <c r="C53" s="3"/>
      <c r="D53" s="3"/>
      <c r="E53" s="12">
        <f>SUM(E48:E52)</f>
        <v>45867</v>
      </c>
      <c r="F53" s="5"/>
      <c r="G53" s="12">
        <f>SUM(G48:G52)</f>
        <v>57856</v>
      </c>
      <c r="H53" s="3"/>
    </row>
    <row r="54" spans="1:8" ht="24" customHeight="1">
      <c r="A54" s="3"/>
      <c r="B54" s="3"/>
      <c r="C54" s="3"/>
      <c r="D54" s="3"/>
      <c r="E54" s="3"/>
      <c r="F54" s="3"/>
      <c r="G54" s="3"/>
      <c r="H54" s="3"/>
    </row>
    <row r="55" spans="1:8" ht="24" customHeight="1">
      <c r="A55" s="3"/>
      <c r="B55" s="3"/>
      <c r="C55" s="2" t="s">
        <v>60</v>
      </c>
      <c r="D55" s="3"/>
      <c r="E55" s="5">
        <f>+E45+E53</f>
        <v>46590</v>
      </c>
      <c r="F55" s="3"/>
      <c r="G55" s="5">
        <f>+G45+G53</f>
        <v>58848</v>
      </c>
      <c r="H55" s="3"/>
    </row>
    <row r="56" spans="1:8" ht="24" customHeight="1">
      <c r="A56" s="3"/>
      <c r="B56" s="3"/>
      <c r="C56" s="3"/>
      <c r="D56" s="3"/>
      <c r="E56" s="3"/>
      <c r="F56" s="3"/>
      <c r="G56" s="3"/>
      <c r="H56" s="3"/>
    </row>
    <row r="57" spans="1:8" ht="17.25">
      <c r="A57" s="3"/>
      <c r="B57" s="2" t="s">
        <v>61</v>
      </c>
      <c r="C57" s="3"/>
      <c r="D57" s="3"/>
      <c r="E57" s="15">
        <f>+E40+E55</f>
        <v>205524</v>
      </c>
      <c r="F57" s="3"/>
      <c r="G57" s="15">
        <f>+G40+G55</f>
        <v>212000</v>
      </c>
      <c r="H57" s="3"/>
    </row>
    <row r="58" spans="1:8" ht="17.25">
      <c r="A58" s="3"/>
      <c r="B58" s="3"/>
      <c r="C58" s="3"/>
      <c r="D58" s="3"/>
      <c r="E58" s="3"/>
      <c r="F58" s="3"/>
      <c r="G58" s="3"/>
      <c r="H58" s="3"/>
    </row>
    <row r="59" spans="1:8" ht="17.25">
      <c r="A59" s="3"/>
      <c r="B59" s="2" t="s">
        <v>62</v>
      </c>
      <c r="C59" s="3"/>
      <c r="D59" s="3"/>
      <c r="E59" s="3"/>
      <c r="F59" s="3"/>
      <c r="G59" s="3"/>
      <c r="H59" s="3"/>
    </row>
    <row r="60" spans="1:8" ht="24" customHeight="1">
      <c r="A60" s="3"/>
      <c r="B60" s="2" t="s">
        <v>63</v>
      </c>
      <c r="C60" s="2"/>
      <c r="D60" s="2"/>
      <c r="E60" s="16">
        <v>1.08</v>
      </c>
      <c r="F60" s="2"/>
      <c r="G60" s="16">
        <v>1.04</v>
      </c>
      <c r="H60" s="3"/>
    </row>
    <row r="63" ht="30.75" customHeight="1">
      <c r="B63" s="10" t="s">
        <v>28</v>
      </c>
    </row>
    <row r="64" ht="27" customHeight="1">
      <c r="B64" s="10" t="s">
        <v>64</v>
      </c>
    </row>
    <row r="65" ht="27" customHeight="1">
      <c r="B65" s="10" t="s">
        <v>65</v>
      </c>
    </row>
    <row r="66" ht="27" customHeight="1">
      <c r="B66" s="10"/>
    </row>
    <row r="67" ht="27" customHeight="1">
      <c r="B67" s="10"/>
    </row>
  </sheetData>
  <printOptions/>
  <pageMargins left="0.7701388888888889" right="0.5597222222222222" top="0.2798611111111111" bottom="0.5" header="0.5118055555555556" footer="0.5118055555555556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Normal="75" zoomScaleSheetLayoutView="100" workbookViewId="0" topLeftCell="A4">
      <selection activeCell="S27" sqref="S27"/>
    </sheetView>
  </sheetViews>
  <sheetFormatPr defaultColWidth="9.00390625" defaultRowHeight="15.75"/>
  <cols>
    <col min="1" max="1" width="4.25390625" style="0" customWidth="1"/>
    <col min="2" max="2" width="13.875" style="0" customWidth="1"/>
    <col min="3" max="3" width="26.75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3.00390625" style="0" customWidth="1"/>
    <col min="14" max="14" width="12.125" style="0" customWidth="1"/>
    <col min="15" max="15" width="2.25390625" style="0" customWidth="1"/>
    <col min="16" max="16" width="12.125" style="0" customWidth="1"/>
    <col min="17" max="17" width="2.375" style="0" customWidth="1"/>
    <col min="18" max="18" width="14.25390625" style="0" customWidth="1"/>
    <col min="19" max="19" width="3.375" style="0" customWidth="1"/>
  </cols>
  <sheetData>
    <row r="1" ht="36.75" customHeight="1">
      <c r="A1" s="1" t="s">
        <v>0</v>
      </c>
    </row>
    <row r="2" ht="15">
      <c r="A2" s="11"/>
    </row>
    <row r="4" spans="1:18" ht="25.5" customHeight="1">
      <c r="A4" s="2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5.5" customHeight="1">
      <c r="A5" s="2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3.25" customHeight="1">
      <c r="A7" s="3"/>
      <c r="B7" s="3"/>
      <c r="C7" s="3"/>
      <c r="D7" s="3" t="s">
        <v>68</v>
      </c>
      <c r="E7" s="3"/>
      <c r="F7" s="3" t="s">
        <v>69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" customHeight="1">
      <c r="A8" s="3"/>
      <c r="B8" s="3"/>
      <c r="C8" s="3"/>
      <c r="D8" s="4" t="s">
        <v>70</v>
      </c>
      <c r="E8" s="4"/>
      <c r="F8" s="4" t="s">
        <v>70</v>
      </c>
      <c r="G8" s="4"/>
      <c r="H8" s="4" t="s">
        <v>71</v>
      </c>
      <c r="I8" s="4"/>
      <c r="J8" s="4" t="s">
        <v>72</v>
      </c>
      <c r="K8" s="4"/>
      <c r="L8" s="4" t="s">
        <v>73</v>
      </c>
      <c r="M8" s="4"/>
      <c r="N8" s="4"/>
      <c r="O8" s="4"/>
      <c r="P8" s="4" t="s">
        <v>74</v>
      </c>
      <c r="Q8" s="4"/>
      <c r="R8" s="4" t="s">
        <v>75</v>
      </c>
    </row>
    <row r="9" spans="1:18" ht="27" customHeight="1">
      <c r="A9" s="3"/>
      <c r="B9" s="3"/>
      <c r="C9" s="3"/>
      <c r="D9" s="4" t="s">
        <v>71</v>
      </c>
      <c r="E9" s="4"/>
      <c r="F9" s="4" t="s">
        <v>76</v>
      </c>
      <c r="G9" s="4"/>
      <c r="H9" s="4" t="s">
        <v>77</v>
      </c>
      <c r="I9" s="4"/>
      <c r="J9" s="4" t="s">
        <v>78</v>
      </c>
      <c r="K9" s="4"/>
      <c r="L9" s="4" t="s">
        <v>79</v>
      </c>
      <c r="M9" s="4"/>
      <c r="N9" s="4" t="s">
        <v>80</v>
      </c>
      <c r="O9" s="4"/>
      <c r="P9" s="4" t="s">
        <v>81</v>
      </c>
      <c r="Q9" s="4"/>
      <c r="R9" s="4" t="s">
        <v>82</v>
      </c>
    </row>
    <row r="10" spans="1:18" ht="27" customHeight="1">
      <c r="A10" s="3"/>
      <c r="B10" s="3"/>
      <c r="C10" s="3"/>
      <c r="D10" s="4" t="s">
        <v>12</v>
      </c>
      <c r="E10" s="4"/>
      <c r="F10" s="4" t="s">
        <v>12</v>
      </c>
      <c r="G10" s="4"/>
      <c r="H10" s="4" t="s">
        <v>12</v>
      </c>
      <c r="I10" s="4"/>
      <c r="J10" s="4" t="s">
        <v>12</v>
      </c>
      <c r="K10" s="4"/>
      <c r="L10" s="4" t="s">
        <v>12</v>
      </c>
      <c r="M10" s="4"/>
      <c r="N10" s="4" t="s">
        <v>12</v>
      </c>
      <c r="O10" s="4"/>
      <c r="P10" s="4" t="s">
        <v>12</v>
      </c>
      <c r="Q10" s="4"/>
      <c r="R10" s="4" t="s">
        <v>12</v>
      </c>
    </row>
    <row r="11" spans="1:18" ht="17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5.5" customHeight="1">
      <c r="A12" s="3"/>
      <c r="B12" s="3" t="s">
        <v>83</v>
      </c>
      <c r="C12" s="3"/>
      <c r="D12" s="17">
        <v>68000</v>
      </c>
      <c r="E12" s="17"/>
      <c r="F12" s="17">
        <v>10106</v>
      </c>
      <c r="G12" s="17"/>
      <c r="H12" s="17">
        <v>4900</v>
      </c>
      <c r="I12" s="17"/>
      <c r="J12" s="17">
        <v>-448</v>
      </c>
      <c r="K12" s="17"/>
      <c r="L12" s="17">
        <v>58324</v>
      </c>
      <c r="M12" s="17"/>
      <c r="N12" s="17">
        <f>SUM(D12:L12)</f>
        <v>140882</v>
      </c>
      <c r="O12" s="17"/>
      <c r="P12" s="17">
        <v>11970</v>
      </c>
      <c r="Q12" s="17"/>
      <c r="R12" s="17">
        <f>+N12+P12</f>
        <v>152852</v>
      </c>
    </row>
    <row r="13" spans="1:18" ht="25.5" customHeight="1">
      <c r="A13" s="3"/>
      <c r="B13" s="3"/>
      <c r="C13" s="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5.5" customHeight="1">
      <c r="A14" s="3"/>
      <c r="B14" s="3" t="s">
        <v>84</v>
      </c>
      <c r="C14" s="3"/>
      <c r="D14" s="17">
        <v>0</v>
      </c>
      <c r="E14" s="17"/>
      <c r="F14" s="17">
        <v>0</v>
      </c>
      <c r="G14" s="17"/>
      <c r="H14" s="17">
        <v>0</v>
      </c>
      <c r="I14" s="17"/>
      <c r="J14" s="17">
        <v>-1297</v>
      </c>
      <c r="K14" s="17"/>
      <c r="L14" s="17">
        <v>0</v>
      </c>
      <c r="M14" s="17"/>
      <c r="N14" s="17">
        <f>SUM(D14:L14)</f>
        <v>-1297</v>
      </c>
      <c r="O14" s="17"/>
      <c r="P14" s="17">
        <v>0</v>
      </c>
      <c r="Q14" s="17"/>
      <c r="R14" s="17">
        <f>+N14+P14</f>
        <v>-1297</v>
      </c>
    </row>
    <row r="15" spans="1:18" ht="25.5" customHeight="1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3"/>
      <c r="B16" s="3" t="s">
        <v>85</v>
      </c>
      <c r="C16" s="3"/>
      <c r="D16" s="17">
        <v>0</v>
      </c>
      <c r="E16" s="17"/>
      <c r="F16" s="17">
        <v>0</v>
      </c>
      <c r="G16" s="17"/>
      <c r="H16" s="17">
        <v>0</v>
      </c>
      <c r="I16" s="17"/>
      <c r="J16" s="17">
        <v>0</v>
      </c>
      <c r="K16" s="17"/>
      <c r="L16" s="17">
        <v>11694</v>
      </c>
      <c r="M16" s="17"/>
      <c r="N16" s="17">
        <f>SUM(D16:L16)</f>
        <v>11694</v>
      </c>
      <c r="O16" s="17"/>
      <c r="P16" s="17">
        <v>1503</v>
      </c>
      <c r="Q16" s="17"/>
      <c r="R16" s="17">
        <f>+N16+P16</f>
        <v>13197</v>
      </c>
    </row>
    <row r="17" spans="1:18" ht="25.5" customHeight="1">
      <c r="A17" s="3"/>
      <c r="B17" s="3"/>
      <c r="C17" s="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5.5" customHeight="1">
      <c r="A18" s="3"/>
      <c r="B18" s="3" t="s">
        <v>86</v>
      </c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5.5" customHeight="1">
      <c r="A19" s="3"/>
      <c r="B19" s="3" t="s">
        <v>87</v>
      </c>
      <c r="C19" s="3"/>
      <c r="D19" s="17"/>
      <c r="E19" s="17"/>
      <c r="F19" s="17"/>
      <c r="G19" s="17"/>
      <c r="H19" s="17"/>
      <c r="I19" s="17"/>
      <c r="J19" s="17"/>
      <c r="K19" s="17"/>
      <c r="L19" s="17">
        <v>-1942</v>
      </c>
      <c r="M19" s="17"/>
      <c r="N19" s="17">
        <f>SUM(D19:L19)</f>
        <v>-1942</v>
      </c>
      <c r="O19" s="17"/>
      <c r="P19" s="17">
        <v>0</v>
      </c>
      <c r="Q19" s="17"/>
      <c r="R19" s="17">
        <f>+N19+P19</f>
        <v>-1942</v>
      </c>
    </row>
    <row r="20" spans="1:18" ht="25.5" customHeight="1">
      <c r="A20" s="3"/>
      <c r="B20" s="3"/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5.5" customHeight="1">
      <c r="A21" s="3"/>
      <c r="B21" s="3" t="s">
        <v>88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5.5" customHeight="1">
      <c r="A22" s="3"/>
      <c r="B22" s="3" t="s">
        <v>89</v>
      </c>
      <c r="C22" s="3"/>
      <c r="D22" s="17"/>
      <c r="E22" s="17"/>
      <c r="F22" s="17"/>
      <c r="G22" s="17"/>
      <c r="H22" s="17"/>
      <c r="I22" s="17"/>
      <c r="J22" s="17"/>
      <c r="K22" s="17"/>
      <c r="L22" s="17">
        <v>-1941</v>
      </c>
      <c r="M22" s="17"/>
      <c r="N22" s="17">
        <f>SUM(D22:L22)</f>
        <v>-1941</v>
      </c>
      <c r="O22" s="17"/>
      <c r="P22" s="17">
        <v>0</v>
      </c>
      <c r="Q22" s="17"/>
      <c r="R22" s="17">
        <f>+N22+P22</f>
        <v>-1941</v>
      </c>
    </row>
    <row r="23" spans="1:18" ht="25.5" customHeight="1">
      <c r="A23" s="3"/>
      <c r="B23" s="3"/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5.5" customHeight="1">
      <c r="A24" s="3"/>
      <c r="B24" s="3" t="s">
        <v>90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5.5" customHeight="1">
      <c r="A25" s="3"/>
      <c r="B25" s="3" t="s">
        <v>89</v>
      </c>
      <c r="C25" s="3"/>
      <c r="D25" s="17"/>
      <c r="E25" s="17"/>
      <c r="F25" s="17"/>
      <c r="G25" s="17"/>
      <c r="H25" s="17"/>
      <c r="I25" s="17"/>
      <c r="J25" s="17"/>
      <c r="K25" s="17"/>
      <c r="L25" s="17">
        <v>-1935</v>
      </c>
      <c r="M25" s="17"/>
      <c r="N25" s="17">
        <f>SUM(D25:L25)</f>
        <v>-1935</v>
      </c>
      <c r="O25" s="17"/>
      <c r="P25" s="17">
        <v>0</v>
      </c>
      <c r="Q25" s="17"/>
      <c r="R25" s="17">
        <f>+N25+P25</f>
        <v>-1935</v>
      </c>
    </row>
    <row r="26" spans="1:18" ht="15.75" customHeight="1">
      <c r="A26" s="3"/>
      <c r="B26" s="3"/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30" customHeight="1">
      <c r="A27" s="3"/>
      <c r="B27" s="3" t="s">
        <v>91</v>
      </c>
      <c r="C27" s="3"/>
      <c r="D27" s="18">
        <f>SUM(D12:D26)</f>
        <v>68000</v>
      </c>
      <c r="E27" s="18"/>
      <c r="F27" s="18">
        <f>SUM(F12:F26)</f>
        <v>10106</v>
      </c>
      <c r="G27" s="18"/>
      <c r="H27" s="18">
        <f>SUM(H12:H26)</f>
        <v>4900</v>
      </c>
      <c r="I27" s="18"/>
      <c r="J27" s="18">
        <f>SUM(J12:J26)</f>
        <v>-1745</v>
      </c>
      <c r="K27" s="18"/>
      <c r="L27" s="18">
        <f>SUM(L12:L26)</f>
        <v>64200</v>
      </c>
      <c r="M27" s="18"/>
      <c r="N27" s="18">
        <f>SUM(N12:N26)</f>
        <v>145461</v>
      </c>
      <c r="O27" s="18"/>
      <c r="P27" s="18">
        <f>SUM(P12:P26)</f>
        <v>13473</v>
      </c>
      <c r="Q27" s="18"/>
      <c r="R27" s="18">
        <f>SUM(R12:R26)</f>
        <v>158934</v>
      </c>
    </row>
    <row r="28" spans="1:1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8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7" customHeight="1">
      <c r="A30" s="3"/>
      <c r="B30" s="3" t="s">
        <v>92</v>
      </c>
      <c r="C30" s="3"/>
      <c r="D30" s="17">
        <v>68000</v>
      </c>
      <c r="E30" s="17"/>
      <c r="F30" s="17">
        <v>10106</v>
      </c>
      <c r="G30" s="17"/>
      <c r="H30" s="17">
        <v>4900</v>
      </c>
      <c r="I30" s="17"/>
      <c r="J30" s="17">
        <v>0</v>
      </c>
      <c r="K30" s="17"/>
      <c r="L30" s="17">
        <v>50899</v>
      </c>
      <c r="M30" s="17"/>
      <c r="N30" s="17">
        <f>SUM(D30:L30)</f>
        <v>133905</v>
      </c>
      <c r="O30" s="17"/>
      <c r="P30" s="17">
        <f>10290-425</f>
        <v>9865</v>
      </c>
      <c r="Q30" s="17"/>
      <c r="R30" s="17">
        <f>+N30+P30</f>
        <v>143770</v>
      </c>
    </row>
    <row r="31" spans="1:18" ht="27" customHeight="1">
      <c r="A31" s="3"/>
      <c r="B31" s="3"/>
      <c r="C31" s="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7" customHeight="1">
      <c r="A32" s="3"/>
      <c r="B32" s="3" t="s">
        <v>84</v>
      </c>
      <c r="C32" s="3"/>
      <c r="D32" s="17">
        <v>0</v>
      </c>
      <c r="E32" s="17"/>
      <c r="F32" s="17">
        <v>0</v>
      </c>
      <c r="G32" s="17"/>
      <c r="H32" s="17">
        <v>0</v>
      </c>
      <c r="I32" s="17"/>
      <c r="J32" s="17">
        <v>-213</v>
      </c>
      <c r="K32" s="17"/>
      <c r="L32" s="17">
        <v>0</v>
      </c>
      <c r="M32" s="17"/>
      <c r="N32" s="17">
        <f>SUM(D32:L32)</f>
        <v>-213</v>
      </c>
      <c r="O32" s="17"/>
      <c r="P32" s="17">
        <v>0</v>
      </c>
      <c r="Q32" s="17"/>
      <c r="R32" s="17">
        <f>+N32+P32</f>
        <v>-213</v>
      </c>
    </row>
    <row r="33" spans="1:18" ht="27" customHeight="1">
      <c r="A33" s="3"/>
      <c r="B33" s="3"/>
      <c r="C33" s="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27" customHeight="1">
      <c r="A34" s="3"/>
      <c r="B34" s="3" t="s">
        <v>85</v>
      </c>
      <c r="C34" s="3"/>
      <c r="D34" s="17">
        <v>0</v>
      </c>
      <c r="E34" s="17"/>
      <c r="F34" s="17">
        <v>0</v>
      </c>
      <c r="G34" s="17"/>
      <c r="H34" s="17">
        <v>0</v>
      </c>
      <c r="I34" s="17"/>
      <c r="J34" s="17">
        <v>0</v>
      </c>
      <c r="K34" s="17"/>
      <c r="L34" s="17">
        <v>11505</v>
      </c>
      <c r="M34" s="17"/>
      <c r="N34" s="17">
        <f>SUM(D34:L34)</f>
        <v>11505</v>
      </c>
      <c r="O34" s="17"/>
      <c r="P34" s="17">
        <v>2013</v>
      </c>
      <c r="Q34" s="17"/>
      <c r="R34" s="17">
        <f>+N34+P34</f>
        <v>13518</v>
      </c>
    </row>
    <row r="35" spans="1:18" ht="27" customHeight="1">
      <c r="A35" s="3"/>
      <c r="B35" s="3"/>
      <c r="C35" s="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27" customHeight="1">
      <c r="A36" s="3"/>
      <c r="B36" s="3" t="s">
        <v>86</v>
      </c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7" customHeight="1">
      <c r="A37" s="3"/>
      <c r="B37" s="3" t="s">
        <v>93</v>
      </c>
      <c r="C37" s="3"/>
      <c r="D37" s="17">
        <v>0</v>
      </c>
      <c r="E37" s="17"/>
      <c r="F37" s="17">
        <v>0</v>
      </c>
      <c r="G37" s="17"/>
      <c r="H37" s="17">
        <v>0</v>
      </c>
      <c r="I37" s="17"/>
      <c r="J37" s="17">
        <v>0</v>
      </c>
      <c r="K37" s="17"/>
      <c r="L37" s="17">
        <v>-979</v>
      </c>
      <c r="M37" s="17"/>
      <c r="N37" s="17">
        <f>SUM(D37:L37)</f>
        <v>-979</v>
      </c>
      <c r="O37" s="17"/>
      <c r="P37" s="17">
        <v>0</v>
      </c>
      <c r="Q37" s="17"/>
      <c r="R37" s="17">
        <f>+N37+P37</f>
        <v>-979</v>
      </c>
    </row>
    <row r="38" spans="1:18" ht="27" customHeight="1">
      <c r="A38" s="3"/>
      <c r="B38" s="3"/>
      <c r="C38" s="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7" customHeight="1">
      <c r="A39" s="3"/>
      <c r="B39" s="3" t="s">
        <v>94</v>
      </c>
      <c r="C39" s="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27" customHeight="1">
      <c r="A40" s="3"/>
      <c r="B40" s="3" t="s">
        <v>87</v>
      </c>
      <c r="C40" s="3"/>
      <c r="D40" s="17">
        <v>0</v>
      </c>
      <c r="E40" s="17"/>
      <c r="F40" s="17">
        <v>0</v>
      </c>
      <c r="G40" s="17"/>
      <c r="H40" s="17">
        <v>0</v>
      </c>
      <c r="I40" s="17"/>
      <c r="J40" s="17">
        <v>0</v>
      </c>
      <c r="K40" s="17"/>
      <c r="L40" s="17">
        <v>-1958</v>
      </c>
      <c r="M40" s="17"/>
      <c r="N40" s="17">
        <f>SUM(D40:L40)</f>
        <v>-1958</v>
      </c>
      <c r="O40" s="17"/>
      <c r="P40" s="17">
        <v>0</v>
      </c>
      <c r="Q40" s="17"/>
      <c r="R40" s="17">
        <f>+N40+P40</f>
        <v>-1958</v>
      </c>
    </row>
    <row r="41" spans="1:18" ht="27" customHeight="1">
      <c r="A41" s="3"/>
      <c r="B41" s="3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27" customHeight="1">
      <c r="A42" s="3"/>
      <c r="B42" s="3" t="s">
        <v>95</v>
      </c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27" customHeight="1">
      <c r="A43" s="3"/>
      <c r="B43" s="3" t="s">
        <v>87</v>
      </c>
      <c r="C43" s="3"/>
      <c r="D43" s="17">
        <v>0</v>
      </c>
      <c r="E43" s="17"/>
      <c r="F43" s="17">
        <v>0</v>
      </c>
      <c r="G43" s="17"/>
      <c r="H43" s="17">
        <v>0</v>
      </c>
      <c r="I43" s="17"/>
      <c r="J43" s="17">
        <v>0</v>
      </c>
      <c r="K43" s="17"/>
      <c r="L43" s="17">
        <v>-1956</v>
      </c>
      <c r="M43" s="17"/>
      <c r="N43" s="17">
        <f>SUM(D43:L43)</f>
        <v>-1956</v>
      </c>
      <c r="O43" s="17"/>
      <c r="P43" s="17">
        <v>0</v>
      </c>
      <c r="Q43" s="17"/>
      <c r="R43" s="17">
        <f>+N43+P43</f>
        <v>-1956</v>
      </c>
    </row>
    <row r="44" spans="1:18" ht="15.75" customHeight="1">
      <c r="A44" s="3"/>
      <c r="B44" s="3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30" customHeight="1">
      <c r="A45" s="3"/>
      <c r="B45" s="3" t="s">
        <v>96</v>
      </c>
      <c r="C45" s="3"/>
      <c r="D45" s="18">
        <f>SUM(D30:D44)</f>
        <v>68000</v>
      </c>
      <c r="E45" s="18"/>
      <c r="F45" s="18">
        <f>SUM(F30:F44)</f>
        <v>10106</v>
      </c>
      <c r="G45" s="18"/>
      <c r="H45" s="18">
        <f>SUM(H30:H44)</f>
        <v>4900</v>
      </c>
      <c r="I45" s="18"/>
      <c r="J45" s="18">
        <f>SUM(J30:J44)</f>
        <v>-213</v>
      </c>
      <c r="K45" s="18"/>
      <c r="L45" s="18">
        <f>SUM(L30:L44)</f>
        <v>57511</v>
      </c>
      <c r="M45" s="18"/>
      <c r="N45" s="18">
        <f>SUM(N30:N44)</f>
        <v>140304</v>
      </c>
      <c r="O45" s="18"/>
      <c r="P45" s="18">
        <f>SUM(P30:P44)</f>
        <v>11878</v>
      </c>
      <c r="Q45" s="18"/>
      <c r="R45" s="18">
        <f>SUM(R30:R44)</f>
        <v>152182</v>
      </c>
    </row>
    <row r="46" spans="1:18" ht="39.75" customHeight="1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9.25" customHeight="1">
      <c r="A47" s="3"/>
      <c r="B47" s="3" t="s">
        <v>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7.25">
      <c r="A49" s="3"/>
      <c r="B49" s="3" t="s">
        <v>97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7.25">
      <c r="A50" s="3"/>
      <c r="B50" s="3" t="s">
        <v>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printOptions horizontalCentered="1"/>
  <pageMargins left="0.6201388888888889" right="0.42986111111111114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view="pageBreakPreview" zoomScaleNormal="75" zoomScaleSheetLayoutView="100" workbookViewId="0" topLeftCell="A1">
      <selection activeCell="A57" sqref="A57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1" t="s">
        <v>0</v>
      </c>
    </row>
    <row r="2" ht="15">
      <c r="B2" s="11"/>
    </row>
    <row r="3" spans="2:11" ht="17.25">
      <c r="B3" s="2" t="s">
        <v>99</v>
      </c>
      <c r="C3" s="3"/>
      <c r="D3" s="3"/>
      <c r="E3" s="3"/>
      <c r="F3" s="3"/>
      <c r="G3" s="3"/>
      <c r="H3" s="3"/>
      <c r="I3" s="3"/>
      <c r="J3" s="3"/>
      <c r="K3" s="3"/>
    </row>
    <row r="4" spans="2:11" ht="17.25">
      <c r="B4" s="2" t="s">
        <v>100</v>
      </c>
      <c r="C4" s="3"/>
      <c r="D4" s="3"/>
      <c r="E4" s="3"/>
      <c r="F4" s="3"/>
      <c r="G4" s="3"/>
      <c r="H4" s="3"/>
      <c r="I4" s="3"/>
      <c r="J4" s="3"/>
      <c r="K4" s="3"/>
    </row>
    <row r="5" spans="2:11" ht="17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3.25" customHeight="1">
      <c r="B6" s="3"/>
      <c r="C6" s="3"/>
      <c r="D6" s="3"/>
      <c r="E6" s="3"/>
      <c r="F6" s="3"/>
      <c r="G6" s="3"/>
      <c r="H6" s="3"/>
      <c r="I6" s="19" t="s">
        <v>5</v>
      </c>
      <c r="J6" s="3"/>
      <c r="K6" s="19" t="s">
        <v>5</v>
      </c>
    </row>
    <row r="7" spans="2:11" ht="17.25">
      <c r="B7" s="3"/>
      <c r="C7" s="3"/>
      <c r="D7" s="3"/>
      <c r="E7" s="3"/>
      <c r="F7" s="3"/>
      <c r="G7" s="3"/>
      <c r="H7" s="3"/>
      <c r="I7" s="19" t="s">
        <v>8</v>
      </c>
      <c r="J7" s="3"/>
      <c r="K7" s="19" t="s">
        <v>8</v>
      </c>
    </row>
    <row r="8" spans="2:11" s="20" customFormat="1" ht="17.25">
      <c r="B8" s="21"/>
      <c r="C8" s="21"/>
      <c r="D8" s="21"/>
      <c r="E8" s="21"/>
      <c r="F8" s="21"/>
      <c r="G8" s="21"/>
      <c r="H8" s="21"/>
      <c r="I8" s="22" t="s">
        <v>10</v>
      </c>
      <c r="J8" s="23"/>
      <c r="K8" s="22" t="s">
        <v>11</v>
      </c>
    </row>
    <row r="9" spans="2:11" s="20" customFormat="1" ht="17.25">
      <c r="B9" s="21"/>
      <c r="C9" s="21"/>
      <c r="D9" s="21"/>
      <c r="E9" s="21"/>
      <c r="F9" s="21"/>
      <c r="G9" s="21"/>
      <c r="H9" s="21"/>
      <c r="I9" s="22" t="s">
        <v>12</v>
      </c>
      <c r="J9" s="24"/>
      <c r="K9" s="22" t="s">
        <v>12</v>
      </c>
    </row>
    <row r="10" spans="2:11" s="20" customFormat="1" ht="45" customHeight="1">
      <c r="B10" s="21" t="s">
        <v>101</v>
      </c>
      <c r="C10" s="21"/>
      <c r="D10" s="21"/>
      <c r="E10" s="21"/>
      <c r="F10" s="21"/>
      <c r="G10" s="21"/>
      <c r="H10" s="21"/>
      <c r="I10" s="24"/>
      <c r="J10" s="24"/>
      <c r="K10" s="24"/>
    </row>
    <row r="11" spans="2:11" s="20" customFormat="1" ht="8.25" customHeight="1">
      <c r="B11" s="21"/>
      <c r="C11" s="21"/>
      <c r="D11" s="21"/>
      <c r="E11" s="21"/>
      <c r="F11" s="21"/>
      <c r="G11" s="21"/>
      <c r="H11" s="21"/>
      <c r="I11" s="24"/>
      <c r="J11" s="24"/>
      <c r="K11" s="24"/>
    </row>
    <row r="12" spans="2:11" s="20" customFormat="1" ht="17.25">
      <c r="B12" s="21" t="s">
        <v>102</v>
      </c>
      <c r="C12" s="21"/>
      <c r="D12" s="21"/>
      <c r="E12" s="21"/>
      <c r="F12" s="21"/>
      <c r="G12" s="21"/>
      <c r="H12" s="21"/>
      <c r="I12" s="25">
        <v>23271</v>
      </c>
      <c r="J12" s="25"/>
      <c r="K12" s="25">
        <v>20220</v>
      </c>
    </row>
    <row r="13" spans="2:11" s="20" customFormat="1" ht="12" customHeight="1">
      <c r="B13" s="21"/>
      <c r="C13" s="21"/>
      <c r="D13" s="21"/>
      <c r="E13" s="21"/>
      <c r="F13" s="21"/>
      <c r="G13" s="21"/>
      <c r="H13" s="21"/>
      <c r="I13" s="25"/>
      <c r="J13" s="25"/>
      <c r="K13" s="25"/>
    </row>
    <row r="14" spans="2:11" s="20" customFormat="1" ht="17.25">
      <c r="B14" s="21" t="s">
        <v>103</v>
      </c>
      <c r="C14" s="21"/>
      <c r="D14" s="21"/>
      <c r="E14" s="21"/>
      <c r="F14" s="21"/>
      <c r="G14" s="21"/>
      <c r="H14" s="21"/>
      <c r="I14" s="25"/>
      <c r="J14" s="25"/>
      <c r="K14" s="25"/>
    </row>
    <row r="15" spans="2:11" s="20" customFormat="1" ht="9" customHeight="1">
      <c r="B15" s="21"/>
      <c r="C15" s="21"/>
      <c r="D15" s="21"/>
      <c r="E15" s="21"/>
      <c r="F15" s="21"/>
      <c r="G15" s="21"/>
      <c r="H15" s="21"/>
      <c r="I15" s="25"/>
      <c r="J15" s="25"/>
      <c r="K15" s="25"/>
    </row>
    <row r="16" spans="2:11" s="20" customFormat="1" ht="17.25">
      <c r="B16" s="21"/>
      <c r="C16" s="21" t="s">
        <v>104</v>
      </c>
      <c r="D16" s="21"/>
      <c r="E16" s="21"/>
      <c r="F16" s="21"/>
      <c r="G16" s="21"/>
      <c r="H16" s="21"/>
      <c r="I16" s="25">
        <v>3131</v>
      </c>
      <c r="J16" s="25"/>
      <c r="K16" s="25">
        <v>3927</v>
      </c>
    </row>
    <row r="17" spans="2:11" s="20" customFormat="1" ht="17.25">
      <c r="B17" s="21"/>
      <c r="C17" s="21" t="s">
        <v>105</v>
      </c>
      <c r="D17" s="21"/>
      <c r="E17" s="21"/>
      <c r="F17" s="21"/>
      <c r="G17" s="21"/>
      <c r="H17" s="21"/>
      <c r="I17" s="25">
        <v>-987</v>
      </c>
      <c r="J17" s="25"/>
      <c r="K17" s="25">
        <v>-821</v>
      </c>
    </row>
    <row r="18" spans="2:11" s="20" customFormat="1" ht="17.25">
      <c r="B18" s="21"/>
      <c r="C18" s="21" t="s">
        <v>106</v>
      </c>
      <c r="D18" s="21"/>
      <c r="E18" s="21"/>
      <c r="F18" s="21"/>
      <c r="G18" s="21"/>
      <c r="H18" s="21"/>
      <c r="I18" s="25">
        <v>-14</v>
      </c>
      <c r="J18" s="25"/>
      <c r="K18" s="25">
        <v>134</v>
      </c>
    </row>
    <row r="19" spans="2:11" s="20" customFormat="1" ht="17.25">
      <c r="B19" s="21"/>
      <c r="C19" s="21" t="s">
        <v>107</v>
      </c>
      <c r="D19" s="21"/>
      <c r="E19" s="21"/>
      <c r="F19" s="21"/>
      <c r="G19" s="21"/>
      <c r="H19" s="21"/>
      <c r="I19" s="25">
        <v>74</v>
      </c>
      <c r="J19" s="25"/>
      <c r="K19" s="25">
        <v>175</v>
      </c>
    </row>
    <row r="20" spans="2:11" s="20" customFormat="1" ht="17.25">
      <c r="B20" s="21"/>
      <c r="C20" s="21" t="s">
        <v>108</v>
      </c>
      <c r="D20" s="21"/>
      <c r="E20" s="21"/>
      <c r="F20" s="21"/>
      <c r="G20" s="21"/>
      <c r="H20" s="21"/>
      <c r="I20" s="25">
        <v>113</v>
      </c>
      <c r="J20" s="25"/>
      <c r="K20" s="25">
        <v>-141</v>
      </c>
    </row>
    <row r="21" spans="2:11" s="20" customFormat="1" ht="17.25">
      <c r="B21" s="21"/>
      <c r="C21" s="21" t="s">
        <v>109</v>
      </c>
      <c r="D21" s="21"/>
      <c r="E21" s="21"/>
      <c r="F21" s="21"/>
      <c r="G21" s="21"/>
      <c r="H21" s="21"/>
      <c r="I21" s="25">
        <v>-1</v>
      </c>
      <c r="J21" s="25"/>
      <c r="K21" s="25">
        <v>-18</v>
      </c>
    </row>
    <row r="22" spans="2:11" s="20" customFormat="1" ht="9" customHeight="1">
      <c r="B22" s="21"/>
      <c r="C22" s="21"/>
      <c r="D22" s="21"/>
      <c r="E22" s="21"/>
      <c r="F22" s="21"/>
      <c r="G22" s="21"/>
      <c r="H22" s="21"/>
      <c r="I22" s="26"/>
      <c r="J22" s="21"/>
      <c r="K22" s="26"/>
    </row>
    <row r="23" spans="2:11" s="20" customFormat="1" ht="27.75" customHeight="1">
      <c r="B23" s="21" t="s">
        <v>110</v>
      </c>
      <c r="C23" s="21"/>
      <c r="D23" s="21"/>
      <c r="E23" s="21"/>
      <c r="F23" s="21"/>
      <c r="G23" s="21"/>
      <c r="H23" s="21"/>
      <c r="I23" s="27">
        <f>+I12+SUM(I16:I21)</f>
        <v>25587</v>
      </c>
      <c r="J23" s="27"/>
      <c r="K23" s="27">
        <f>+K12+SUM(K16:K21)</f>
        <v>23476</v>
      </c>
    </row>
    <row r="24" spans="2:11" s="20" customFormat="1" ht="13.5" customHeight="1">
      <c r="B24" s="21"/>
      <c r="C24" s="21"/>
      <c r="D24" s="21"/>
      <c r="E24" s="21"/>
      <c r="F24" s="21"/>
      <c r="G24" s="21"/>
      <c r="H24" s="21"/>
      <c r="I24" s="27"/>
      <c r="J24" s="28"/>
      <c r="K24" s="27"/>
    </row>
    <row r="25" spans="2:11" s="20" customFormat="1" ht="39" customHeight="1">
      <c r="B25" s="21" t="s">
        <v>111</v>
      </c>
      <c r="C25" s="21"/>
      <c r="D25" s="21"/>
      <c r="E25" s="21"/>
      <c r="F25" s="21"/>
      <c r="G25" s="21"/>
      <c r="H25" s="21"/>
      <c r="I25" s="27"/>
      <c r="J25" s="28"/>
      <c r="K25" s="27"/>
    </row>
    <row r="26" spans="2:11" s="20" customFormat="1" ht="4.5" customHeight="1">
      <c r="B26" s="21"/>
      <c r="C26" s="21"/>
      <c r="D26" s="21"/>
      <c r="E26" s="21"/>
      <c r="F26" s="21"/>
      <c r="G26" s="21"/>
      <c r="H26" s="21"/>
      <c r="I26" s="27"/>
      <c r="J26" s="28"/>
      <c r="K26" s="27"/>
    </row>
    <row r="27" spans="2:11" s="20" customFormat="1" ht="17.25">
      <c r="B27" s="21"/>
      <c r="C27" s="21" t="s">
        <v>112</v>
      </c>
      <c r="D27" s="21"/>
      <c r="E27" s="21"/>
      <c r="F27" s="21"/>
      <c r="G27" s="21"/>
      <c r="H27" s="21"/>
      <c r="I27" s="25">
        <v>-12391</v>
      </c>
      <c r="J27" s="25"/>
      <c r="K27" s="25">
        <v>18724</v>
      </c>
    </row>
    <row r="28" spans="2:11" s="20" customFormat="1" ht="17.25">
      <c r="B28" s="21"/>
      <c r="C28" s="21" t="s">
        <v>39</v>
      </c>
      <c r="D28" s="21"/>
      <c r="E28" s="21"/>
      <c r="F28" s="21"/>
      <c r="G28" s="21"/>
      <c r="H28" s="21"/>
      <c r="I28" s="25">
        <v>11494</v>
      </c>
      <c r="J28" s="25"/>
      <c r="K28" s="25">
        <v>-6765</v>
      </c>
    </row>
    <row r="29" spans="2:11" s="20" customFormat="1" ht="17.25">
      <c r="B29" s="21"/>
      <c r="C29" s="21" t="s">
        <v>40</v>
      </c>
      <c r="D29" s="21"/>
      <c r="E29" s="21"/>
      <c r="F29" s="21"/>
      <c r="G29" s="21"/>
      <c r="H29" s="21"/>
      <c r="I29" s="25">
        <v>-13033</v>
      </c>
      <c r="J29" s="25"/>
      <c r="K29" s="25">
        <v>-767</v>
      </c>
    </row>
    <row r="30" spans="2:11" s="20" customFormat="1" ht="17.25">
      <c r="B30" s="21"/>
      <c r="C30" s="21" t="s">
        <v>113</v>
      </c>
      <c r="D30" s="21"/>
      <c r="E30" s="21"/>
      <c r="F30" s="21"/>
      <c r="G30" s="21"/>
      <c r="H30" s="21"/>
      <c r="I30" s="25">
        <v>117</v>
      </c>
      <c r="J30" s="25"/>
      <c r="K30" s="25">
        <v>-160</v>
      </c>
    </row>
    <row r="31" spans="2:11" s="20" customFormat="1" ht="17.25">
      <c r="B31" s="21"/>
      <c r="C31" s="21" t="s">
        <v>114</v>
      </c>
      <c r="D31" s="21"/>
      <c r="E31" s="21"/>
      <c r="F31" s="21"/>
      <c r="G31" s="21"/>
      <c r="H31" s="21"/>
      <c r="I31" s="25">
        <v>-9265</v>
      </c>
      <c r="J31" s="25"/>
      <c r="K31" s="25">
        <v>-224</v>
      </c>
    </row>
    <row r="32" spans="2:11" s="20" customFormat="1" ht="4.5" customHeight="1">
      <c r="B32" s="21"/>
      <c r="C32" s="21"/>
      <c r="D32" s="21"/>
      <c r="E32" s="21"/>
      <c r="F32" s="21"/>
      <c r="G32" s="21"/>
      <c r="H32" s="21"/>
      <c r="I32" s="25"/>
      <c r="J32" s="25"/>
      <c r="K32" s="25"/>
    </row>
    <row r="33" spans="2:11" s="20" customFormat="1" ht="6" customHeight="1">
      <c r="B33" s="21"/>
      <c r="C33" s="21"/>
      <c r="D33" s="21"/>
      <c r="E33" s="21"/>
      <c r="F33" s="21"/>
      <c r="G33" s="21"/>
      <c r="H33" s="21"/>
      <c r="I33" s="29"/>
      <c r="J33" s="25"/>
      <c r="K33" s="29"/>
    </row>
    <row r="34" spans="2:11" s="20" customFormat="1" ht="27" customHeight="1">
      <c r="B34" s="21" t="s">
        <v>115</v>
      </c>
      <c r="C34" s="21"/>
      <c r="D34" s="21"/>
      <c r="E34" s="21"/>
      <c r="F34" s="21"/>
      <c r="G34" s="21"/>
      <c r="H34" s="21"/>
      <c r="I34" s="25">
        <f>+SUM(I27:I31)+I23</f>
        <v>2509</v>
      </c>
      <c r="J34" s="25"/>
      <c r="K34" s="25">
        <f>+SUM(K27:K31)+K23</f>
        <v>34284</v>
      </c>
    </row>
    <row r="35" spans="2:11" s="20" customFormat="1" ht="17.25">
      <c r="B35" s="21"/>
      <c r="C35" s="21"/>
      <c r="D35" s="21"/>
      <c r="E35" s="21"/>
      <c r="F35" s="21"/>
      <c r="G35" s="21"/>
      <c r="H35" s="21"/>
      <c r="I35" s="25"/>
      <c r="J35" s="25"/>
      <c r="K35" s="25"/>
    </row>
    <row r="36" spans="2:11" s="20" customFormat="1" ht="17.25">
      <c r="B36" s="21" t="s">
        <v>116</v>
      </c>
      <c r="C36" s="21"/>
      <c r="D36" s="21"/>
      <c r="E36" s="21"/>
      <c r="F36" s="21"/>
      <c r="G36" s="21"/>
      <c r="H36" s="21"/>
      <c r="I36" s="25">
        <v>-14246</v>
      </c>
      <c r="J36" s="25"/>
      <c r="K36" s="25">
        <v>-9972</v>
      </c>
    </row>
    <row r="37" spans="2:11" s="20" customFormat="1" ht="17.25">
      <c r="B37" s="21" t="s">
        <v>117</v>
      </c>
      <c r="C37" s="21"/>
      <c r="D37" s="21"/>
      <c r="E37" s="21"/>
      <c r="F37" s="21"/>
      <c r="G37" s="21"/>
      <c r="H37" s="21"/>
      <c r="I37" s="25">
        <v>19</v>
      </c>
      <c r="J37" s="25"/>
      <c r="K37" s="25">
        <v>142</v>
      </c>
    </row>
    <row r="38" spans="2:11" s="20" customFormat="1" ht="5.25" customHeight="1">
      <c r="B38" s="21"/>
      <c r="C38" s="21"/>
      <c r="D38" s="21"/>
      <c r="E38" s="21"/>
      <c r="F38" s="21"/>
      <c r="G38" s="21"/>
      <c r="H38" s="21"/>
      <c r="I38" s="25"/>
      <c r="J38" s="25"/>
      <c r="K38" s="25"/>
    </row>
    <row r="39" spans="2:11" s="20" customFormat="1" ht="8.25" customHeight="1">
      <c r="B39" s="21"/>
      <c r="C39" s="21"/>
      <c r="D39" s="21"/>
      <c r="E39" s="21"/>
      <c r="F39" s="21"/>
      <c r="G39" s="21"/>
      <c r="H39" s="21"/>
      <c r="I39" s="29"/>
      <c r="J39" s="25"/>
      <c r="K39" s="29"/>
    </row>
    <row r="40" spans="2:11" s="20" customFormat="1" ht="24.75" customHeight="1">
      <c r="B40" s="21" t="s">
        <v>118</v>
      </c>
      <c r="C40" s="21"/>
      <c r="D40" s="21"/>
      <c r="E40" s="21"/>
      <c r="F40" s="21"/>
      <c r="G40" s="21"/>
      <c r="H40" s="21"/>
      <c r="I40" s="25">
        <f>+I34+SUM(I36:I38)</f>
        <v>-11718</v>
      </c>
      <c r="J40" s="25"/>
      <c r="K40" s="25">
        <f>+K34+SUM(K36:K38)</f>
        <v>24454</v>
      </c>
    </row>
    <row r="41" spans="2:11" s="20" customFormat="1" ht="17.25">
      <c r="B41" s="21"/>
      <c r="C41" s="21"/>
      <c r="D41" s="21"/>
      <c r="E41" s="21"/>
      <c r="F41" s="21"/>
      <c r="G41" s="21"/>
      <c r="H41" s="21"/>
      <c r="I41" s="25"/>
      <c r="J41" s="25"/>
      <c r="K41" s="25"/>
    </row>
    <row r="42" spans="2:11" s="20" customFormat="1" ht="30.75" customHeight="1">
      <c r="B42" s="21" t="s">
        <v>119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2:11" s="20" customFormat="1" ht="6.75" customHeight="1">
      <c r="B43" s="21"/>
      <c r="C43" s="21"/>
      <c r="D43" s="21"/>
      <c r="E43" s="21"/>
      <c r="F43" s="21"/>
      <c r="G43" s="21"/>
      <c r="H43" s="21"/>
      <c r="I43" s="30"/>
      <c r="J43" s="28"/>
      <c r="K43" s="30"/>
    </row>
    <row r="44" spans="2:11" s="20" customFormat="1" ht="17.25">
      <c r="B44" s="21" t="s">
        <v>120</v>
      </c>
      <c r="C44" s="21"/>
      <c r="D44" s="21"/>
      <c r="E44" s="21"/>
      <c r="F44" s="21"/>
      <c r="G44" s="21"/>
      <c r="H44" s="21"/>
      <c r="I44" s="31">
        <v>-1000</v>
      </c>
      <c r="J44" s="28"/>
      <c r="K44" s="31">
        <v>-1805</v>
      </c>
    </row>
    <row r="45" spans="2:11" s="20" customFormat="1" ht="17.25">
      <c r="B45" s="21" t="s">
        <v>121</v>
      </c>
      <c r="C45" s="21"/>
      <c r="D45" s="21"/>
      <c r="E45" s="21"/>
      <c r="F45" s="21"/>
      <c r="G45" s="21"/>
      <c r="H45" s="21"/>
      <c r="I45" s="32">
        <v>-3883</v>
      </c>
      <c r="J45" s="28"/>
      <c r="K45" s="31">
        <v>-4896</v>
      </c>
    </row>
    <row r="46" spans="2:11" s="20" customFormat="1" ht="17.25">
      <c r="B46" s="21" t="s">
        <v>122</v>
      </c>
      <c r="C46" s="21"/>
      <c r="D46" s="21"/>
      <c r="E46" s="21"/>
      <c r="F46" s="21"/>
      <c r="G46" s="21"/>
      <c r="H46" s="21"/>
      <c r="I46" s="31">
        <f>-I17</f>
        <v>987</v>
      </c>
      <c r="J46" s="33"/>
      <c r="K46" s="31">
        <v>821</v>
      </c>
    </row>
    <row r="47" spans="2:11" s="20" customFormat="1" ht="17.25">
      <c r="B47" s="21" t="s">
        <v>123</v>
      </c>
      <c r="C47" s="21"/>
      <c r="D47" s="21"/>
      <c r="E47" s="21"/>
      <c r="F47" s="21"/>
      <c r="G47" s="21"/>
      <c r="H47" s="21"/>
      <c r="I47" s="31">
        <v>380</v>
      </c>
      <c r="J47" s="25"/>
      <c r="K47" s="31">
        <v>141</v>
      </c>
    </row>
    <row r="48" spans="2:11" s="20" customFormat="1" ht="17.25">
      <c r="B48" s="21" t="s">
        <v>124</v>
      </c>
      <c r="C48" s="21"/>
      <c r="D48" s="21"/>
      <c r="E48" s="21"/>
      <c r="F48" s="21"/>
      <c r="G48" s="21"/>
      <c r="H48" s="21"/>
      <c r="I48" s="31">
        <v>51</v>
      </c>
      <c r="J48" s="25"/>
      <c r="K48" s="31">
        <v>488</v>
      </c>
    </row>
    <row r="49" spans="2:11" s="20" customFormat="1" ht="9" customHeight="1">
      <c r="B49" s="21"/>
      <c r="C49" s="21"/>
      <c r="D49" s="21"/>
      <c r="E49" s="21"/>
      <c r="F49" s="21"/>
      <c r="G49" s="21"/>
      <c r="H49" s="21"/>
      <c r="I49" s="31"/>
      <c r="J49" s="25"/>
      <c r="K49" s="31"/>
    </row>
    <row r="50" spans="2:11" s="20" customFormat="1" ht="9" customHeight="1">
      <c r="B50" s="21"/>
      <c r="C50" s="21"/>
      <c r="D50" s="21"/>
      <c r="E50" s="21"/>
      <c r="F50" s="21"/>
      <c r="G50" s="21"/>
      <c r="H50" s="21"/>
      <c r="I50" s="29"/>
      <c r="J50" s="25"/>
      <c r="K50" s="29"/>
    </row>
    <row r="51" spans="2:11" s="20" customFormat="1" ht="24.75" customHeight="1">
      <c r="B51" s="21" t="s">
        <v>125</v>
      </c>
      <c r="C51" s="21"/>
      <c r="D51" s="21"/>
      <c r="E51" s="21"/>
      <c r="F51" s="21"/>
      <c r="G51" s="21"/>
      <c r="H51" s="21"/>
      <c r="I51" s="25">
        <f>+SUM(I44:I49)</f>
        <v>-3465</v>
      </c>
      <c r="J51" s="25"/>
      <c r="K51" s="25">
        <f>+SUM(K44:K49)</f>
        <v>-5251</v>
      </c>
    </row>
    <row r="52" spans="2:11" s="20" customFormat="1" ht="17.25">
      <c r="B52" s="21"/>
      <c r="C52" s="21"/>
      <c r="D52" s="21"/>
      <c r="E52" s="21"/>
      <c r="F52" s="21"/>
      <c r="G52" s="21"/>
      <c r="H52" s="21"/>
      <c r="I52" s="34"/>
      <c r="J52" s="34"/>
      <c r="K52" s="34"/>
    </row>
    <row r="53" spans="2:11" s="20" customFormat="1" ht="34.5" customHeight="1">
      <c r="B53" s="21" t="s">
        <v>126</v>
      </c>
      <c r="C53" s="21"/>
      <c r="D53" s="21"/>
      <c r="E53" s="21"/>
      <c r="F53" s="21"/>
      <c r="G53" s="21"/>
      <c r="H53" s="21"/>
      <c r="I53" s="25"/>
      <c r="J53" s="25"/>
      <c r="K53" s="25"/>
    </row>
    <row r="54" spans="2:11" s="20" customFormat="1" ht="12" customHeight="1">
      <c r="B54" s="21"/>
      <c r="C54" s="21"/>
      <c r="D54" s="21"/>
      <c r="E54" s="21"/>
      <c r="F54" s="21"/>
      <c r="G54" s="21"/>
      <c r="H54" s="21"/>
      <c r="I54" s="30"/>
      <c r="J54" s="25"/>
      <c r="K54" s="30"/>
    </row>
    <row r="55" spans="2:11" s="20" customFormat="1" ht="18.75" customHeight="1">
      <c r="B55" s="21" t="s">
        <v>84</v>
      </c>
      <c r="C55" s="21"/>
      <c r="D55" s="21"/>
      <c r="E55" s="21"/>
      <c r="F55" s="21"/>
      <c r="G55" s="21"/>
      <c r="H55" s="21"/>
      <c r="I55" s="35">
        <v>-1296</v>
      </c>
      <c r="J55" s="36"/>
      <c r="K55" s="31">
        <v>-213</v>
      </c>
    </row>
    <row r="56" spans="2:11" s="20" customFormat="1" ht="17.25">
      <c r="B56" s="21" t="s">
        <v>127</v>
      </c>
      <c r="C56" s="21"/>
      <c r="D56" s="21"/>
      <c r="E56" s="21"/>
      <c r="F56" s="21"/>
      <c r="G56" s="21"/>
      <c r="H56" s="21"/>
      <c r="I56" s="31">
        <f>-I19</f>
        <v>-74</v>
      </c>
      <c r="J56" s="25"/>
      <c r="K56" s="31">
        <v>-175</v>
      </c>
    </row>
    <row r="57" spans="2:11" s="20" customFormat="1" ht="17.25">
      <c r="B57" s="21" t="s">
        <v>128</v>
      </c>
      <c r="C57" s="21"/>
      <c r="D57" s="21"/>
      <c r="E57" s="21"/>
      <c r="F57" s="21"/>
      <c r="G57" s="21"/>
      <c r="H57" s="21"/>
      <c r="I57" s="31">
        <v>-1410</v>
      </c>
      <c r="J57" s="25"/>
      <c r="K57" s="31">
        <v>-1496</v>
      </c>
    </row>
    <row r="58" spans="2:11" s="20" customFormat="1" ht="8.25" customHeight="1">
      <c r="B58" s="21"/>
      <c r="C58" s="21"/>
      <c r="D58" s="21"/>
      <c r="E58" s="21"/>
      <c r="F58" s="21"/>
      <c r="G58" s="21"/>
      <c r="H58" s="21"/>
      <c r="I58" s="37"/>
      <c r="J58" s="25"/>
      <c r="K58" s="37"/>
    </row>
    <row r="59" spans="2:11" s="20" customFormat="1" ht="11.25" customHeight="1">
      <c r="B59" s="21"/>
      <c r="C59" s="21"/>
      <c r="D59" s="21"/>
      <c r="E59" s="21"/>
      <c r="F59" s="21"/>
      <c r="G59" s="21"/>
      <c r="H59" s="21"/>
      <c r="I59" s="29"/>
      <c r="J59" s="25"/>
      <c r="K59" s="29"/>
    </row>
    <row r="60" spans="2:11" s="20" customFormat="1" ht="17.25">
      <c r="B60" s="21" t="s">
        <v>129</v>
      </c>
      <c r="C60" s="21"/>
      <c r="D60" s="21"/>
      <c r="E60" s="21"/>
      <c r="F60" s="21"/>
      <c r="G60" s="21"/>
      <c r="H60" s="21"/>
      <c r="I60" s="38">
        <f>+SUM(I54:I57)</f>
        <v>-2780</v>
      </c>
      <c r="J60" s="25"/>
      <c r="K60" s="38">
        <f>+SUM(K54:K57)</f>
        <v>-1884</v>
      </c>
    </row>
    <row r="61" spans="2:11" s="20" customFormat="1" ht="17.25">
      <c r="B61" s="21"/>
      <c r="C61" s="21"/>
      <c r="D61" s="21"/>
      <c r="E61" s="21"/>
      <c r="F61" s="21"/>
      <c r="G61" s="21"/>
      <c r="H61" s="21"/>
      <c r="I61" s="29"/>
      <c r="J61" s="25"/>
      <c r="K61" s="29"/>
    </row>
    <row r="62" spans="2:11" s="20" customFormat="1" ht="17.25">
      <c r="B62" s="21" t="s">
        <v>130</v>
      </c>
      <c r="C62" s="21"/>
      <c r="D62" s="21"/>
      <c r="E62" s="21"/>
      <c r="F62" s="21"/>
      <c r="G62" s="21"/>
      <c r="H62" s="21"/>
      <c r="I62" s="34"/>
      <c r="J62" s="34"/>
      <c r="K62" s="34"/>
    </row>
    <row r="63" spans="2:11" s="20" customFormat="1" ht="17.25">
      <c r="B63" s="21" t="s">
        <v>131</v>
      </c>
      <c r="C63" s="21"/>
      <c r="D63" s="21"/>
      <c r="E63" s="21"/>
      <c r="F63" s="21"/>
      <c r="G63" s="21"/>
      <c r="H63" s="21"/>
      <c r="I63" s="25">
        <f>+I51+I40+I60</f>
        <v>-17963</v>
      </c>
      <c r="J63" s="25"/>
      <c r="K63" s="25">
        <f>+K51+K40+K60</f>
        <v>17319</v>
      </c>
    </row>
    <row r="64" spans="2:11" s="20" customFormat="1" ht="17.25">
      <c r="B64" s="21"/>
      <c r="C64" s="21"/>
      <c r="D64" s="21"/>
      <c r="E64" s="21"/>
      <c r="F64" s="21"/>
      <c r="G64" s="21"/>
      <c r="H64" s="21"/>
      <c r="I64" s="25"/>
      <c r="J64" s="25"/>
      <c r="K64" s="25"/>
    </row>
    <row r="65" spans="2:11" s="20" customFormat="1" ht="17.25">
      <c r="B65" s="21" t="s">
        <v>132</v>
      </c>
      <c r="C65" s="21"/>
      <c r="D65" s="21"/>
      <c r="E65" s="21"/>
      <c r="F65" s="21"/>
      <c r="G65" s="21"/>
      <c r="H65" s="21"/>
      <c r="I65" s="25"/>
      <c r="J65" s="25"/>
      <c r="K65" s="25"/>
    </row>
    <row r="66" spans="2:11" s="20" customFormat="1" ht="17.25">
      <c r="B66" s="21" t="s">
        <v>133</v>
      </c>
      <c r="C66" s="21"/>
      <c r="D66" s="21"/>
      <c r="E66" s="21"/>
      <c r="F66" s="21"/>
      <c r="G66" s="21"/>
      <c r="H66" s="21"/>
      <c r="I66" s="25">
        <v>64585</v>
      </c>
      <c r="J66" s="25"/>
      <c r="K66" s="25">
        <v>38477</v>
      </c>
    </row>
    <row r="67" spans="2:11" s="20" customFormat="1" ht="17.25">
      <c r="B67" s="21"/>
      <c r="C67" s="21"/>
      <c r="D67" s="21"/>
      <c r="E67" s="21"/>
      <c r="F67" s="21"/>
      <c r="G67" s="21"/>
      <c r="H67" s="21"/>
      <c r="I67" s="34"/>
      <c r="J67" s="34"/>
      <c r="K67" s="34"/>
    </row>
    <row r="68" spans="2:11" s="20" customFormat="1" ht="17.25">
      <c r="B68" s="21" t="s">
        <v>132</v>
      </c>
      <c r="C68" s="21"/>
      <c r="D68" s="21"/>
      <c r="E68" s="21"/>
      <c r="F68" s="21"/>
      <c r="G68" s="21"/>
      <c r="H68" s="21"/>
      <c r="I68" s="29"/>
      <c r="J68" s="25"/>
      <c r="K68" s="29"/>
    </row>
    <row r="69" spans="2:11" s="20" customFormat="1" ht="17.25">
      <c r="B69" s="21" t="s">
        <v>134</v>
      </c>
      <c r="C69" s="21"/>
      <c r="D69" s="21"/>
      <c r="E69" s="21"/>
      <c r="F69" s="21"/>
      <c r="G69" s="21"/>
      <c r="H69" s="21"/>
      <c r="I69" s="39">
        <f>+I66+I63</f>
        <v>46622</v>
      </c>
      <c r="J69" s="25"/>
      <c r="K69" s="39">
        <f>+K66+K63</f>
        <v>55796</v>
      </c>
    </row>
    <row r="70" spans="2:11" s="20" customFormat="1" ht="17.25">
      <c r="B70" s="21"/>
      <c r="C70" s="21"/>
      <c r="D70" s="21"/>
      <c r="E70" s="21"/>
      <c r="F70" s="21"/>
      <c r="G70" s="21"/>
      <c r="H70" s="21"/>
      <c r="I70" s="40"/>
      <c r="J70" s="33"/>
      <c r="K70" s="40"/>
    </row>
    <row r="71" ht="39" customHeight="1">
      <c r="B71" s="3" t="s">
        <v>135</v>
      </c>
    </row>
    <row r="72" ht="17.25">
      <c r="B72" s="3"/>
    </row>
    <row r="73" ht="17.25">
      <c r="B73" s="3" t="s">
        <v>136</v>
      </c>
    </row>
    <row r="74" ht="17.25">
      <c r="B74" s="3" t="s">
        <v>137</v>
      </c>
    </row>
    <row r="75" ht="17.25">
      <c r="B75" s="3"/>
    </row>
  </sheetData>
  <printOptions horizontalCentered="1" verticalCentered="1"/>
  <pageMargins left="0.8701388888888889" right="0.5298611111111111" top="0.37986111111111115" bottom="0.50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2006-11-27T06:44:04Z</cp:lastPrinted>
  <dcterms:created xsi:type="dcterms:W3CDTF">2004-05-11T09:22:50Z</dcterms:created>
  <dcterms:modified xsi:type="dcterms:W3CDTF">2006-05-26T08:14:19Z</dcterms:modified>
  <cp:category/>
  <cp:version/>
  <cp:contentType/>
  <cp:contentStatus/>
  <cp:revision>1</cp:revision>
</cp:coreProperties>
</file>