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<sst xmlns="http://schemas.openxmlformats.org/spreadsheetml/2006/main" count="158" uniqueCount="122">
  <si>
    <t>CURRENT</t>
  </si>
  <si>
    <t>QUARTER</t>
  </si>
  <si>
    <t>ENDED</t>
  </si>
  <si>
    <t>31/03/2004</t>
  </si>
  <si>
    <t>RM'000</t>
  </si>
  <si>
    <t>COMPARATIVE</t>
  </si>
  <si>
    <t>TO</t>
  </si>
  <si>
    <t>3 MONTHS</t>
  </si>
  <si>
    <t>Revenue</t>
  </si>
  <si>
    <t>Operating expenses</t>
  </si>
  <si>
    <t>Profit from operations</t>
  </si>
  <si>
    <t>Finance costs</t>
  </si>
  <si>
    <t>Share of results of associated company</t>
  </si>
  <si>
    <t>Profit before tax</t>
  </si>
  <si>
    <t>Taxation</t>
  </si>
  <si>
    <t>Minority interest</t>
  </si>
  <si>
    <t>Profit after tax</t>
  </si>
  <si>
    <t>Net profit for the period</t>
  </si>
  <si>
    <t>AS AT</t>
  </si>
  <si>
    <t>Current Assets</t>
  </si>
  <si>
    <t>Development properties</t>
  </si>
  <si>
    <t>Debtors</t>
  </si>
  <si>
    <t>Tax Recoverable</t>
  </si>
  <si>
    <t>Cash and bank balances</t>
  </si>
  <si>
    <t>Current Liabilities</t>
  </si>
  <si>
    <t>Creditors</t>
  </si>
  <si>
    <t>Amount due to customers on contracts</t>
  </si>
  <si>
    <t>Shareholders' Funds</t>
  </si>
  <si>
    <t>Reserves</t>
  </si>
  <si>
    <t>Net Current Assets</t>
  </si>
  <si>
    <t>Net tangible assets per share (RM)</t>
  </si>
  <si>
    <t>Notes :</t>
  </si>
  <si>
    <t>Share</t>
  </si>
  <si>
    <t>Capital</t>
  </si>
  <si>
    <t>Premium</t>
  </si>
  <si>
    <t>Reserve</t>
  </si>
  <si>
    <t>Total</t>
  </si>
  <si>
    <t>CUMMULATIVE</t>
  </si>
  <si>
    <t>At 1 January 2004</t>
  </si>
  <si>
    <t>Retained</t>
  </si>
  <si>
    <t>Earnings</t>
  </si>
  <si>
    <t xml:space="preserve">CONDENSED CONSOLIDATED STATEMENT OF CHANGES IN EQUITY FOR 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</si>
  <si>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</si>
  <si>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</si>
  <si>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</si>
  <si>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</si>
  <si>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</si>
  <si>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</si>
  <si>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</si>
  <si>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</si>
  <si>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</si>
  <si>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</si>
  <si>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</si>
  <si>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</si>
  <si>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</si>
  <si>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</si>
  <si>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</si>
  <si>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</si>
  <si>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</si>
  <si>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</si>
  <si>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</si>
  <si>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</si>
  <si>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</si>
  <si>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</si>
  <si>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</si>
  <si>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</si>
  <si>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</si>
  <si>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</si>
  <si>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>FIRST QUARTER</t>
  </si>
  <si>
    <t>MUDAJAYA GROUP BERHAD (605539-H)</t>
  </si>
  <si>
    <t>(The figures have not been audited)</t>
  </si>
  <si>
    <t>Basic earnings per share (sen)</t>
  </si>
  <si>
    <t>Acquisition of subsidiaries</t>
  </si>
  <si>
    <t>1.  The Condensed Consolidated Statement of Changes in Equity should be read in conjunction with the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</si>
  <si>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</si>
  <si>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</si>
  <si>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</si>
  <si>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 xml:space="preserve">     conjunction with the Annual Audited Financial Statements for the year</t>
  </si>
  <si>
    <t xml:space="preserve">    The Condensed Consolidated Cash Flow Statement should be read in</t>
  </si>
  <si>
    <t>Note :</t>
  </si>
  <si>
    <t>CONDENSED CONSOLIDATED INCOME STATEMENT FOR THE FIRST QUARTER ENDED 31 MARCH 2005</t>
  </si>
  <si>
    <t>31/03/2005</t>
  </si>
  <si>
    <t xml:space="preserve">     Statements for the year ended 31 December 2004.</t>
  </si>
  <si>
    <t>UNAUDITED CONDENSED CONSOLIDATED BALANCE SHEET AS AT 31 MARCH 2005</t>
  </si>
  <si>
    <t>31/12/2004</t>
  </si>
  <si>
    <t xml:space="preserve">     Financial Statements for the year ended 31 December 2004.</t>
  </si>
  <si>
    <t>THE FIRST QUARTER ENDED 31 MARCH 2005</t>
  </si>
  <si>
    <t xml:space="preserve">     Annual Audited Financial Statements for the year ended 31 December 2004.</t>
  </si>
  <si>
    <t>Merger deficit</t>
  </si>
  <si>
    <t>Bonus share issued</t>
  </si>
  <si>
    <t>Initial public offering (IPO)</t>
  </si>
  <si>
    <t>Dividend paid - 1st interim</t>
  </si>
  <si>
    <t>Dividend payable - 2nd interim</t>
  </si>
  <si>
    <t>At 31 December 2004</t>
  </si>
  <si>
    <t>At 1 January 2005: -</t>
  </si>
  <si>
    <t xml:space="preserve"> - as previously reported</t>
  </si>
  <si>
    <t xml:space="preserve"> - as restated</t>
  </si>
  <si>
    <t>FIRST QUARTER ENDED 31 MARCH 2005</t>
  </si>
  <si>
    <t xml:space="preserve">     ended 31 December 2004.</t>
  </si>
  <si>
    <t>Other Income</t>
  </si>
  <si>
    <t>Dividend payable</t>
  </si>
  <si>
    <t>At 31 March 2005</t>
  </si>
  <si>
    <t xml:space="preserve">  AS AT 31 MARCH 2005</t>
  </si>
  <si>
    <t xml:space="preserve">  AS AT 1 JANUARY 2005</t>
  </si>
  <si>
    <t>Amount due from associated company</t>
  </si>
  <si>
    <t>Gain on disposal of short term investment</t>
  </si>
  <si>
    <t>Gain on disposal of property, plant and equipment</t>
  </si>
  <si>
    <t>Tax refunded</t>
  </si>
  <si>
    <t>Dividend paid</t>
  </si>
  <si>
    <t>Proceeds from disposal of property, plant and equipment</t>
  </si>
  <si>
    <t>Proceeds from disposal of short term investment</t>
  </si>
  <si>
    <t>Short term bank borrowing</t>
  </si>
  <si>
    <t xml:space="preserve"> - adjustment for under provision</t>
  </si>
  <si>
    <t xml:space="preserve">   of tax in prior year</t>
  </si>
  <si>
    <t>Short term investments</t>
  </si>
  <si>
    <t>Bank borrowings</t>
  </si>
  <si>
    <t>Minority interests</t>
  </si>
  <si>
    <t>Hire purchase creditors</t>
  </si>
  <si>
    <t>Deferred taxation</t>
  </si>
  <si>
    <t>Share capital</t>
  </si>
  <si>
    <t>Property, plant &amp; equipment</t>
  </si>
  <si>
    <t>Long term investments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</si>
</sst>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20" applyFont="1">
      <alignment/>
      <protection/>
    </xf>
    <xf numFmtId="0" fontId="3" fillId="0" borderId="0" xfId="20" applyFont="1" applyAlignment="1" quotePrefix="1">
      <alignment horizontal="center"/>
      <protection/>
    </xf>
    <xf numFmtId="0" fontId="7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38" fontId="6" fillId="0" borderId="0" xfId="20" applyNumberFormat="1" applyFont="1" applyAlignment="1">
      <alignment horizontal="right"/>
      <protection/>
    </xf>
    <xf numFmtId="38" fontId="6" fillId="0" borderId="0" xfId="20" applyNumberFormat="1" applyFont="1" applyAlignment="1">
      <alignment/>
      <protection/>
    </xf>
    <xf numFmtId="38" fontId="6" fillId="0" borderId="0" xfId="20" applyNumberFormat="1" applyFont="1" applyAlignment="1">
      <alignment horizontal="center"/>
      <protection/>
    </xf>
    <xf numFmtId="38" fontId="6" fillId="0" borderId="5" xfId="20" applyNumberFormat="1" applyFont="1" applyBorder="1" applyAlignment="1">
      <alignment horizontal="right"/>
      <protection/>
    </xf>
    <xf numFmtId="38" fontId="6" fillId="0" borderId="6" xfId="20" applyNumberFormat="1" applyFont="1" applyBorder="1" applyAlignment="1">
      <alignment horizontal="right"/>
      <protection/>
    </xf>
    <xf numFmtId="38" fontId="6" fillId="0" borderId="7" xfId="20" applyNumberFormat="1" applyFont="1" applyBorder="1" applyAlignment="1">
      <alignment horizontal="right"/>
      <protection/>
    </xf>
    <xf numFmtId="38" fontId="6" fillId="0" borderId="0" xfId="20" applyNumberFormat="1" applyFont="1">
      <alignment/>
      <protection/>
    </xf>
    <xf numFmtId="38" fontId="6" fillId="0" borderId="7" xfId="20" applyNumberFormat="1" applyFont="1" applyBorder="1" applyAlignment="1" quotePrefix="1">
      <alignment horizontal="right"/>
      <protection/>
    </xf>
    <xf numFmtId="0" fontId="6" fillId="0" borderId="0" xfId="20" applyFont="1" applyAlignment="1">
      <alignment horizontal="right"/>
      <protection/>
    </xf>
    <xf numFmtId="164" fontId="6" fillId="0" borderId="0" xfId="20" applyNumberFormat="1" applyFont="1" applyAlignment="1">
      <alignment horizontal="right"/>
      <protection/>
    </xf>
    <xf numFmtId="38" fontId="6" fillId="0" borderId="4" xfId="20" applyNumberFormat="1" applyFont="1" applyBorder="1" applyAlignment="1">
      <alignment horizontal="right"/>
      <protection/>
    </xf>
    <xf numFmtId="38" fontId="6" fillId="0" borderId="0" xfId="20" applyNumberFormat="1" applyFont="1" applyBorder="1">
      <alignment/>
      <protection/>
    </xf>
    <xf numFmtId="43" fontId="3" fillId="0" borderId="4" xfId="15" applyFont="1" applyBorder="1" applyAlignment="1">
      <alignment/>
    </xf>
    <xf numFmtId="38" fontId="6" fillId="0" borderId="8" xfId="20" applyNumberFormat="1" applyFont="1" applyBorder="1" applyAlignment="1">
      <alignment horizontal="right"/>
      <protection/>
    </xf>
    <xf numFmtId="0" fontId="6" fillId="0" borderId="3" xfId="20" applyFont="1" applyBorder="1">
      <alignment/>
      <protection/>
    </xf>
    <xf numFmtId="0" fontId="6" fillId="0" borderId="0" xfId="0" applyFont="1" applyAlignment="1" quotePrefix="1">
      <alignment/>
    </xf>
    <xf numFmtId="41" fontId="6" fillId="0" borderId="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H2" sqref="H2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6" t="s">
        <v>69</v>
      </c>
    </row>
    <row r="4" spans="1:11" ht="18.75">
      <c r="A4" s="2" t="s">
        <v>80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>
      <c r="A5" s="8" t="s">
        <v>70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6.25" customHeight="1">
      <c r="A9" s="8"/>
      <c r="B9" s="8"/>
      <c r="C9" s="8"/>
      <c r="D9" s="9" t="s">
        <v>0</v>
      </c>
      <c r="E9" s="9"/>
      <c r="F9" s="9" t="s">
        <v>5</v>
      </c>
      <c r="G9" s="9"/>
      <c r="H9" s="9" t="s">
        <v>7</v>
      </c>
      <c r="I9" s="9"/>
      <c r="J9" s="9" t="s">
        <v>7</v>
      </c>
      <c r="K9" s="8"/>
    </row>
    <row r="10" spans="1:11" ht="26.25" customHeight="1">
      <c r="A10" s="8"/>
      <c r="B10" s="8"/>
      <c r="C10" s="8"/>
      <c r="D10" s="9" t="s">
        <v>1</v>
      </c>
      <c r="E10" s="9"/>
      <c r="F10" s="9" t="s">
        <v>1</v>
      </c>
      <c r="G10" s="9"/>
      <c r="H10" s="9" t="s">
        <v>37</v>
      </c>
      <c r="I10" s="9"/>
      <c r="J10" s="9" t="s">
        <v>37</v>
      </c>
      <c r="K10" s="8"/>
    </row>
    <row r="11" spans="1:11" ht="26.25" customHeight="1">
      <c r="A11" s="8"/>
      <c r="B11" s="8"/>
      <c r="C11" s="8"/>
      <c r="D11" s="9" t="s">
        <v>2</v>
      </c>
      <c r="E11" s="9"/>
      <c r="F11" s="9" t="s">
        <v>2</v>
      </c>
      <c r="G11" s="9"/>
      <c r="H11" s="9" t="s">
        <v>6</v>
      </c>
      <c r="I11" s="9"/>
      <c r="J11" s="9" t="s">
        <v>6</v>
      </c>
      <c r="K11" s="8"/>
    </row>
    <row r="12" spans="1:11" ht="26.25" customHeight="1">
      <c r="A12" s="8"/>
      <c r="B12" s="8"/>
      <c r="C12" s="8"/>
      <c r="D12" s="10" t="s">
        <v>81</v>
      </c>
      <c r="E12" s="9"/>
      <c r="F12" s="10" t="s">
        <v>3</v>
      </c>
      <c r="G12" s="9"/>
      <c r="H12" s="10" t="s">
        <v>81</v>
      </c>
      <c r="I12" s="9"/>
      <c r="J12" s="10" t="s">
        <v>3</v>
      </c>
      <c r="K12" s="8"/>
    </row>
    <row r="13" spans="1:11" ht="26.25" customHeight="1">
      <c r="A13" s="8"/>
      <c r="B13" s="8"/>
      <c r="C13" s="8"/>
      <c r="D13" s="9" t="s">
        <v>4</v>
      </c>
      <c r="E13" s="9"/>
      <c r="F13" s="9" t="s">
        <v>4</v>
      </c>
      <c r="G13" s="9"/>
      <c r="H13" s="9" t="s">
        <v>4</v>
      </c>
      <c r="I13" s="9"/>
      <c r="J13" s="9" t="s">
        <v>4</v>
      </c>
      <c r="K13" s="8"/>
    </row>
    <row r="14" spans="1:1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6.25" customHeight="1">
      <c r="A15" s="8"/>
      <c r="B15" s="8" t="s">
        <v>8</v>
      </c>
      <c r="C15" s="8"/>
      <c r="D15" s="11">
        <v>86869</v>
      </c>
      <c r="E15" s="11"/>
      <c r="F15" s="11">
        <v>86583</v>
      </c>
      <c r="G15" s="11"/>
      <c r="H15" s="11">
        <v>86869</v>
      </c>
      <c r="I15" s="11"/>
      <c r="J15" s="11">
        <v>86583</v>
      </c>
      <c r="K15" s="8"/>
    </row>
    <row r="16" spans="1:11" ht="26.25" customHeight="1">
      <c r="A16" s="8"/>
      <c r="B16" s="8"/>
      <c r="C16" s="8"/>
      <c r="D16" s="11"/>
      <c r="E16" s="11"/>
      <c r="F16" s="11"/>
      <c r="G16" s="11"/>
      <c r="H16" s="11"/>
      <c r="I16" s="11"/>
      <c r="J16" s="11"/>
      <c r="K16" s="8"/>
    </row>
    <row r="17" spans="1:11" ht="26.25" customHeight="1">
      <c r="A17" s="8"/>
      <c r="B17" s="8" t="s">
        <v>9</v>
      </c>
      <c r="C17" s="8"/>
      <c r="D17" s="11">
        <v>-77204</v>
      </c>
      <c r="E17" s="11"/>
      <c r="F17" s="11">
        <v>-77673</v>
      </c>
      <c r="G17" s="11"/>
      <c r="H17" s="11">
        <v>-77204</v>
      </c>
      <c r="I17" s="11"/>
      <c r="J17" s="11">
        <v>-77673</v>
      </c>
      <c r="K17" s="8"/>
    </row>
    <row r="18" spans="1:11" ht="10.5" customHeight="1">
      <c r="A18" s="8"/>
      <c r="B18" s="8"/>
      <c r="C18" s="8"/>
      <c r="D18" s="14"/>
      <c r="E18" s="11"/>
      <c r="F18" s="14"/>
      <c r="G18" s="11"/>
      <c r="H18" s="14"/>
      <c r="I18" s="11"/>
      <c r="J18" s="14"/>
      <c r="K18" s="8"/>
    </row>
    <row r="19" spans="1:11" ht="17.25" customHeight="1">
      <c r="A19" s="8"/>
      <c r="B19" s="8"/>
      <c r="C19" s="8"/>
      <c r="D19" s="11"/>
      <c r="E19" s="11"/>
      <c r="F19" s="11"/>
      <c r="G19" s="11"/>
      <c r="H19" s="11"/>
      <c r="I19" s="11"/>
      <c r="J19" s="11"/>
      <c r="K19" s="8"/>
    </row>
    <row r="20" spans="1:11" ht="26.25" customHeight="1">
      <c r="A20" s="8"/>
      <c r="B20" s="8" t="s">
        <v>10</v>
      </c>
      <c r="C20" s="8"/>
      <c r="D20" s="11">
        <f>SUM(D15:D18)</f>
        <v>9665</v>
      </c>
      <c r="E20" s="11"/>
      <c r="F20" s="11">
        <f>SUM(F15:F18)</f>
        <v>8910</v>
      </c>
      <c r="G20" s="11"/>
      <c r="H20" s="11">
        <f>SUM(H15:H18)</f>
        <v>9665</v>
      </c>
      <c r="I20" s="11"/>
      <c r="J20" s="11">
        <f>SUM(J15:J18)</f>
        <v>8910</v>
      </c>
      <c r="K20" s="8"/>
    </row>
    <row r="21" spans="1:11" ht="26.25" customHeight="1">
      <c r="A21" s="8"/>
      <c r="B21" s="8"/>
      <c r="C21" s="8"/>
      <c r="D21" s="11"/>
      <c r="E21" s="11"/>
      <c r="F21" s="11"/>
      <c r="G21" s="11"/>
      <c r="H21" s="11"/>
      <c r="I21" s="11"/>
      <c r="J21" s="11"/>
      <c r="K21" s="8"/>
    </row>
    <row r="22" spans="1:11" ht="26.25" customHeight="1">
      <c r="A22" s="8"/>
      <c r="B22" s="8" t="s">
        <v>11</v>
      </c>
      <c r="C22" s="8"/>
      <c r="D22" s="11">
        <v>-66</v>
      </c>
      <c r="E22" s="11"/>
      <c r="F22" s="11">
        <v>-177</v>
      </c>
      <c r="G22" s="11"/>
      <c r="H22" s="11">
        <v>-66</v>
      </c>
      <c r="I22" s="11"/>
      <c r="J22" s="11">
        <v>-177</v>
      </c>
      <c r="K22" s="8"/>
    </row>
    <row r="23" spans="1:11" ht="26.25" customHeight="1">
      <c r="A23" s="8"/>
      <c r="B23" s="8"/>
      <c r="C23" s="8"/>
      <c r="D23" s="11"/>
      <c r="E23" s="11"/>
      <c r="F23" s="11"/>
      <c r="G23" s="11"/>
      <c r="H23" s="11"/>
      <c r="I23" s="11"/>
      <c r="J23" s="11"/>
      <c r="K23" s="8"/>
    </row>
    <row r="24" spans="1:11" ht="26.25" customHeight="1">
      <c r="A24" s="8"/>
      <c r="B24" s="8" t="s">
        <v>99</v>
      </c>
      <c r="C24" s="8"/>
      <c r="D24" s="11">
        <v>226</v>
      </c>
      <c r="E24" s="11"/>
      <c r="F24" s="11">
        <v>46</v>
      </c>
      <c r="G24" s="11"/>
      <c r="H24" s="11">
        <v>226</v>
      </c>
      <c r="I24" s="11"/>
      <c r="J24" s="11">
        <v>46</v>
      </c>
      <c r="K24" s="8"/>
    </row>
    <row r="25" spans="1:11" ht="26.25" customHeight="1">
      <c r="A25" s="8"/>
      <c r="B25" s="8"/>
      <c r="C25" s="8"/>
      <c r="D25" s="11"/>
      <c r="E25" s="11"/>
      <c r="F25" s="11"/>
      <c r="G25" s="11"/>
      <c r="H25" s="11"/>
      <c r="I25" s="11"/>
      <c r="J25" s="11"/>
      <c r="K25" s="8"/>
    </row>
    <row r="26" spans="1:11" ht="26.25" customHeight="1">
      <c r="A26" s="8"/>
      <c r="B26" s="8" t="s">
        <v>12</v>
      </c>
      <c r="C26" s="8"/>
      <c r="D26" s="14">
        <v>-62</v>
      </c>
      <c r="E26" s="11"/>
      <c r="F26" s="14">
        <v>-40</v>
      </c>
      <c r="G26" s="11"/>
      <c r="H26" s="14">
        <v>-62</v>
      </c>
      <c r="I26" s="11"/>
      <c r="J26" s="14">
        <v>-40</v>
      </c>
      <c r="K26" s="8"/>
    </row>
    <row r="27" spans="1:11" ht="26.25" customHeight="1">
      <c r="A27" s="8"/>
      <c r="B27" s="8"/>
      <c r="C27" s="8"/>
      <c r="D27" s="11"/>
      <c r="E27" s="11"/>
      <c r="F27" s="11"/>
      <c r="G27" s="11"/>
      <c r="H27" s="11"/>
      <c r="I27" s="11"/>
      <c r="J27" s="11"/>
      <c r="K27" s="8"/>
    </row>
    <row r="28" spans="1:11" ht="26.25" customHeight="1">
      <c r="A28" s="8"/>
      <c r="B28" s="8" t="s">
        <v>13</v>
      </c>
      <c r="C28" s="8"/>
      <c r="D28" s="11">
        <f>SUM(D19:D26)</f>
        <v>9763</v>
      </c>
      <c r="E28" s="11"/>
      <c r="F28" s="11">
        <f>SUM(F19:F26)</f>
        <v>8739</v>
      </c>
      <c r="G28" s="11"/>
      <c r="H28" s="11">
        <f>SUM(H19:H26)</f>
        <v>9763</v>
      </c>
      <c r="I28" s="11"/>
      <c r="J28" s="11">
        <f>SUM(J19:J26)</f>
        <v>8739</v>
      </c>
      <c r="K28" s="8"/>
    </row>
    <row r="29" spans="1:11" ht="26.25" customHeight="1">
      <c r="A29" s="8"/>
      <c r="B29" s="8"/>
      <c r="C29" s="8"/>
      <c r="D29" s="11"/>
      <c r="E29" s="11"/>
      <c r="F29" s="11"/>
      <c r="G29" s="11"/>
      <c r="H29" s="11"/>
      <c r="I29" s="11"/>
      <c r="J29" s="11"/>
      <c r="K29" s="8"/>
    </row>
    <row r="30" spans="1:11" ht="26.25" customHeight="1">
      <c r="A30" s="8"/>
      <c r="B30" s="8" t="s">
        <v>14</v>
      </c>
      <c r="C30" s="8"/>
      <c r="D30" s="14">
        <v>-2732</v>
      </c>
      <c r="E30" s="11"/>
      <c r="F30" s="14">
        <v>-2512</v>
      </c>
      <c r="G30" s="11"/>
      <c r="H30" s="14">
        <v>-2732</v>
      </c>
      <c r="I30" s="11"/>
      <c r="J30" s="14">
        <v>-2512</v>
      </c>
      <c r="K30" s="8"/>
    </row>
    <row r="31" spans="1:11" ht="26.25" customHeight="1">
      <c r="A31" s="8"/>
      <c r="B31" s="8"/>
      <c r="C31" s="8"/>
      <c r="D31" s="11"/>
      <c r="E31" s="11"/>
      <c r="F31" s="11"/>
      <c r="G31" s="11"/>
      <c r="H31" s="11"/>
      <c r="I31" s="11"/>
      <c r="J31" s="11"/>
      <c r="K31" s="8"/>
    </row>
    <row r="32" spans="1:11" ht="26.25" customHeight="1">
      <c r="A32" s="8"/>
      <c r="B32" s="8" t="s">
        <v>16</v>
      </c>
      <c r="C32" s="8"/>
      <c r="D32" s="11">
        <f>SUM(D27:D30)</f>
        <v>7031</v>
      </c>
      <c r="E32" s="11"/>
      <c r="F32" s="11">
        <f>SUM(F27:F30)</f>
        <v>6227</v>
      </c>
      <c r="G32" s="11"/>
      <c r="H32" s="11">
        <f>SUM(H27:H30)</f>
        <v>7031</v>
      </c>
      <c r="I32" s="11"/>
      <c r="J32" s="11">
        <f>SUM(J27:J30)</f>
        <v>6227</v>
      </c>
      <c r="K32" s="8"/>
    </row>
    <row r="33" spans="1:11" ht="26.25" customHeight="1">
      <c r="A33" s="8"/>
      <c r="B33" s="8"/>
      <c r="C33" s="8"/>
      <c r="D33" s="11"/>
      <c r="E33" s="11"/>
      <c r="F33" s="11"/>
      <c r="G33" s="11"/>
      <c r="H33" s="11"/>
      <c r="I33" s="11"/>
      <c r="J33" s="11"/>
      <c r="K33" s="8"/>
    </row>
    <row r="34" spans="1:11" ht="26.25" customHeight="1">
      <c r="A34" s="8"/>
      <c r="B34" s="8" t="s">
        <v>15</v>
      </c>
      <c r="C34" s="8"/>
      <c r="D34" s="14">
        <v>-810</v>
      </c>
      <c r="E34" s="11"/>
      <c r="F34" s="14">
        <v>-73</v>
      </c>
      <c r="G34" s="11"/>
      <c r="H34" s="14">
        <v>-810</v>
      </c>
      <c r="I34" s="11"/>
      <c r="J34" s="14">
        <v>-73</v>
      </c>
      <c r="K34" s="8"/>
    </row>
    <row r="35" spans="1:11" ht="26.25" customHeight="1">
      <c r="A35" s="8"/>
      <c r="B35" s="8"/>
      <c r="C35" s="8"/>
      <c r="D35" s="11"/>
      <c r="E35" s="11"/>
      <c r="F35" s="11"/>
      <c r="G35" s="11"/>
      <c r="H35" s="11"/>
      <c r="I35" s="11"/>
      <c r="J35" s="11"/>
      <c r="K35" s="8"/>
    </row>
    <row r="36" spans="1:11" ht="26.25" customHeight="1" thickBot="1">
      <c r="A36" s="8"/>
      <c r="B36" s="8" t="s">
        <v>17</v>
      </c>
      <c r="C36" s="8"/>
      <c r="D36" s="15">
        <f>SUM(D31:D34)</f>
        <v>6221</v>
      </c>
      <c r="E36" s="11"/>
      <c r="F36" s="15">
        <f>SUM(F31:F34)</f>
        <v>6154</v>
      </c>
      <c r="G36" s="11"/>
      <c r="H36" s="15">
        <f>SUM(H31:H34)</f>
        <v>6221</v>
      </c>
      <c r="I36" s="11"/>
      <c r="J36" s="15">
        <f>SUM(J31:J34)</f>
        <v>6154</v>
      </c>
      <c r="K36" s="8"/>
    </row>
    <row r="37" spans="1:11" ht="26.25" customHeight="1" thickTop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6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6.25" customHeight="1" thickBot="1">
      <c r="A39" s="8"/>
      <c r="B39" s="8" t="s">
        <v>71</v>
      </c>
      <c r="C39" s="8"/>
      <c r="D39" s="16">
        <v>4.57</v>
      </c>
      <c r="E39" s="8"/>
      <c r="F39" s="16">
        <v>5.1</v>
      </c>
      <c r="G39" s="8"/>
      <c r="H39" s="16">
        <v>4.57</v>
      </c>
      <c r="I39" s="8"/>
      <c r="J39" s="16">
        <v>5.1</v>
      </c>
      <c r="K39" s="8"/>
    </row>
    <row r="40" spans="1:10" ht="17.25" thickTop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28.5" customHeight="1">
      <c r="A41" s="7"/>
      <c r="B41" s="8" t="s">
        <v>31</v>
      </c>
      <c r="C41" s="7"/>
      <c r="D41" s="7"/>
      <c r="E41" s="7"/>
      <c r="F41" s="7"/>
      <c r="G41" s="7"/>
      <c r="H41" s="7"/>
      <c r="I41" s="7"/>
      <c r="J41" s="7"/>
    </row>
    <row r="42" spans="1:10" ht="28.5" customHeight="1">
      <c r="A42" s="7"/>
      <c r="B42" s="17" t="s">
        <v>75</v>
      </c>
      <c r="C42" s="7"/>
      <c r="D42" s="7"/>
      <c r="E42" s="7"/>
      <c r="F42" s="7"/>
      <c r="G42" s="7"/>
      <c r="H42" s="7"/>
      <c r="I42" s="7"/>
      <c r="J42" s="7"/>
    </row>
    <row r="43" spans="1:10" ht="28.5" customHeight="1">
      <c r="A43" s="7"/>
      <c r="B43" s="17" t="s">
        <v>82</v>
      </c>
      <c r="C43" s="7"/>
      <c r="D43" s="7"/>
      <c r="E43" s="7"/>
      <c r="F43" s="7"/>
      <c r="G43" s="7"/>
      <c r="H43" s="7"/>
      <c r="I43" s="7"/>
      <c r="J43" s="7"/>
    </row>
    <row r="44" spans="1:10" ht="27.75" customHeight="1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ht="27.75" customHeight="1">
      <c r="B45" s="8"/>
    </row>
    <row r="46" ht="27.75" customHeight="1">
      <c r="B46" s="8"/>
    </row>
  </sheetData>
  <printOptions/>
  <pageMargins left="0.78" right="0.15" top="0.58" bottom="0.65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5.50390625" style="0" customWidth="1"/>
    <col min="2" max="2" width="6.625" style="0" customWidth="1"/>
    <col min="3" max="3" width="51.00390625" style="0" customWidth="1"/>
    <col min="4" max="4" width="6.7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6" t="s">
        <v>69</v>
      </c>
    </row>
    <row r="2" ht="15.75">
      <c r="A2" s="1"/>
    </row>
    <row r="4" spans="1:8" ht="18.75">
      <c r="A4" s="2" t="s">
        <v>83</v>
      </c>
      <c r="B4" s="8"/>
      <c r="C4" s="8"/>
      <c r="D4" s="8"/>
      <c r="E4" s="8"/>
      <c r="F4" s="8"/>
      <c r="G4" s="8"/>
      <c r="H4" s="8"/>
    </row>
    <row r="5" spans="1:8" ht="18.75">
      <c r="A5" s="8"/>
      <c r="B5" s="8"/>
      <c r="C5" s="8"/>
      <c r="D5" s="8"/>
      <c r="E5" s="8"/>
      <c r="F5" s="8"/>
      <c r="G5" s="8"/>
      <c r="H5" s="8"/>
    </row>
    <row r="6" spans="1:8" ht="18.75">
      <c r="A6" s="8"/>
      <c r="B6" s="8"/>
      <c r="C6" s="8"/>
      <c r="D6" s="8"/>
      <c r="E6" s="9" t="s">
        <v>18</v>
      </c>
      <c r="F6" s="9"/>
      <c r="G6" s="9" t="s">
        <v>18</v>
      </c>
      <c r="H6" s="8"/>
    </row>
    <row r="7" spans="1:8" ht="18.75">
      <c r="A7" s="8"/>
      <c r="B7" s="8"/>
      <c r="C7" s="8"/>
      <c r="D7" s="8"/>
      <c r="E7" s="10" t="s">
        <v>81</v>
      </c>
      <c r="F7" s="9"/>
      <c r="G7" s="10" t="s">
        <v>84</v>
      </c>
      <c r="H7" s="8"/>
    </row>
    <row r="8" spans="1:8" ht="18.75">
      <c r="A8" s="8"/>
      <c r="B8" s="8"/>
      <c r="C8" s="8"/>
      <c r="D8" s="8"/>
      <c r="E8" s="9" t="s">
        <v>4</v>
      </c>
      <c r="F8" s="9"/>
      <c r="G8" s="9" t="s">
        <v>4</v>
      </c>
      <c r="H8" s="8"/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24" customHeight="1">
      <c r="A10" s="8"/>
      <c r="B10" s="8" t="s">
        <v>120</v>
      </c>
      <c r="C10" s="8"/>
      <c r="D10" s="8"/>
      <c r="E10" s="11">
        <v>19556</v>
      </c>
      <c r="F10" s="11"/>
      <c r="G10" s="11">
        <v>20093</v>
      </c>
      <c r="H10" s="8"/>
    </row>
    <row r="11" spans="1:8" ht="24" customHeight="1">
      <c r="A11" s="8"/>
      <c r="B11" s="8" t="s">
        <v>121</v>
      </c>
      <c r="C11" s="8"/>
      <c r="D11" s="8"/>
      <c r="E11" s="11">
        <v>1134</v>
      </c>
      <c r="F11" s="11"/>
      <c r="G11" s="11">
        <v>1134</v>
      </c>
      <c r="H11" s="8"/>
    </row>
    <row r="12" spans="1:8" ht="18.75">
      <c r="A12" s="8"/>
      <c r="B12" s="8"/>
      <c r="C12" s="8"/>
      <c r="D12" s="8"/>
      <c r="E12" s="11"/>
      <c r="F12" s="11"/>
      <c r="G12" s="11"/>
      <c r="H12" s="8"/>
    </row>
    <row r="13" spans="1:8" ht="22.5" customHeight="1">
      <c r="A13" s="8"/>
      <c r="B13" s="2" t="s">
        <v>19</v>
      </c>
      <c r="C13" s="8"/>
      <c r="D13" s="8"/>
      <c r="E13" s="11"/>
      <c r="F13" s="11"/>
      <c r="G13" s="11"/>
      <c r="H13" s="8"/>
    </row>
    <row r="14" spans="1:8" ht="24" customHeight="1">
      <c r="A14" s="8"/>
      <c r="B14" s="8"/>
      <c r="C14" s="8" t="s">
        <v>20</v>
      </c>
      <c r="D14" s="8"/>
      <c r="E14" s="11">
        <v>55341</v>
      </c>
      <c r="F14" s="11"/>
      <c r="G14" s="11">
        <v>52383</v>
      </c>
      <c r="H14" s="8"/>
    </row>
    <row r="15" spans="1:8" ht="24" customHeight="1">
      <c r="A15" s="8"/>
      <c r="B15" s="8"/>
      <c r="C15" s="8" t="s">
        <v>52</v>
      </c>
      <c r="D15" s="8"/>
      <c r="E15" s="11">
        <v>3749</v>
      </c>
      <c r="F15" s="11"/>
      <c r="G15" s="11">
        <v>3230</v>
      </c>
      <c r="H15" s="8"/>
    </row>
    <row r="16" spans="1:8" ht="24" customHeight="1">
      <c r="A16" s="8"/>
      <c r="B16" s="8"/>
      <c r="C16" s="8" t="s">
        <v>21</v>
      </c>
      <c r="D16" s="8"/>
      <c r="E16" s="11">
        <v>86250</v>
      </c>
      <c r="F16" s="11"/>
      <c r="G16" s="11">
        <v>86690</v>
      </c>
      <c r="H16" s="8"/>
    </row>
    <row r="17" spans="1:8" ht="24" customHeight="1" hidden="1">
      <c r="A17" s="8"/>
      <c r="B17" s="8"/>
      <c r="C17" s="8" t="s">
        <v>22</v>
      </c>
      <c r="D17" s="8"/>
      <c r="E17" s="11">
        <v>0</v>
      </c>
      <c r="F17" s="11"/>
      <c r="G17" s="11">
        <v>0</v>
      </c>
      <c r="H17" s="8"/>
    </row>
    <row r="18" spans="1:8" ht="24" customHeight="1">
      <c r="A18" s="8"/>
      <c r="B18" s="8"/>
      <c r="C18" s="8" t="s">
        <v>104</v>
      </c>
      <c r="D18" s="8"/>
      <c r="E18" s="11">
        <v>2234</v>
      </c>
      <c r="F18" s="11"/>
      <c r="G18" s="11">
        <v>2256</v>
      </c>
      <c r="H18" s="8"/>
    </row>
    <row r="19" spans="1:8" ht="24" customHeight="1">
      <c r="A19" s="8"/>
      <c r="B19" s="8"/>
      <c r="C19" s="8" t="s">
        <v>114</v>
      </c>
      <c r="D19" s="8"/>
      <c r="E19" s="11">
        <v>260</v>
      </c>
      <c r="F19" s="11"/>
      <c r="G19" s="11">
        <v>657</v>
      </c>
      <c r="H19" s="8"/>
    </row>
    <row r="20" spans="1:8" ht="24" customHeight="1">
      <c r="A20" s="8"/>
      <c r="B20" s="8"/>
      <c r="C20" s="8" t="s">
        <v>23</v>
      </c>
      <c r="D20" s="8"/>
      <c r="E20" s="11">
        <v>45498</v>
      </c>
      <c r="F20" s="11"/>
      <c r="G20" s="11">
        <v>38477</v>
      </c>
      <c r="H20" s="8"/>
    </row>
    <row r="21" spans="1:8" ht="9" customHeight="1">
      <c r="A21" s="8"/>
      <c r="B21" s="8"/>
      <c r="C21" s="8"/>
      <c r="D21" s="8"/>
      <c r="E21" s="11"/>
      <c r="F21" s="11"/>
      <c r="G21" s="11"/>
      <c r="H21" s="8"/>
    </row>
    <row r="22" spans="1:8" ht="22.5" customHeight="1">
      <c r="A22" s="8"/>
      <c r="B22" s="8"/>
      <c r="C22" s="8"/>
      <c r="D22" s="8"/>
      <c r="E22" s="12">
        <f>SUM(E14:E21)</f>
        <v>193332</v>
      </c>
      <c r="F22" s="11"/>
      <c r="G22" s="12">
        <f>SUM(G14:G21)</f>
        <v>183693</v>
      </c>
      <c r="H22" s="8"/>
    </row>
    <row r="23" spans="1:8" ht="24" customHeight="1">
      <c r="A23" s="8"/>
      <c r="B23" s="2" t="s">
        <v>24</v>
      </c>
      <c r="C23" s="8"/>
      <c r="D23" s="8"/>
      <c r="E23" s="11"/>
      <c r="F23" s="11"/>
      <c r="G23" s="11"/>
      <c r="H23" s="8"/>
    </row>
    <row r="24" spans="1:8" ht="24" customHeight="1">
      <c r="A24" s="8"/>
      <c r="B24" s="8"/>
      <c r="C24" s="8" t="s">
        <v>25</v>
      </c>
      <c r="D24" s="8"/>
      <c r="E24" s="11">
        <v>54904</v>
      </c>
      <c r="F24" s="11"/>
      <c r="G24" s="11">
        <v>49342</v>
      </c>
      <c r="H24" s="8"/>
    </row>
    <row r="25" spans="1:8" ht="24" customHeight="1">
      <c r="A25" s="8"/>
      <c r="B25" s="8"/>
      <c r="C25" s="8" t="s">
        <v>26</v>
      </c>
      <c r="D25" s="8"/>
      <c r="E25" s="11">
        <v>75</v>
      </c>
      <c r="F25" s="11"/>
      <c r="G25" s="11">
        <v>79</v>
      </c>
      <c r="H25" s="8"/>
    </row>
    <row r="26" spans="1:8" ht="24" customHeight="1">
      <c r="A26" s="8"/>
      <c r="B26" s="8"/>
      <c r="C26" s="8" t="s">
        <v>117</v>
      </c>
      <c r="D26" s="8"/>
      <c r="E26" s="11">
        <v>1887</v>
      </c>
      <c r="F26" s="11"/>
      <c r="G26" s="11">
        <v>1954</v>
      </c>
      <c r="H26" s="8"/>
    </row>
    <row r="27" spans="1:8" ht="24" customHeight="1">
      <c r="A27" s="8"/>
      <c r="B27" s="8"/>
      <c r="C27" s="8" t="s">
        <v>115</v>
      </c>
      <c r="D27" s="8"/>
      <c r="E27" s="11">
        <v>500</v>
      </c>
      <c r="F27" s="11"/>
      <c r="G27" s="11">
        <v>0</v>
      </c>
      <c r="H27" s="8"/>
    </row>
    <row r="28" spans="1:8" ht="24" customHeight="1">
      <c r="A28" s="8"/>
      <c r="B28" s="8"/>
      <c r="C28" s="8" t="s">
        <v>100</v>
      </c>
      <c r="D28" s="8"/>
      <c r="E28" s="11">
        <v>0</v>
      </c>
      <c r="F28" s="11"/>
      <c r="G28" s="11">
        <v>1958</v>
      </c>
      <c r="H28" s="8"/>
    </row>
    <row r="29" spans="1:8" ht="24" customHeight="1">
      <c r="A29" s="8"/>
      <c r="B29" s="8"/>
      <c r="C29" s="8" t="s">
        <v>14</v>
      </c>
      <c r="D29" s="8"/>
      <c r="E29" s="11">
        <v>3253</v>
      </c>
      <c r="F29" s="11"/>
      <c r="G29" s="11">
        <v>4617</v>
      </c>
      <c r="H29" s="8"/>
    </row>
    <row r="30" spans="1:8" ht="22.5" customHeight="1">
      <c r="A30" s="8"/>
      <c r="B30" s="8"/>
      <c r="C30" s="8"/>
      <c r="D30" s="8"/>
      <c r="E30" s="12">
        <f>SUM(E24:E29)</f>
        <v>60619</v>
      </c>
      <c r="F30" s="11"/>
      <c r="G30" s="12">
        <f>SUM(G24:G29)</f>
        <v>57950</v>
      </c>
      <c r="H30" s="8"/>
    </row>
    <row r="31" spans="1:8" ht="18.75">
      <c r="A31" s="8"/>
      <c r="B31" s="8"/>
      <c r="C31" s="8"/>
      <c r="D31" s="8"/>
      <c r="E31" s="11"/>
      <c r="F31" s="11"/>
      <c r="G31" s="11"/>
      <c r="H31" s="8"/>
    </row>
    <row r="32" spans="1:8" ht="24" customHeight="1">
      <c r="A32" s="8"/>
      <c r="B32" s="2" t="s">
        <v>29</v>
      </c>
      <c r="C32" s="8"/>
      <c r="D32" s="8"/>
      <c r="E32" s="11">
        <f>+E22-E30</f>
        <v>132713</v>
      </c>
      <c r="F32" s="11"/>
      <c r="G32" s="11">
        <f>+G22-G30</f>
        <v>125743</v>
      </c>
      <c r="H32" s="8"/>
    </row>
    <row r="33" spans="1:8" ht="24.75" customHeight="1" thickBot="1">
      <c r="A33" s="8"/>
      <c r="B33" s="8"/>
      <c r="C33" s="8"/>
      <c r="D33" s="8"/>
      <c r="E33" s="13">
        <f>SUM(E10:E11)+E32</f>
        <v>153403</v>
      </c>
      <c r="F33" s="11"/>
      <c r="G33" s="13">
        <f>SUM(G10:G11)+G32</f>
        <v>146970</v>
      </c>
      <c r="H33" s="8"/>
    </row>
    <row r="34" spans="1:8" ht="24" customHeight="1" thickTop="1">
      <c r="A34" s="8"/>
      <c r="B34" s="8"/>
      <c r="C34" s="8"/>
      <c r="D34" s="8"/>
      <c r="E34" s="11"/>
      <c r="F34" s="11"/>
      <c r="G34" s="11"/>
      <c r="H34" s="8"/>
    </row>
    <row r="35" spans="1:8" ht="24" customHeight="1">
      <c r="A35" s="8"/>
      <c r="B35" s="8" t="s">
        <v>119</v>
      </c>
      <c r="C35" s="8"/>
      <c r="D35" s="8"/>
      <c r="E35" s="11">
        <v>68000</v>
      </c>
      <c r="F35" s="11"/>
      <c r="G35" s="11">
        <v>68000</v>
      </c>
      <c r="H35" s="8"/>
    </row>
    <row r="36" spans="1:8" ht="24" customHeight="1">
      <c r="A36" s="8"/>
      <c r="B36" s="8" t="s">
        <v>28</v>
      </c>
      <c r="C36" s="8"/>
      <c r="D36" s="8"/>
      <c r="E36" s="14">
        <v>72126</v>
      </c>
      <c r="F36" s="11"/>
      <c r="G36" s="14">
        <v>65905</v>
      </c>
      <c r="H36" s="8"/>
    </row>
    <row r="37" spans="1:8" ht="24" customHeight="1">
      <c r="A37" s="8"/>
      <c r="B37" s="2" t="s">
        <v>27</v>
      </c>
      <c r="C37" s="8"/>
      <c r="D37" s="8"/>
      <c r="E37" s="11">
        <f>SUM(E35:E36)</f>
        <v>140126</v>
      </c>
      <c r="F37" s="11"/>
      <c r="G37" s="11">
        <f>SUM(G35:G36)</f>
        <v>133905</v>
      </c>
      <c r="H37" s="8"/>
    </row>
    <row r="38" spans="1:8" ht="27" customHeight="1">
      <c r="A38" s="8"/>
      <c r="B38" s="8" t="s">
        <v>116</v>
      </c>
      <c r="C38" s="8"/>
      <c r="D38" s="8"/>
      <c r="E38" s="11">
        <v>10974</v>
      </c>
      <c r="F38" s="11"/>
      <c r="G38" s="11">
        <v>10290</v>
      </c>
      <c r="H38" s="8"/>
    </row>
    <row r="39" spans="1:8" ht="24" customHeight="1">
      <c r="A39" s="8"/>
      <c r="B39" s="8" t="s">
        <v>117</v>
      </c>
      <c r="C39" s="8"/>
      <c r="D39" s="8"/>
      <c r="E39" s="11">
        <v>1587</v>
      </c>
      <c r="F39" s="11"/>
      <c r="G39" s="11">
        <v>2059</v>
      </c>
      <c r="H39" s="8"/>
    </row>
    <row r="40" spans="1:8" ht="24" customHeight="1">
      <c r="A40" s="8"/>
      <c r="B40" s="8" t="s">
        <v>118</v>
      </c>
      <c r="C40" s="8"/>
      <c r="D40" s="8"/>
      <c r="E40" s="11">
        <v>716</v>
      </c>
      <c r="F40" s="11"/>
      <c r="G40" s="11">
        <v>716</v>
      </c>
      <c r="H40" s="8"/>
    </row>
    <row r="41" spans="1:8" ht="25.5" customHeight="1" thickBot="1">
      <c r="A41" s="8"/>
      <c r="B41" s="8"/>
      <c r="C41" s="8"/>
      <c r="D41" s="8"/>
      <c r="E41" s="13">
        <f>SUM(E37:E40)</f>
        <v>153403</v>
      </c>
      <c r="F41" s="11"/>
      <c r="G41" s="13">
        <f>SUM(G37:G40)</f>
        <v>146970</v>
      </c>
      <c r="H41" s="8"/>
    </row>
    <row r="42" spans="1:8" ht="19.5" thickTop="1">
      <c r="A42" s="8"/>
      <c r="B42" s="8"/>
      <c r="C42" s="8"/>
      <c r="D42" s="8"/>
      <c r="E42" s="8"/>
      <c r="F42" s="8"/>
      <c r="G42" s="8"/>
      <c r="H42" s="8"/>
    </row>
    <row r="43" spans="1:8" ht="24" customHeight="1" thickBot="1">
      <c r="A43" s="8"/>
      <c r="B43" s="2" t="s">
        <v>30</v>
      </c>
      <c r="C43" s="2"/>
      <c r="D43" s="2"/>
      <c r="E43" s="37">
        <v>1.03</v>
      </c>
      <c r="F43" s="2"/>
      <c r="G43" s="37">
        <v>0.99</v>
      </c>
      <c r="H43" s="8"/>
    </row>
    <row r="44" ht="16.5" thickTop="1"/>
    <row r="46" ht="30.75" customHeight="1">
      <c r="B46" s="17" t="s">
        <v>31</v>
      </c>
    </row>
    <row r="47" ht="27" customHeight="1">
      <c r="B47" s="17" t="s">
        <v>76</v>
      </c>
    </row>
    <row r="48" ht="27" customHeight="1">
      <c r="B48" s="17" t="s">
        <v>85</v>
      </c>
    </row>
    <row r="49" ht="27" customHeight="1">
      <c r="B49" s="17"/>
    </row>
    <row r="50" ht="27" customHeight="1">
      <c r="B50" s="17"/>
    </row>
  </sheetData>
  <printOptions/>
  <pageMargins left="1.11" right="0.37" top="0.28" bottom="0.5" header="0.29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workbookViewId="0" topLeftCell="A3">
      <selection activeCell="B19" sqref="B19"/>
    </sheetView>
  </sheetViews>
  <sheetFormatPr defaultColWidth="9.00390625" defaultRowHeight="15.75"/>
  <cols>
    <col min="1" max="1" width="1.75390625" style="0" customWidth="1"/>
    <col min="2" max="2" width="13.875" style="0" customWidth="1"/>
    <col min="3" max="3" width="16.87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25390625" style="0" customWidth="1"/>
    <col min="10" max="10" width="12.125" style="0" customWidth="1"/>
    <col min="11" max="11" width="2.375" style="0" customWidth="1"/>
    <col min="12" max="12" width="12.125" style="0" customWidth="1"/>
    <col min="13" max="13" width="3.375" style="0" customWidth="1"/>
  </cols>
  <sheetData>
    <row r="1" ht="36.75" customHeight="1">
      <c r="A1" s="6" t="s">
        <v>69</v>
      </c>
    </row>
    <row r="2" ht="15.75">
      <c r="A2" s="1"/>
    </row>
    <row r="4" spans="1:12" ht="18.75">
      <c r="A4" s="2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>
      <c r="A5" s="2" t="s">
        <v>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8"/>
      <c r="B8" s="8"/>
      <c r="C8" s="8"/>
      <c r="D8" s="9" t="s">
        <v>32</v>
      </c>
      <c r="E8" s="9"/>
      <c r="F8" s="9" t="s">
        <v>32</v>
      </c>
      <c r="G8" s="9"/>
      <c r="H8" s="9" t="s">
        <v>33</v>
      </c>
      <c r="I8" s="9"/>
      <c r="J8" s="9" t="s">
        <v>39</v>
      </c>
      <c r="K8" s="9"/>
      <c r="L8" s="9"/>
    </row>
    <row r="9" spans="1:12" ht="18.75">
      <c r="A9" s="8"/>
      <c r="B9" s="8"/>
      <c r="C9" s="8"/>
      <c r="D9" s="9" t="s">
        <v>33</v>
      </c>
      <c r="E9" s="9"/>
      <c r="F9" s="9" t="s">
        <v>34</v>
      </c>
      <c r="G9" s="9"/>
      <c r="H9" s="9" t="s">
        <v>35</v>
      </c>
      <c r="I9" s="9"/>
      <c r="J9" s="9" t="s">
        <v>40</v>
      </c>
      <c r="K9" s="9"/>
      <c r="L9" s="9" t="s">
        <v>36</v>
      </c>
    </row>
    <row r="10" spans="1:12" ht="18.75">
      <c r="A10" s="8"/>
      <c r="B10" s="8"/>
      <c r="C10" s="8"/>
      <c r="D10" s="9" t="s">
        <v>4</v>
      </c>
      <c r="E10" s="9"/>
      <c r="F10" s="9" t="s">
        <v>4</v>
      </c>
      <c r="G10" s="9"/>
      <c r="H10" s="9" t="s">
        <v>4</v>
      </c>
      <c r="I10" s="9"/>
      <c r="J10" s="9" t="s">
        <v>4</v>
      </c>
      <c r="K10" s="9"/>
      <c r="L10" s="9" t="s">
        <v>4</v>
      </c>
    </row>
    <row r="11" spans="1:12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customHeight="1">
      <c r="A12" s="8"/>
      <c r="B12" s="8" t="s">
        <v>94</v>
      </c>
      <c r="C12" s="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 customHeight="1">
      <c r="A13" s="8"/>
      <c r="B13" s="40" t="s">
        <v>95</v>
      </c>
      <c r="C13" s="8"/>
      <c r="D13" s="18">
        <v>68000</v>
      </c>
      <c r="E13" s="18"/>
      <c r="F13" s="18">
        <v>10106</v>
      </c>
      <c r="G13" s="18"/>
      <c r="H13" s="18">
        <v>4900</v>
      </c>
      <c r="I13" s="18"/>
      <c r="J13" s="18">
        <v>51109</v>
      </c>
      <c r="K13" s="18"/>
      <c r="L13" s="18">
        <v>134115</v>
      </c>
    </row>
    <row r="14" spans="1:12" ht="15.75" customHeight="1">
      <c r="A14" s="8"/>
      <c r="B14" s="40"/>
      <c r="C14" s="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 customHeight="1">
      <c r="A15" s="8"/>
      <c r="B15" s="40" t="s">
        <v>112</v>
      </c>
      <c r="C15" s="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 customHeight="1">
      <c r="A16" s="8"/>
      <c r="B16" s="8" t="s">
        <v>113</v>
      </c>
      <c r="C16" s="8"/>
      <c r="D16" s="41">
        <v>0</v>
      </c>
      <c r="E16" s="41"/>
      <c r="F16" s="41">
        <v>0</v>
      </c>
      <c r="G16" s="41"/>
      <c r="H16" s="41">
        <v>0</v>
      </c>
      <c r="I16" s="41"/>
      <c r="J16" s="41">
        <v>-210</v>
      </c>
      <c r="K16" s="41"/>
      <c r="L16" s="41">
        <f>SUM(D16:K16)</f>
        <v>-210</v>
      </c>
    </row>
    <row r="17" spans="1:12" ht="21.75" customHeight="1">
      <c r="A17" s="8"/>
      <c r="B17" s="40" t="s">
        <v>96</v>
      </c>
      <c r="C17" s="8"/>
      <c r="D17" s="18">
        <f>SUM(D13:D16)</f>
        <v>68000</v>
      </c>
      <c r="E17" s="18"/>
      <c r="F17" s="18">
        <f>SUM(F13:F16)</f>
        <v>10106</v>
      </c>
      <c r="G17" s="18"/>
      <c r="H17" s="18">
        <f>SUM(H13:H16)</f>
        <v>4900</v>
      </c>
      <c r="I17" s="18"/>
      <c r="J17" s="18">
        <f>SUM(J13:J16)</f>
        <v>50899</v>
      </c>
      <c r="K17" s="18"/>
      <c r="L17" s="18">
        <f>SUM(L13:L16)</f>
        <v>133905</v>
      </c>
    </row>
    <row r="18" spans="1:12" ht="15.75" customHeight="1">
      <c r="A18" s="8"/>
      <c r="B18" s="8"/>
      <c r="C18" s="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 customHeight="1">
      <c r="A19" s="8"/>
      <c r="B19" s="8" t="s">
        <v>17</v>
      </c>
      <c r="C19" s="8"/>
      <c r="D19" s="18">
        <v>0</v>
      </c>
      <c r="E19" s="18"/>
      <c r="F19" s="18">
        <v>0</v>
      </c>
      <c r="G19" s="18"/>
      <c r="H19" s="18">
        <v>0</v>
      </c>
      <c r="I19" s="18"/>
      <c r="J19" s="18">
        <v>6221</v>
      </c>
      <c r="K19" s="18"/>
      <c r="L19" s="18">
        <f>SUM(D19:K19)</f>
        <v>6221</v>
      </c>
    </row>
    <row r="20" spans="1:12" ht="15.75" customHeight="1">
      <c r="A20" s="8"/>
      <c r="B20" s="8"/>
      <c r="C20" s="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4.75" customHeight="1" thickBot="1">
      <c r="A21" s="8"/>
      <c r="B21" s="8" t="s">
        <v>101</v>
      </c>
      <c r="C21" s="8"/>
      <c r="D21" s="19">
        <f>SUM(D17:D20)</f>
        <v>68000</v>
      </c>
      <c r="E21" s="19"/>
      <c r="F21" s="19">
        <f>SUM(F17:F20)</f>
        <v>10106</v>
      </c>
      <c r="G21" s="19"/>
      <c r="H21" s="19">
        <f>SUM(H17:H20)</f>
        <v>4900</v>
      </c>
      <c r="I21" s="19"/>
      <c r="J21" s="19">
        <f>SUM(J17:J20)</f>
        <v>57120</v>
      </c>
      <c r="K21" s="19"/>
      <c r="L21" s="19">
        <f>SUM(L17:L20)</f>
        <v>140126</v>
      </c>
    </row>
    <row r="22" spans="1:12" ht="15.75" customHeight="1" thickTop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customHeight="1">
      <c r="A24" s="8"/>
      <c r="B24" s="8" t="s">
        <v>38</v>
      </c>
      <c r="C24" s="8"/>
      <c r="D24" s="18">
        <v>1</v>
      </c>
      <c r="E24" s="18"/>
      <c r="F24" s="18">
        <v>0</v>
      </c>
      <c r="G24" s="18"/>
      <c r="H24" s="18">
        <v>0</v>
      </c>
      <c r="I24" s="18"/>
      <c r="J24" s="18">
        <v>0</v>
      </c>
      <c r="K24" s="18"/>
      <c r="L24" s="18">
        <f>SUM(D24:K24)</f>
        <v>1</v>
      </c>
    </row>
    <row r="25" spans="1:12" ht="15.75" customHeight="1">
      <c r="A25" s="8"/>
      <c r="B25" s="8"/>
      <c r="C25" s="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 customHeight="1">
      <c r="A26" s="8"/>
      <c r="B26" s="8" t="s">
        <v>72</v>
      </c>
      <c r="C26" s="8"/>
      <c r="D26" s="18">
        <v>60299</v>
      </c>
      <c r="E26" s="18"/>
      <c r="F26" s="18">
        <v>0</v>
      </c>
      <c r="G26" s="18"/>
      <c r="H26" s="18">
        <v>595</v>
      </c>
      <c r="I26" s="18"/>
      <c r="J26" s="18">
        <v>65819</v>
      </c>
      <c r="K26" s="18"/>
      <c r="L26" s="18">
        <f>SUM(D26:K26)</f>
        <v>126713</v>
      </c>
    </row>
    <row r="27" spans="1:12" ht="15.75" customHeight="1">
      <c r="A27" s="8"/>
      <c r="B27" s="8"/>
      <c r="C27" s="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 customHeight="1">
      <c r="A28" s="8"/>
      <c r="B28" s="8" t="s">
        <v>88</v>
      </c>
      <c r="C28" s="8"/>
      <c r="D28" s="18">
        <v>0</v>
      </c>
      <c r="E28" s="18"/>
      <c r="F28" s="18">
        <v>0</v>
      </c>
      <c r="G28" s="18"/>
      <c r="H28" s="18">
        <v>0</v>
      </c>
      <c r="I28" s="18"/>
      <c r="J28" s="18">
        <v>-30149</v>
      </c>
      <c r="K28" s="18"/>
      <c r="L28" s="18">
        <f>SUM(D28:K28)</f>
        <v>-30149</v>
      </c>
    </row>
    <row r="29" spans="1:12" ht="15.75" customHeight="1">
      <c r="A29" s="8"/>
      <c r="B29" s="8"/>
      <c r="C29" s="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 customHeight="1">
      <c r="A30" s="8"/>
      <c r="B30" s="8" t="s">
        <v>89</v>
      </c>
      <c r="C30" s="8"/>
      <c r="D30" s="18">
        <v>0</v>
      </c>
      <c r="E30" s="18"/>
      <c r="F30" s="18">
        <v>0</v>
      </c>
      <c r="G30" s="18"/>
      <c r="H30" s="18">
        <v>4305</v>
      </c>
      <c r="I30" s="18"/>
      <c r="J30" s="18">
        <v>-4305</v>
      </c>
      <c r="K30" s="18"/>
      <c r="L30" s="18">
        <f>SUM(D30:K30)</f>
        <v>0</v>
      </c>
    </row>
    <row r="31" spans="1:12" ht="15.75" customHeight="1">
      <c r="A31" s="8"/>
      <c r="B31" s="8"/>
      <c r="C31" s="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.75" customHeight="1">
      <c r="A32" s="8"/>
      <c r="B32" s="8" t="s">
        <v>90</v>
      </c>
      <c r="C32" s="8"/>
      <c r="D32" s="18">
        <v>7700</v>
      </c>
      <c r="E32" s="18"/>
      <c r="F32" s="18">
        <v>10106</v>
      </c>
      <c r="G32" s="18"/>
      <c r="H32" s="18">
        <v>0</v>
      </c>
      <c r="I32" s="18"/>
      <c r="J32" s="18">
        <v>0</v>
      </c>
      <c r="K32" s="18"/>
      <c r="L32" s="18">
        <f>SUM(D32:K32)</f>
        <v>17806</v>
      </c>
    </row>
    <row r="33" spans="1:12" ht="15.75" customHeight="1">
      <c r="A33" s="8"/>
      <c r="B33" s="8"/>
      <c r="C33" s="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customHeight="1">
      <c r="A34" s="8"/>
      <c r="B34" s="8" t="s">
        <v>17</v>
      </c>
      <c r="C34" s="8"/>
      <c r="D34" s="18">
        <v>0</v>
      </c>
      <c r="E34" s="18"/>
      <c r="F34" s="18">
        <v>0</v>
      </c>
      <c r="G34" s="18"/>
      <c r="H34" s="18">
        <v>0</v>
      </c>
      <c r="I34" s="18"/>
      <c r="J34" s="18">
        <v>24430</v>
      </c>
      <c r="K34" s="18"/>
      <c r="L34" s="18">
        <f>SUM(D34:K34)</f>
        <v>24430</v>
      </c>
    </row>
    <row r="35" spans="1:12" ht="15.75" customHeight="1">
      <c r="A35" s="8"/>
      <c r="B35" s="8"/>
      <c r="C35" s="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customHeight="1">
      <c r="A36" s="8"/>
      <c r="B36" s="8" t="s">
        <v>91</v>
      </c>
      <c r="C36" s="8"/>
      <c r="D36" s="18">
        <v>0</v>
      </c>
      <c r="E36" s="18"/>
      <c r="F36" s="18">
        <v>0</v>
      </c>
      <c r="G36" s="18"/>
      <c r="H36" s="18">
        <v>0</v>
      </c>
      <c r="I36" s="18"/>
      <c r="J36" s="18">
        <v>-2938</v>
      </c>
      <c r="K36" s="18"/>
      <c r="L36" s="18">
        <f>SUM(D36:K36)</f>
        <v>-2938</v>
      </c>
    </row>
    <row r="37" spans="1:12" ht="15.75" customHeight="1">
      <c r="A37" s="8"/>
      <c r="B37" s="8"/>
      <c r="C37" s="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5.75" customHeight="1">
      <c r="A38" s="8"/>
      <c r="B38" s="8" t="s">
        <v>92</v>
      </c>
      <c r="C38" s="8"/>
      <c r="D38" s="18">
        <v>0</v>
      </c>
      <c r="E38" s="18"/>
      <c r="F38" s="18">
        <v>0</v>
      </c>
      <c r="G38" s="18"/>
      <c r="H38" s="18">
        <v>0</v>
      </c>
      <c r="I38" s="18"/>
      <c r="J38" s="18">
        <v>-1958</v>
      </c>
      <c r="K38" s="18"/>
      <c r="L38" s="18">
        <f>SUM(D38:K38)</f>
        <v>-1958</v>
      </c>
    </row>
    <row r="39" spans="1:12" ht="15.75" customHeight="1">
      <c r="A39" s="8"/>
      <c r="B39" s="8"/>
      <c r="C39" s="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24.75" customHeight="1" thickBot="1">
      <c r="A40" s="8"/>
      <c r="B40" s="8" t="s">
        <v>93</v>
      </c>
      <c r="C40" s="8"/>
      <c r="D40" s="19">
        <f>SUM(D24:D39)</f>
        <v>68000</v>
      </c>
      <c r="E40" s="19"/>
      <c r="F40" s="19">
        <f>SUM(F24:F39)</f>
        <v>10106</v>
      </c>
      <c r="G40" s="19"/>
      <c r="H40" s="19">
        <f>SUM(H24:H39)</f>
        <v>4900</v>
      </c>
      <c r="I40" s="19"/>
      <c r="J40" s="19">
        <f>SUM(J24:J39)</f>
        <v>50899</v>
      </c>
      <c r="K40" s="19"/>
      <c r="L40" s="19">
        <f>SUM(L24:L39)</f>
        <v>133905</v>
      </c>
    </row>
    <row r="41" spans="1:12" ht="19.5" thickTop="1">
      <c r="A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8.75">
      <c r="A42" s="8"/>
      <c r="B42" s="8" t="s">
        <v>31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8.75">
      <c r="A44" s="8"/>
      <c r="B44" s="8" t="s">
        <v>73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8.75">
      <c r="A45" s="8"/>
      <c r="B45" s="8" t="s">
        <v>87</v>
      </c>
      <c r="C45" s="8"/>
      <c r="D45" s="8"/>
      <c r="E45" s="8"/>
      <c r="F45" s="8"/>
      <c r="G45" s="8"/>
      <c r="H45" s="8"/>
      <c r="I45" s="8"/>
      <c r="J45" s="8"/>
      <c r="K45" s="8"/>
      <c r="L45" s="8"/>
    </row>
  </sheetData>
  <printOptions/>
  <pageMargins left="0.85" right="0.32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4"/>
  <sheetViews>
    <sheetView workbookViewId="0" topLeftCell="A23">
      <selection activeCell="A41" sqref="A41"/>
    </sheetView>
  </sheetViews>
  <sheetFormatPr defaultColWidth="9.00390625" defaultRowHeight="15.75"/>
  <cols>
    <col min="1" max="1" width="9.25390625" style="0" customWidth="1"/>
    <col min="9" max="9" width="15.50390625" style="0" customWidth="1"/>
    <col min="10" max="10" width="3.875" style="0" customWidth="1"/>
  </cols>
  <sheetData>
    <row r="1" ht="28.5" customHeight="1">
      <c r="B1" s="6" t="s">
        <v>69</v>
      </c>
    </row>
    <row r="2" ht="15.75">
      <c r="B2" s="1"/>
    </row>
    <row r="3" spans="2:10" ht="18.75">
      <c r="B3" s="2" t="s">
        <v>74</v>
      </c>
      <c r="C3" s="8"/>
      <c r="D3" s="8"/>
      <c r="E3" s="8"/>
      <c r="F3" s="8"/>
      <c r="G3" s="8"/>
      <c r="H3" s="8"/>
      <c r="I3" s="8"/>
      <c r="J3" s="8"/>
    </row>
    <row r="4" spans="2:10" ht="18.75">
      <c r="B4" s="2" t="s">
        <v>97</v>
      </c>
      <c r="C4" s="8"/>
      <c r="D4" s="8"/>
      <c r="E4" s="8"/>
      <c r="F4" s="8"/>
      <c r="G4" s="8"/>
      <c r="H4" s="8"/>
      <c r="I4" s="8"/>
      <c r="J4" s="8"/>
    </row>
    <row r="5" spans="2:10" ht="18.75">
      <c r="B5" s="8"/>
      <c r="C5" s="8"/>
      <c r="D5" s="8"/>
      <c r="E5" s="8"/>
      <c r="F5" s="8"/>
      <c r="G5" s="8"/>
      <c r="H5" s="8"/>
      <c r="I5" s="8"/>
      <c r="J5" s="8"/>
    </row>
    <row r="6" spans="2:10" ht="18.75">
      <c r="B6" s="8"/>
      <c r="C6" s="8"/>
      <c r="D6" s="8"/>
      <c r="E6" s="8"/>
      <c r="F6" s="8"/>
      <c r="G6" s="8"/>
      <c r="H6" s="8"/>
      <c r="I6" s="9" t="s">
        <v>68</v>
      </c>
      <c r="J6" s="8"/>
    </row>
    <row r="7" spans="2:10" ht="18.75">
      <c r="B7" s="8"/>
      <c r="C7" s="8"/>
      <c r="D7" s="8"/>
      <c r="E7" s="8"/>
      <c r="F7" s="8"/>
      <c r="G7" s="8"/>
      <c r="H7" s="8"/>
      <c r="I7" s="9" t="s">
        <v>2</v>
      </c>
      <c r="J7" s="8"/>
    </row>
    <row r="8" spans="2:11" s="5" customFormat="1" ht="18.75">
      <c r="B8" s="20"/>
      <c r="C8" s="20"/>
      <c r="D8" s="20"/>
      <c r="E8" s="20"/>
      <c r="F8" s="20"/>
      <c r="G8" s="20"/>
      <c r="H8" s="20"/>
      <c r="I8" s="21" t="s">
        <v>81</v>
      </c>
      <c r="J8" s="22"/>
      <c r="K8" s="4"/>
    </row>
    <row r="9" spans="2:11" s="5" customFormat="1" ht="18.75">
      <c r="B9" s="20"/>
      <c r="C9" s="20"/>
      <c r="D9" s="20"/>
      <c r="E9" s="20"/>
      <c r="F9" s="20"/>
      <c r="G9" s="20"/>
      <c r="H9" s="20"/>
      <c r="I9" s="23" t="s">
        <v>4</v>
      </c>
      <c r="J9" s="24"/>
      <c r="K9" s="4"/>
    </row>
    <row r="10" spans="2:11" s="5" customFormat="1" ht="18.75">
      <c r="B10" s="20" t="s">
        <v>42</v>
      </c>
      <c r="C10" s="20"/>
      <c r="D10" s="20"/>
      <c r="E10" s="20"/>
      <c r="F10" s="20"/>
      <c r="G10" s="20"/>
      <c r="H10" s="20"/>
      <c r="I10" s="24"/>
      <c r="J10" s="24"/>
      <c r="K10" s="4"/>
    </row>
    <row r="11" spans="2:11" s="5" customFormat="1" ht="8.25" customHeight="1">
      <c r="B11" s="20"/>
      <c r="C11" s="20"/>
      <c r="D11" s="20"/>
      <c r="E11" s="20"/>
      <c r="F11" s="20"/>
      <c r="G11" s="20"/>
      <c r="H11" s="20"/>
      <c r="I11" s="24"/>
      <c r="J11" s="24"/>
      <c r="K11" s="4"/>
    </row>
    <row r="12" spans="2:11" s="5" customFormat="1" ht="18.75">
      <c r="B12" s="20" t="s">
        <v>43</v>
      </c>
      <c r="C12" s="20"/>
      <c r="D12" s="20"/>
      <c r="E12" s="20"/>
      <c r="F12" s="20"/>
      <c r="G12" s="20"/>
      <c r="H12" s="20"/>
      <c r="I12" s="25">
        <v>9763</v>
      </c>
      <c r="J12" s="25"/>
      <c r="K12" s="4"/>
    </row>
    <row r="13" spans="2:11" s="5" customFormat="1" ht="12" customHeight="1">
      <c r="B13" s="20"/>
      <c r="C13" s="20"/>
      <c r="D13" s="20"/>
      <c r="E13" s="20"/>
      <c r="F13" s="20"/>
      <c r="G13" s="20"/>
      <c r="H13" s="20"/>
      <c r="I13" s="25"/>
      <c r="J13" s="25"/>
      <c r="K13" s="4"/>
    </row>
    <row r="14" spans="2:11" s="5" customFormat="1" ht="18.75">
      <c r="B14" s="20" t="s">
        <v>44</v>
      </c>
      <c r="C14" s="20"/>
      <c r="D14" s="20"/>
      <c r="E14" s="20"/>
      <c r="F14" s="20"/>
      <c r="G14" s="20"/>
      <c r="H14" s="20"/>
      <c r="I14" s="25"/>
      <c r="J14" s="25"/>
      <c r="K14" s="4"/>
    </row>
    <row r="15" spans="2:11" s="5" customFormat="1" ht="9" customHeight="1">
      <c r="B15" s="20"/>
      <c r="C15" s="20"/>
      <c r="D15" s="20"/>
      <c r="E15" s="20"/>
      <c r="F15" s="20"/>
      <c r="G15" s="20"/>
      <c r="H15" s="20"/>
      <c r="I15" s="25"/>
      <c r="J15" s="25"/>
      <c r="K15" s="4"/>
    </row>
    <row r="16" spans="2:11" s="5" customFormat="1" ht="18.75">
      <c r="B16" s="20"/>
      <c r="C16" s="20" t="s">
        <v>45</v>
      </c>
      <c r="D16" s="20"/>
      <c r="E16" s="20"/>
      <c r="F16" s="20"/>
      <c r="G16" s="20"/>
      <c r="H16" s="20"/>
      <c r="I16" s="25">
        <v>1362</v>
      </c>
      <c r="J16" s="25"/>
      <c r="K16" s="3"/>
    </row>
    <row r="17" spans="2:11" s="5" customFormat="1" ht="18.75">
      <c r="B17" s="20"/>
      <c r="C17" s="20" t="s">
        <v>46</v>
      </c>
      <c r="D17" s="20"/>
      <c r="E17" s="20"/>
      <c r="F17" s="20"/>
      <c r="G17" s="20"/>
      <c r="H17" s="20"/>
      <c r="I17" s="25">
        <v>-226</v>
      </c>
      <c r="J17" s="25"/>
      <c r="K17" s="3"/>
    </row>
    <row r="18" spans="2:11" s="5" customFormat="1" ht="18.75">
      <c r="B18" s="20"/>
      <c r="C18" s="20" t="s">
        <v>47</v>
      </c>
      <c r="D18" s="20"/>
      <c r="E18" s="20"/>
      <c r="F18" s="20"/>
      <c r="G18" s="20"/>
      <c r="H18" s="20"/>
      <c r="I18" s="25">
        <v>62</v>
      </c>
      <c r="J18" s="25"/>
      <c r="K18" s="3"/>
    </row>
    <row r="19" spans="2:11" s="5" customFormat="1" ht="18.75">
      <c r="B19" s="20"/>
      <c r="C19" s="20" t="s">
        <v>48</v>
      </c>
      <c r="D19" s="20"/>
      <c r="E19" s="20"/>
      <c r="F19" s="20"/>
      <c r="G19" s="20"/>
      <c r="H19" s="20"/>
      <c r="I19" s="25">
        <v>66</v>
      </c>
      <c r="J19" s="25"/>
      <c r="K19" s="3"/>
    </row>
    <row r="20" spans="2:11" s="5" customFormat="1" ht="18.75">
      <c r="B20" s="20"/>
      <c r="C20" s="20" t="s">
        <v>106</v>
      </c>
      <c r="D20" s="20"/>
      <c r="E20" s="20"/>
      <c r="F20" s="20"/>
      <c r="G20" s="20"/>
      <c r="H20" s="20"/>
      <c r="I20" s="25">
        <v>-128</v>
      </c>
      <c r="J20" s="25"/>
      <c r="K20" s="3"/>
    </row>
    <row r="21" spans="2:11" s="5" customFormat="1" ht="18.75">
      <c r="B21" s="20"/>
      <c r="C21" s="20" t="s">
        <v>105</v>
      </c>
      <c r="D21" s="20"/>
      <c r="E21" s="20"/>
      <c r="F21" s="20"/>
      <c r="G21" s="20"/>
      <c r="H21" s="20"/>
      <c r="I21" s="25">
        <v>-17</v>
      </c>
      <c r="J21" s="25"/>
      <c r="K21" s="3"/>
    </row>
    <row r="22" spans="2:11" s="5" customFormat="1" ht="9" customHeight="1">
      <c r="B22" s="20"/>
      <c r="C22" s="20"/>
      <c r="D22" s="20"/>
      <c r="E22" s="20"/>
      <c r="F22" s="20"/>
      <c r="G22" s="20"/>
      <c r="H22" s="20"/>
      <c r="I22" s="39"/>
      <c r="J22" s="20"/>
      <c r="K22" s="4"/>
    </row>
    <row r="23" spans="2:11" s="5" customFormat="1" ht="18.75">
      <c r="B23" s="20" t="s">
        <v>49</v>
      </c>
      <c r="C23" s="20"/>
      <c r="D23" s="20"/>
      <c r="E23" s="20"/>
      <c r="F23" s="20"/>
      <c r="G23" s="20"/>
      <c r="H23" s="20"/>
      <c r="I23" s="26">
        <f>+I12+SUM(I16:I21)</f>
        <v>10882</v>
      </c>
      <c r="J23" s="26"/>
      <c r="K23" s="4"/>
    </row>
    <row r="24" spans="2:11" s="5" customFormat="1" ht="13.5" customHeight="1">
      <c r="B24" s="20"/>
      <c r="C24" s="20"/>
      <c r="D24" s="20"/>
      <c r="E24" s="20"/>
      <c r="F24" s="20"/>
      <c r="G24" s="20"/>
      <c r="H24" s="20"/>
      <c r="I24" s="26"/>
      <c r="J24" s="27"/>
      <c r="K24" s="4"/>
    </row>
    <row r="25" spans="2:11" s="5" customFormat="1" ht="18.75">
      <c r="B25" s="20" t="s">
        <v>50</v>
      </c>
      <c r="C25" s="20"/>
      <c r="D25" s="20"/>
      <c r="E25" s="20"/>
      <c r="F25" s="20"/>
      <c r="G25" s="20"/>
      <c r="H25" s="20"/>
      <c r="I25" s="26"/>
      <c r="J25" s="27"/>
      <c r="K25" s="4"/>
    </row>
    <row r="26" spans="2:11" s="5" customFormat="1" ht="4.5" customHeight="1">
      <c r="B26" s="20"/>
      <c r="C26" s="20"/>
      <c r="D26" s="20"/>
      <c r="E26" s="20"/>
      <c r="F26" s="20"/>
      <c r="G26" s="20"/>
      <c r="H26" s="20"/>
      <c r="I26" s="26"/>
      <c r="J26" s="27"/>
      <c r="K26" s="4"/>
    </row>
    <row r="27" spans="2:11" s="5" customFormat="1" ht="18.75">
      <c r="B27" s="20"/>
      <c r="C27" s="20" t="s">
        <v>51</v>
      </c>
      <c r="D27" s="20"/>
      <c r="E27" s="20"/>
      <c r="F27" s="20"/>
      <c r="G27" s="20"/>
      <c r="H27" s="20"/>
      <c r="I27" s="25">
        <v>439</v>
      </c>
      <c r="J27" s="25"/>
      <c r="K27" s="3"/>
    </row>
    <row r="28" spans="2:11" s="5" customFormat="1" ht="18.75">
      <c r="B28" s="20"/>
      <c r="C28" s="20" t="s">
        <v>20</v>
      </c>
      <c r="D28" s="20"/>
      <c r="E28" s="20"/>
      <c r="F28" s="20"/>
      <c r="G28" s="20"/>
      <c r="H28" s="20"/>
      <c r="I28" s="25">
        <v>-2958</v>
      </c>
      <c r="J28" s="25"/>
      <c r="K28" s="3"/>
    </row>
    <row r="29" spans="2:11" s="5" customFormat="1" ht="18.75">
      <c r="B29" s="20"/>
      <c r="C29" s="20" t="s">
        <v>52</v>
      </c>
      <c r="D29" s="20"/>
      <c r="E29" s="20"/>
      <c r="F29" s="20"/>
      <c r="G29" s="20"/>
      <c r="H29" s="20"/>
      <c r="I29" s="25">
        <v>-519</v>
      </c>
      <c r="J29" s="25"/>
      <c r="K29" s="3"/>
    </row>
    <row r="30" spans="2:11" s="5" customFormat="1" ht="18.75">
      <c r="B30" s="20"/>
      <c r="C30" s="20" t="s">
        <v>53</v>
      </c>
      <c r="D30" s="20"/>
      <c r="E30" s="20"/>
      <c r="F30" s="20"/>
      <c r="G30" s="20"/>
      <c r="H30" s="20"/>
      <c r="I30" s="25">
        <v>5387</v>
      </c>
      <c r="J30" s="25"/>
      <c r="K30" s="3"/>
    </row>
    <row r="31" spans="2:11" s="5" customFormat="1" ht="4.5" customHeight="1">
      <c r="B31" s="20"/>
      <c r="C31" s="20"/>
      <c r="D31" s="20"/>
      <c r="E31" s="20"/>
      <c r="F31" s="20"/>
      <c r="G31" s="20"/>
      <c r="H31" s="20"/>
      <c r="I31" s="25"/>
      <c r="J31" s="25"/>
      <c r="K31" s="3"/>
    </row>
    <row r="32" spans="2:11" s="5" customFormat="1" ht="6" customHeight="1">
      <c r="B32" s="20"/>
      <c r="C32" s="20"/>
      <c r="D32" s="20"/>
      <c r="E32" s="20"/>
      <c r="F32" s="20"/>
      <c r="G32" s="20"/>
      <c r="H32" s="20"/>
      <c r="I32" s="28"/>
      <c r="J32" s="25"/>
      <c r="K32" s="3"/>
    </row>
    <row r="33" spans="2:11" s="5" customFormat="1" ht="18.75">
      <c r="B33" s="20" t="s">
        <v>54</v>
      </c>
      <c r="C33" s="20"/>
      <c r="D33" s="20"/>
      <c r="E33" s="20"/>
      <c r="F33" s="20"/>
      <c r="G33" s="20"/>
      <c r="H33" s="20"/>
      <c r="I33" s="25">
        <f>+SUM(I27:I30)+I23</f>
        <v>13231</v>
      </c>
      <c r="J33" s="25"/>
      <c r="K33" s="3"/>
    </row>
    <row r="34" spans="2:11" s="5" customFormat="1" ht="18.75">
      <c r="B34" s="20"/>
      <c r="C34" s="20"/>
      <c r="D34" s="20"/>
      <c r="E34" s="20"/>
      <c r="F34" s="20"/>
      <c r="G34" s="20"/>
      <c r="H34" s="20"/>
      <c r="I34" s="25"/>
      <c r="J34" s="25"/>
      <c r="K34" s="3"/>
    </row>
    <row r="35" spans="2:11" s="5" customFormat="1" ht="18.75">
      <c r="B35" s="20" t="s">
        <v>55</v>
      </c>
      <c r="C35" s="20"/>
      <c r="D35" s="20"/>
      <c r="E35" s="20"/>
      <c r="F35" s="20"/>
      <c r="G35" s="20"/>
      <c r="H35" s="20"/>
      <c r="I35" s="25">
        <v>-4232</v>
      </c>
      <c r="J35" s="25"/>
      <c r="K35" s="3"/>
    </row>
    <row r="36" spans="2:11" s="5" customFormat="1" ht="18.75">
      <c r="B36" s="20" t="s">
        <v>107</v>
      </c>
      <c r="C36" s="20"/>
      <c r="D36" s="20"/>
      <c r="E36" s="20"/>
      <c r="F36" s="20"/>
      <c r="G36" s="20"/>
      <c r="H36" s="20"/>
      <c r="I36" s="25">
        <v>142</v>
      </c>
      <c r="J36" s="25"/>
      <c r="K36" s="3"/>
    </row>
    <row r="37" spans="2:11" s="5" customFormat="1" ht="5.25" customHeight="1">
      <c r="B37" s="20"/>
      <c r="C37" s="20"/>
      <c r="D37" s="20"/>
      <c r="E37" s="20"/>
      <c r="F37" s="20"/>
      <c r="G37" s="20"/>
      <c r="H37" s="20"/>
      <c r="I37" s="25"/>
      <c r="J37" s="25"/>
      <c r="K37" s="3"/>
    </row>
    <row r="38" spans="2:11" s="5" customFormat="1" ht="8.25" customHeight="1">
      <c r="B38" s="20"/>
      <c r="C38" s="20"/>
      <c r="D38" s="20"/>
      <c r="E38" s="20"/>
      <c r="F38" s="20"/>
      <c r="G38" s="20"/>
      <c r="H38" s="20"/>
      <c r="I38" s="28"/>
      <c r="J38" s="25"/>
      <c r="K38" s="3"/>
    </row>
    <row r="39" spans="2:11" s="5" customFormat="1" ht="18.75">
      <c r="B39" s="20" t="s">
        <v>56</v>
      </c>
      <c r="C39" s="20"/>
      <c r="D39" s="20"/>
      <c r="E39" s="20"/>
      <c r="F39" s="20"/>
      <c r="G39" s="20"/>
      <c r="H39" s="20"/>
      <c r="I39" s="25">
        <f>+I33+SUM(I35:I37)</f>
        <v>9141</v>
      </c>
      <c r="J39" s="25"/>
      <c r="K39" s="3"/>
    </row>
    <row r="40" spans="2:11" s="5" customFormat="1" ht="18.75">
      <c r="B40" s="20"/>
      <c r="C40" s="20"/>
      <c r="D40" s="20"/>
      <c r="E40" s="20"/>
      <c r="F40" s="20"/>
      <c r="G40" s="20"/>
      <c r="H40" s="20"/>
      <c r="I40" s="25"/>
      <c r="J40" s="25"/>
      <c r="K40" s="3"/>
    </row>
    <row r="41" spans="2:11" s="5" customFormat="1" ht="18.75">
      <c r="B41" s="20" t="s">
        <v>57</v>
      </c>
      <c r="C41" s="20"/>
      <c r="D41" s="20"/>
      <c r="E41" s="20"/>
      <c r="F41" s="20"/>
      <c r="G41" s="20"/>
      <c r="H41" s="20"/>
      <c r="I41" s="20"/>
      <c r="J41" s="20"/>
      <c r="K41" s="4"/>
    </row>
    <row r="42" spans="2:11" s="5" customFormat="1" ht="6.75" customHeight="1">
      <c r="B42" s="20"/>
      <c r="C42" s="20"/>
      <c r="D42" s="20"/>
      <c r="E42" s="20"/>
      <c r="F42" s="20"/>
      <c r="G42" s="20"/>
      <c r="H42" s="20"/>
      <c r="I42" s="29"/>
      <c r="J42" s="27"/>
      <c r="K42" s="4"/>
    </row>
    <row r="43" spans="2:11" s="5" customFormat="1" ht="18.75">
      <c r="B43" s="20" t="s">
        <v>58</v>
      </c>
      <c r="C43" s="20"/>
      <c r="D43" s="20"/>
      <c r="E43" s="20"/>
      <c r="F43" s="20"/>
      <c r="G43" s="20"/>
      <c r="H43" s="20"/>
      <c r="I43" s="30">
        <v>-825</v>
      </c>
      <c r="J43" s="27"/>
      <c r="K43" s="3"/>
    </row>
    <row r="44" spans="2:11" s="5" customFormat="1" ht="18.75">
      <c r="B44" s="20" t="s">
        <v>108</v>
      </c>
      <c r="C44" s="20"/>
      <c r="D44" s="20"/>
      <c r="E44" s="20"/>
      <c r="F44" s="20"/>
      <c r="G44" s="20"/>
      <c r="H44" s="20"/>
      <c r="I44" s="30">
        <v>-1958</v>
      </c>
      <c r="J44" s="27"/>
      <c r="K44" s="3"/>
    </row>
    <row r="45" spans="2:11" s="5" customFormat="1" ht="18.75">
      <c r="B45" s="20" t="s">
        <v>59</v>
      </c>
      <c r="C45" s="20"/>
      <c r="D45" s="20"/>
      <c r="E45" s="20"/>
      <c r="F45" s="20"/>
      <c r="G45" s="20"/>
      <c r="H45" s="20"/>
      <c r="I45" s="30">
        <f>-I17</f>
        <v>226</v>
      </c>
      <c r="J45" s="31"/>
      <c r="K45" s="3"/>
    </row>
    <row r="46" spans="2:11" s="5" customFormat="1" ht="18.75">
      <c r="B46" s="20" t="s">
        <v>109</v>
      </c>
      <c r="C46" s="20"/>
      <c r="D46" s="20"/>
      <c r="E46" s="20"/>
      <c r="F46" s="20"/>
      <c r="G46" s="20"/>
      <c r="H46" s="20"/>
      <c r="I46" s="30">
        <v>128</v>
      </c>
      <c r="J46" s="25"/>
      <c r="K46" s="3"/>
    </row>
    <row r="47" spans="2:11" s="5" customFormat="1" ht="18.75">
      <c r="B47" s="20" t="s">
        <v>110</v>
      </c>
      <c r="C47" s="20"/>
      <c r="D47" s="20"/>
      <c r="E47" s="20"/>
      <c r="F47" s="20"/>
      <c r="G47" s="20"/>
      <c r="H47" s="20"/>
      <c r="I47" s="30">
        <v>414</v>
      </c>
      <c r="J47" s="25"/>
      <c r="K47" s="3"/>
    </row>
    <row r="48" spans="2:11" s="5" customFormat="1" ht="9" customHeight="1">
      <c r="B48" s="20"/>
      <c r="C48" s="20"/>
      <c r="D48" s="20"/>
      <c r="E48" s="20"/>
      <c r="F48" s="20"/>
      <c r="G48" s="20"/>
      <c r="H48" s="20"/>
      <c r="I48" s="32"/>
      <c r="J48" s="25"/>
      <c r="K48" s="4"/>
    </row>
    <row r="49" spans="2:11" s="5" customFormat="1" ht="9" customHeight="1">
      <c r="B49" s="20"/>
      <c r="C49" s="20"/>
      <c r="D49" s="20"/>
      <c r="E49" s="20"/>
      <c r="F49" s="20"/>
      <c r="G49" s="20"/>
      <c r="H49" s="20"/>
      <c r="I49" s="28"/>
      <c r="J49" s="25"/>
      <c r="K49" s="4"/>
    </row>
    <row r="50" spans="2:11" s="5" customFormat="1" ht="18.75">
      <c r="B50" s="20" t="s">
        <v>60</v>
      </c>
      <c r="C50" s="20"/>
      <c r="D50" s="20"/>
      <c r="E50" s="20"/>
      <c r="F50" s="20"/>
      <c r="G50" s="20"/>
      <c r="H50" s="20"/>
      <c r="I50" s="25">
        <f>+SUM(I43:I48)</f>
        <v>-2015</v>
      </c>
      <c r="J50" s="25"/>
      <c r="K50" s="4"/>
    </row>
    <row r="51" spans="2:11" s="5" customFormat="1" ht="18.75">
      <c r="B51" s="20"/>
      <c r="C51" s="20"/>
      <c r="D51" s="20"/>
      <c r="E51" s="20"/>
      <c r="F51" s="20"/>
      <c r="G51" s="20"/>
      <c r="H51" s="20"/>
      <c r="I51" s="33"/>
      <c r="J51" s="33"/>
      <c r="K51" s="4"/>
    </row>
    <row r="52" spans="2:11" s="5" customFormat="1" ht="18.75">
      <c r="B52" s="20" t="s">
        <v>61</v>
      </c>
      <c r="C52" s="20"/>
      <c r="D52" s="20"/>
      <c r="E52" s="20"/>
      <c r="F52" s="20"/>
      <c r="G52" s="20"/>
      <c r="H52" s="20"/>
      <c r="I52" s="25"/>
      <c r="J52" s="25"/>
      <c r="K52" s="4"/>
    </row>
    <row r="53" spans="2:11" s="5" customFormat="1" ht="12" customHeight="1">
      <c r="B53" s="20"/>
      <c r="C53" s="20"/>
      <c r="D53" s="20"/>
      <c r="E53" s="20"/>
      <c r="F53" s="20"/>
      <c r="G53" s="20"/>
      <c r="H53" s="20"/>
      <c r="I53" s="29"/>
      <c r="J53" s="25"/>
      <c r="K53" s="4"/>
    </row>
    <row r="54" spans="2:11" s="5" customFormat="1" ht="18.75">
      <c r="B54" s="20" t="s">
        <v>62</v>
      </c>
      <c r="C54" s="20"/>
      <c r="D54" s="20"/>
      <c r="E54" s="20"/>
      <c r="F54" s="20"/>
      <c r="G54" s="20"/>
      <c r="H54" s="20"/>
      <c r="I54" s="30">
        <f>-I19</f>
        <v>-66</v>
      </c>
      <c r="J54" s="25"/>
      <c r="K54" s="3"/>
    </row>
    <row r="55" spans="2:11" s="5" customFormat="1" ht="18.75">
      <c r="B55" s="20" t="s">
        <v>111</v>
      </c>
      <c r="C55" s="20"/>
      <c r="D55" s="20"/>
      <c r="E55" s="20"/>
      <c r="F55" s="20"/>
      <c r="G55" s="20"/>
      <c r="H55" s="20"/>
      <c r="I55" s="30">
        <v>500</v>
      </c>
      <c r="J55" s="25"/>
      <c r="K55" s="3"/>
    </row>
    <row r="56" spans="2:11" s="5" customFormat="1" ht="18.75">
      <c r="B56" s="20" t="s">
        <v>63</v>
      </c>
      <c r="C56" s="20"/>
      <c r="D56" s="20"/>
      <c r="E56" s="20"/>
      <c r="F56" s="20"/>
      <c r="G56" s="20"/>
      <c r="H56" s="20"/>
      <c r="I56" s="30">
        <v>-539</v>
      </c>
      <c r="J56" s="25"/>
      <c r="K56" s="3"/>
    </row>
    <row r="57" spans="2:11" s="5" customFormat="1" ht="8.25" customHeight="1">
      <c r="B57" s="20"/>
      <c r="C57" s="20"/>
      <c r="D57" s="20"/>
      <c r="E57" s="20"/>
      <c r="F57" s="20"/>
      <c r="G57" s="20"/>
      <c r="H57" s="20"/>
      <c r="I57" s="38"/>
      <c r="J57" s="25"/>
      <c r="K57" s="3"/>
    </row>
    <row r="58" spans="2:11" s="5" customFormat="1" ht="11.25" customHeight="1">
      <c r="B58" s="20"/>
      <c r="C58" s="20"/>
      <c r="D58" s="20"/>
      <c r="E58" s="20"/>
      <c r="F58" s="20"/>
      <c r="G58" s="20"/>
      <c r="H58" s="20"/>
      <c r="I58" s="28"/>
      <c r="J58" s="25"/>
      <c r="K58" s="4"/>
    </row>
    <row r="59" spans="2:11" s="5" customFormat="1" ht="18.75">
      <c r="B59" s="20" t="s">
        <v>64</v>
      </c>
      <c r="C59" s="20"/>
      <c r="D59" s="20"/>
      <c r="E59" s="20"/>
      <c r="F59" s="20"/>
      <c r="G59" s="20"/>
      <c r="H59" s="20"/>
      <c r="I59" s="34">
        <f>+SUM(I53:I56)</f>
        <v>-105</v>
      </c>
      <c r="J59" s="25"/>
      <c r="K59" s="4"/>
    </row>
    <row r="60" spans="2:11" s="5" customFormat="1" ht="18.75">
      <c r="B60" s="20"/>
      <c r="C60" s="20"/>
      <c r="D60" s="20"/>
      <c r="E60" s="20"/>
      <c r="F60" s="20"/>
      <c r="G60" s="20"/>
      <c r="H60" s="20"/>
      <c r="I60" s="28"/>
      <c r="J60" s="25"/>
      <c r="K60" s="4"/>
    </row>
    <row r="61" spans="2:11" s="5" customFormat="1" ht="18.75">
      <c r="B61" s="20" t="s">
        <v>65</v>
      </c>
      <c r="C61" s="20"/>
      <c r="D61" s="20"/>
      <c r="E61" s="20"/>
      <c r="F61" s="20"/>
      <c r="G61" s="20"/>
      <c r="H61" s="20"/>
      <c r="I61" s="33"/>
      <c r="J61" s="33"/>
      <c r="K61" s="4"/>
    </row>
    <row r="62" spans="2:11" s="5" customFormat="1" ht="18.75">
      <c r="B62" s="20" t="s">
        <v>66</v>
      </c>
      <c r="C62" s="20"/>
      <c r="D62" s="20"/>
      <c r="E62" s="20"/>
      <c r="F62" s="20"/>
      <c r="G62" s="20"/>
      <c r="H62" s="20"/>
      <c r="I62" s="25">
        <f>+I50+I39+I59</f>
        <v>7021</v>
      </c>
      <c r="J62" s="25"/>
      <c r="K62" s="3"/>
    </row>
    <row r="63" spans="2:11" s="5" customFormat="1" ht="18.75">
      <c r="B63" s="20"/>
      <c r="C63" s="20"/>
      <c r="D63" s="20"/>
      <c r="E63" s="20"/>
      <c r="F63" s="20"/>
      <c r="G63" s="20"/>
      <c r="H63" s="20"/>
      <c r="I63" s="25"/>
      <c r="J63" s="25"/>
      <c r="K63" s="4"/>
    </row>
    <row r="64" spans="2:11" s="5" customFormat="1" ht="18.75">
      <c r="B64" s="20" t="s">
        <v>67</v>
      </c>
      <c r="C64" s="20"/>
      <c r="D64" s="20"/>
      <c r="E64" s="20"/>
      <c r="F64" s="20"/>
      <c r="G64" s="20"/>
      <c r="H64" s="20"/>
      <c r="I64" s="25"/>
      <c r="J64" s="25"/>
      <c r="K64" s="4"/>
    </row>
    <row r="65" spans="2:11" s="5" customFormat="1" ht="18.75">
      <c r="B65" s="20" t="s">
        <v>103</v>
      </c>
      <c r="C65" s="20"/>
      <c r="D65" s="20"/>
      <c r="E65" s="20"/>
      <c r="F65" s="20"/>
      <c r="G65" s="20"/>
      <c r="H65" s="20"/>
      <c r="I65" s="25">
        <v>38477</v>
      </c>
      <c r="J65" s="25"/>
      <c r="K65" s="3"/>
    </row>
    <row r="66" spans="2:11" s="5" customFormat="1" ht="18.75">
      <c r="B66" s="20"/>
      <c r="C66" s="20"/>
      <c r="D66" s="20"/>
      <c r="E66" s="20"/>
      <c r="F66" s="20"/>
      <c r="G66" s="20"/>
      <c r="H66" s="20"/>
      <c r="I66" s="33"/>
      <c r="J66" s="33"/>
      <c r="K66" s="4"/>
    </row>
    <row r="67" spans="2:11" s="5" customFormat="1" ht="18.75">
      <c r="B67" s="20" t="s">
        <v>67</v>
      </c>
      <c r="C67" s="20"/>
      <c r="D67" s="20"/>
      <c r="E67" s="20"/>
      <c r="F67" s="20"/>
      <c r="G67" s="20"/>
      <c r="H67" s="20"/>
      <c r="I67" s="28"/>
      <c r="J67" s="25"/>
      <c r="K67" s="4"/>
    </row>
    <row r="68" spans="2:11" s="5" customFormat="1" ht="19.5" thickBot="1">
      <c r="B68" s="20" t="s">
        <v>102</v>
      </c>
      <c r="C68" s="20"/>
      <c r="D68" s="20"/>
      <c r="E68" s="20"/>
      <c r="F68" s="20"/>
      <c r="G68" s="20"/>
      <c r="H68" s="20"/>
      <c r="I68" s="35">
        <f>+I65+I62</f>
        <v>45498</v>
      </c>
      <c r="J68" s="25"/>
      <c r="K68" s="4"/>
    </row>
    <row r="69" spans="2:11" s="5" customFormat="1" ht="19.5" thickTop="1">
      <c r="B69" s="20"/>
      <c r="C69" s="20"/>
      <c r="D69" s="20"/>
      <c r="E69" s="20"/>
      <c r="F69" s="20"/>
      <c r="G69" s="20"/>
      <c r="H69" s="20"/>
      <c r="I69" s="36"/>
      <c r="J69" s="31"/>
      <c r="K69" s="4"/>
    </row>
    <row r="70" ht="18.75">
      <c r="B70" s="8" t="s">
        <v>79</v>
      </c>
    </row>
    <row r="71" ht="18.75">
      <c r="B71" s="8"/>
    </row>
    <row r="72" ht="18.75">
      <c r="B72" s="8" t="s">
        <v>78</v>
      </c>
    </row>
    <row r="73" ht="18.75">
      <c r="B73" s="8" t="s">
        <v>77</v>
      </c>
    </row>
    <row r="74" ht="18.75">
      <c r="B74" s="8" t="s">
        <v>98</v>
      </c>
    </row>
  </sheetData>
  <printOptions/>
  <pageMargins left="0.37" right="0.25" top="0.49" bottom="0.8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2005-05-03T07:48:50Z</cp:lastPrinted>
  <dcterms:created xsi:type="dcterms:W3CDTF">2004-05-11T09:22:50Z</dcterms:created>
  <dcterms:modified xsi:type="dcterms:W3CDTF">2005-05-04T04:27:38Z</dcterms:modified>
  <cp:category/>
  <cp:version/>
  <cp:contentType/>
  <cp:contentStatus/>
</cp:coreProperties>
</file>