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2000" windowHeight="6015" tabRatio="921" activeTab="0"/>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Statement'!$A$1:$G$56</definedName>
    <definedName name="_xlnm.Print_Area" localSheetId="0">'Income Statements'!$A$1:$K$40</definedName>
    <definedName name="_xlnm.Print_Area" localSheetId="4">'Notes'!$A$1:$L$222</definedName>
    <definedName name="_xlnm.Print_Area" localSheetId="2">'Statement of Changes in Equity'!$A$1:$P$34</definedName>
    <definedName name="_xlnm.Print_Titles" localSheetId="1">'Balance Sheet'!$8:$10</definedName>
    <definedName name="_xlnm.Print_Titles" localSheetId="3">'Cash Flow Statement'!$8:$9</definedName>
  </definedNames>
  <calcPr fullCalcOnLoad="1"/>
</workbook>
</file>

<file path=xl/sharedStrings.xml><?xml version="1.0" encoding="utf-8"?>
<sst xmlns="http://schemas.openxmlformats.org/spreadsheetml/2006/main" count="324" uniqueCount="261">
  <si>
    <t>INDIVIDUAL QUARTER</t>
  </si>
  <si>
    <t>CUMULATIVE QUARTER</t>
  </si>
  <si>
    <t>CURRENT YEAR QUARTER</t>
  </si>
  <si>
    <t>CURRENT YEAR TO DATE</t>
  </si>
  <si>
    <t>(a)</t>
  </si>
  <si>
    <t>(b)</t>
  </si>
  <si>
    <t>Taxation</t>
  </si>
  <si>
    <t>AS AT END OF CURRENT YEAR QUARTER</t>
  </si>
  <si>
    <t>Minority Interests</t>
  </si>
  <si>
    <t>Share Premium</t>
  </si>
  <si>
    <t>PRECEDING YEAR CORRESPONDING PERIOD</t>
  </si>
  <si>
    <t>(Incorporated in Malaysia)</t>
  </si>
  <si>
    <t>Share Capital</t>
  </si>
  <si>
    <t>There was no financial instrument with off-balance sheet risk as at the date of this announcement applicable to the Group.</t>
  </si>
  <si>
    <t xml:space="preserve"> </t>
  </si>
  <si>
    <t>PRECEDING YEAR CORRESPONDING QUARTER</t>
  </si>
  <si>
    <t>RM('000)</t>
  </si>
  <si>
    <t>Revenue</t>
  </si>
  <si>
    <t>Inventories</t>
  </si>
  <si>
    <t>Trade Receivables</t>
  </si>
  <si>
    <t>Fixed Deposits</t>
  </si>
  <si>
    <t>Cash and Bank Balances</t>
  </si>
  <si>
    <t>Trade Payables</t>
  </si>
  <si>
    <t>Other Payables and Accrued Expenses</t>
  </si>
  <si>
    <t>Tax Liabilities</t>
  </si>
  <si>
    <t>Non-Distributable Reserve- Share Premium</t>
  </si>
  <si>
    <t>Total</t>
  </si>
  <si>
    <t>CASH FLOWS FROM INVESTING ACTIVITIES</t>
  </si>
  <si>
    <t>Purchase of property, plant and equipment</t>
  </si>
  <si>
    <t>Net cash used in investing activities</t>
  </si>
  <si>
    <t>CASH FLOWS FROM FINANCING ACTIVITIES</t>
  </si>
  <si>
    <t>Cash and bank balances</t>
  </si>
  <si>
    <t>Prospects</t>
  </si>
  <si>
    <t>Other Receivables, Deposits and Prepayments</t>
  </si>
  <si>
    <t>KBES BERHAD</t>
  </si>
  <si>
    <t>(Company No: 597132 A)</t>
  </si>
  <si>
    <t>AND ITS SUBSIDIARY COMPANIES</t>
  </si>
  <si>
    <t>UNAUDITED CONDENSED CONSOLIDATED BALANCE SHEET</t>
  </si>
  <si>
    <t>RM'000</t>
  </si>
  <si>
    <t>UNAUDITED CONDENSED CONSOLIDATED STATEMENT OF CHANGES IN EQUITY</t>
  </si>
  <si>
    <t>UNAUDITED CONDENSED CONSOLIDATED CASH FLOW STATEMENT</t>
  </si>
  <si>
    <t>Express bus services</t>
  </si>
  <si>
    <t>Inter segment elimination</t>
  </si>
  <si>
    <t>Super Trans Marketing Sdn Bhd</t>
  </si>
  <si>
    <t>Purchase of buses</t>
  </si>
  <si>
    <t>Super Trans Assembly Plant Sdn Bhd</t>
  </si>
  <si>
    <t>Sale of air-conditioners for buses</t>
  </si>
  <si>
    <t>Super Trans Corporation Sdn Bhd</t>
  </si>
  <si>
    <t>The above companies are owned by Hai Shah Hairi bin Hassan and Lau Siau Chuan, son of Lau Chan Seng.</t>
  </si>
  <si>
    <t>All the above transactions were carried out on terms and conditions not materially different from those obtainable in transactions with unrelated parties and in the ordinary course of business of the Group.</t>
  </si>
  <si>
    <t>Hire Purchase Payables</t>
  </si>
  <si>
    <t>Deferred Tax Liabilities</t>
  </si>
  <si>
    <t>Short term :</t>
  </si>
  <si>
    <t>Term loan</t>
  </si>
  <si>
    <t>Long term :</t>
  </si>
  <si>
    <t>Borrowings</t>
  </si>
  <si>
    <t>Current year</t>
  </si>
  <si>
    <t>quarter</t>
  </si>
  <si>
    <t>to-date</t>
  </si>
  <si>
    <t>Minority interest</t>
  </si>
  <si>
    <t>Repayment of hire purchase and lease payables</t>
  </si>
  <si>
    <t>Current</t>
  </si>
  <si>
    <t>ended</t>
  </si>
  <si>
    <t>Corresponding</t>
  </si>
  <si>
    <t>Y-T-D</t>
  </si>
  <si>
    <t>Income tax</t>
  </si>
  <si>
    <t>Deferred tax</t>
  </si>
  <si>
    <t>Cash and Cash Equivalents carried forward consist of :</t>
  </si>
  <si>
    <t>Fixed deposit with licenced bank</t>
  </si>
  <si>
    <t>AS AT          PRECEDING FINANCIAL YEAR END</t>
  </si>
  <si>
    <t>CASH AND CASH EQUIVALENTS AT 1 January</t>
  </si>
  <si>
    <t>Basic earnings per share are calculated by dividing the net profit for the period by the number of ordinary shares in issue during the period.</t>
  </si>
  <si>
    <t>Basic earnings per ordinary share  (sen)</t>
  </si>
  <si>
    <t>Retained Profit</t>
  </si>
  <si>
    <t>There were no acquisitions and disposals of quoted securities during the current quarter under review.</t>
  </si>
  <si>
    <t>There were no material changes in the estimates reported in the prior financial year that have a material effect in the current quarter.</t>
  </si>
  <si>
    <t>Distributable Reserve - Retained Profit</t>
  </si>
  <si>
    <t>RM '000</t>
  </si>
  <si>
    <t xml:space="preserve">Approved and contracted for </t>
  </si>
  <si>
    <t xml:space="preserve">Approved but not contracted for </t>
  </si>
  <si>
    <t xml:space="preserve"> -   Construction of maintenance workshop</t>
  </si>
  <si>
    <t>Net profit attributable to shareholders (RM '000)</t>
  </si>
  <si>
    <t>Dividends</t>
  </si>
  <si>
    <t>The Condensed Consolidated Income Statement should be read in conjunction with the accompanying explanatory notes to the quarterly report.</t>
  </si>
  <si>
    <t>The Condensed Consolidated Balance Sheet should be read in conjunction with the accompanying explanatory notes to the quarterly report.</t>
  </si>
  <si>
    <t>The Condensed Consolidated Statement Of Changes In Equity should be read in conjunction with the accompanying explanatory notes to the quarterly report.</t>
  </si>
  <si>
    <t>The Condensed Consolidated Cash Flow Statement should be read in conjunction with the accompanying explanatory notes to the quarterly report.</t>
  </si>
  <si>
    <t>CASH FLOWS FROM OPERATING ACTIVITIES</t>
  </si>
  <si>
    <t>Depreciation of property, plant and equipment</t>
  </si>
  <si>
    <t>Finance costs</t>
  </si>
  <si>
    <t>Cash Generated from Operations</t>
  </si>
  <si>
    <t>Finance costs paid</t>
  </si>
  <si>
    <t>Tax paid</t>
  </si>
  <si>
    <t>Profit Guarantee</t>
  </si>
  <si>
    <t>The Group did not issue any profit guarantee.</t>
  </si>
  <si>
    <t>Number of ordinary shares in issue ('000)</t>
  </si>
  <si>
    <t>Proceed from hire purchase payables</t>
  </si>
  <si>
    <t>The Board of Directors do not recommend any dividend to be paid for the current quarter under review.</t>
  </si>
  <si>
    <t>Net assets per share (RM)</t>
  </si>
  <si>
    <t>Attributable to:</t>
  </si>
  <si>
    <t>(restated)</t>
  </si>
  <si>
    <t>Cost of sales</t>
  </si>
  <si>
    <t>Gross profit</t>
  </si>
  <si>
    <t>Other income</t>
  </si>
  <si>
    <t>Administrative expenses</t>
  </si>
  <si>
    <t>Other expenses</t>
  </si>
  <si>
    <t>ASSETS</t>
  </si>
  <si>
    <t>Property, plant and equipment</t>
  </si>
  <si>
    <t>Non-current assets</t>
  </si>
  <si>
    <t>Current assets</t>
  </si>
  <si>
    <t>Current liabilities</t>
  </si>
  <si>
    <t>Total equity</t>
  </si>
  <si>
    <t>Non-current liabilities</t>
  </si>
  <si>
    <t>TOTAL ASSETS</t>
  </si>
  <si>
    <t>EQUITY AND LIABILITIES</t>
  </si>
  <si>
    <t>Total liabilities</t>
  </si>
  <si>
    <t>TOTAL EQUITY AND LIABILITIES</t>
  </si>
  <si>
    <t>Part A - Explanatory Notes Pursuant to FRS 134</t>
  </si>
  <si>
    <t>The Group's operations were not materially affected by any major seasonal or cyclical factors other than the quarter ending 31 December of each year mainly due to the long school holidays.</t>
  </si>
  <si>
    <t>As at 1 January 2006</t>
  </si>
  <si>
    <t>Part B - Explanatory Notes Pursuant to Appendix 9B of the Listing Requirements of Bursa Malaysia Securities Berhad</t>
  </si>
  <si>
    <t>Basis of Preparation</t>
  </si>
  <si>
    <t>Auditors' Report on Preceding Annual Financial Statements</t>
  </si>
  <si>
    <t>Unusual Items due to their Nature, Size or Incidence</t>
  </si>
  <si>
    <t>There are no issuance and repayment of debts and equity securities during the current quarter.</t>
  </si>
  <si>
    <t>Debt and Equity Securities</t>
  </si>
  <si>
    <t>Dividend Paid</t>
  </si>
  <si>
    <t>Segmental Information</t>
  </si>
  <si>
    <t>Valuation of Property, Plant and Equipment</t>
  </si>
  <si>
    <t>Subsequent Events</t>
  </si>
  <si>
    <t>There were no changes in the composition of the group during the current financial quarter.</t>
  </si>
  <si>
    <t>Contingent Liabilities</t>
  </si>
  <si>
    <t>Changes in the Composition of the Group</t>
  </si>
  <si>
    <t>Capital Commitments</t>
  </si>
  <si>
    <t>Significant Related Party Transactions</t>
  </si>
  <si>
    <t>Equity holders of the parent</t>
  </si>
  <si>
    <t>Equity attributable to equity holders of the parent</t>
  </si>
  <si>
    <t>Total Equity</t>
  </si>
  <si>
    <t>Review of Performance</t>
  </si>
  <si>
    <t>Comparison with the Preceding Quarter's Results</t>
  </si>
  <si>
    <t>Quoted Securities</t>
  </si>
  <si>
    <t>Status of Corporate Proposals</t>
  </si>
  <si>
    <t>Group Borrowings</t>
  </si>
  <si>
    <t>Off Balance Sheet Financial Instruments</t>
  </si>
  <si>
    <t>Material Litigation</t>
  </si>
  <si>
    <t>Basic Earnings Per Share</t>
  </si>
  <si>
    <t xml:space="preserve"> Attributable to equity holders of the parent</t>
  </si>
  <si>
    <t>There were no disposals of unquoted investments and/or properties during the current quarter under review.</t>
  </si>
  <si>
    <t>Disposal of Unquoted Investments and/or Properties</t>
  </si>
  <si>
    <t>NET DECREASE IN CASH AND CASH EQUIVALENTS</t>
  </si>
  <si>
    <t>Assembly and maintenance of bus air-conditioners</t>
  </si>
  <si>
    <t>Bank overdraft</t>
  </si>
  <si>
    <t xml:space="preserve"> before tax</t>
  </si>
  <si>
    <t>UNAUDITED CONDENSED CONSOLIDATED INCOME STATEMENT</t>
  </si>
  <si>
    <t>There were no corporate proposals announced but not completed as at the date of this announcement.</t>
  </si>
  <si>
    <t>The Group has no material contingent liabilities as at the date of this announcement.</t>
  </si>
  <si>
    <t>Loss for the period (Cumulative)</t>
  </si>
  <si>
    <t>Increase in inventories</t>
  </si>
  <si>
    <t>Investment holding</t>
  </si>
  <si>
    <t>31/12/2006</t>
  </si>
  <si>
    <t>Proceed from term loans</t>
  </si>
  <si>
    <t xml:space="preserve">There was no dividend paid during the quarter under review. </t>
  </si>
  <si>
    <t>FRS 117</t>
  </si>
  <si>
    <t>FRS 124</t>
  </si>
  <si>
    <t>Leases</t>
  </si>
  <si>
    <t>Related Party Disclosures</t>
  </si>
  <si>
    <t>FRS 117 : Leases</t>
  </si>
  <si>
    <t>Prepaid lease payments</t>
  </si>
  <si>
    <t>Amortisation of prepaid lease payments</t>
  </si>
  <si>
    <t>Net cash from operating activities</t>
  </si>
  <si>
    <t>Operating profit before working capital changes</t>
  </si>
  <si>
    <t>Adjustments for:</t>
  </si>
  <si>
    <t>GOH BENG CHU (LS00812)</t>
  </si>
  <si>
    <t>JESSLYN ONG BEE FANG (MAICSA 7020672)</t>
  </si>
  <si>
    <t>Company Secretaries</t>
  </si>
  <si>
    <t>Perak</t>
  </si>
  <si>
    <t xml:space="preserve">BY ORDER OF THE BOARD </t>
  </si>
  <si>
    <t>Negative goodwill recognised</t>
  </si>
  <si>
    <t>As at 1 January 2007</t>
  </si>
  <si>
    <t>This interim financial statements should be read in conjunction with the audited financial statements for the year ended 31 December 2006. These explanatory notes attached to the interim financial statements provide an explaination of events and transactions that are significant to an understanding of the changes in the financial position and performance of the Group since the year ended 31 December 2006.</t>
  </si>
  <si>
    <t>There were no audit qualifications on the annual financial statements for the year ended 31 December 2006.</t>
  </si>
  <si>
    <t>The valuations of property, plant and equipment have been brought forward without amendment from the financial statements for the year ended 31 December 2006.</t>
  </si>
  <si>
    <t>Rental of machinery and equipment</t>
  </si>
  <si>
    <t>Seasonal or Cyclical Factors</t>
  </si>
  <si>
    <t>Material Changes in Estimates</t>
  </si>
  <si>
    <t>This interim financial statements are unaudited and have been prepared in accordance with the requirements of Financial Reporting Standard (FRS) 134 "Interim Financial Reporting" issued by the Malaysian Accounting Standards Board (MASB) and paragraph 9.22 and Appendix 9B of the Listing Requirements of the Bursa Malaysia Securities Berhad.</t>
  </si>
  <si>
    <t xml:space="preserve">The accounting policies and methods of computation adopted for the interim financial report are consistent with those of  the audited financial statements for the year ended 31 December 2006 except for the adoption of the following new/revised Financial Reporting Standards ("FRS") effective for financial period beginning on or after 1 January 2007, as follows: </t>
  </si>
  <si>
    <r>
      <t>FRS 119</t>
    </r>
    <r>
      <rPr>
        <sz val="5"/>
        <rFont val="Arial Narrow"/>
        <family val="2"/>
      </rPr>
      <t xml:space="preserve">2004  </t>
    </r>
    <r>
      <rPr>
        <sz val="10"/>
        <rFont val="Arial Narrow"/>
        <family val="2"/>
      </rPr>
      <t>(Revised)</t>
    </r>
  </si>
  <si>
    <t>Employee Benefits - Actuarial Gains and Losses, Group Plans and Disclosures</t>
  </si>
  <si>
    <t>The adoption of the abovementioned FRSs does not have any significant financial impact on the Group in this financial year, other than the changes discussed below:</t>
  </si>
  <si>
    <t>As a result of the adoption of FRS 117, comparative amounts as at 31 December 2006 have been reclassified as follows:</t>
  </si>
  <si>
    <t>As previously</t>
  </si>
  <si>
    <t>reported</t>
  </si>
  <si>
    <t>Effects of</t>
  </si>
  <si>
    <t>reclassification</t>
  </si>
  <si>
    <t>As restated</t>
  </si>
  <si>
    <t>A1.</t>
  </si>
  <si>
    <t>A2.</t>
  </si>
  <si>
    <t>A3.</t>
  </si>
  <si>
    <t>A4.</t>
  </si>
  <si>
    <t>A5.</t>
  </si>
  <si>
    <t>A6.</t>
  </si>
  <si>
    <t>A7.</t>
  </si>
  <si>
    <t>A8.</t>
  </si>
  <si>
    <t>A9.</t>
  </si>
  <si>
    <t>A10.</t>
  </si>
  <si>
    <t>A11.</t>
  </si>
  <si>
    <t>A12.</t>
  </si>
  <si>
    <t>A13.</t>
  </si>
  <si>
    <t>A14.</t>
  </si>
  <si>
    <t>B1.</t>
  </si>
  <si>
    <t>B2.</t>
  </si>
  <si>
    <t>B3.</t>
  </si>
  <si>
    <t>B4.</t>
  </si>
  <si>
    <t>B5.</t>
  </si>
  <si>
    <t>B6.</t>
  </si>
  <si>
    <t>B7.</t>
  </si>
  <si>
    <t>B8.</t>
  </si>
  <si>
    <t>B9.</t>
  </si>
  <si>
    <t>B10.</t>
  </si>
  <si>
    <t>B11.</t>
  </si>
  <si>
    <t>B12.</t>
  </si>
  <si>
    <t>B13.</t>
  </si>
  <si>
    <t xml:space="preserve"> (Note B13)</t>
  </si>
  <si>
    <t xml:space="preserve">Loss before taxation </t>
  </si>
  <si>
    <t>Tax credit/(expense)</t>
  </si>
  <si>
    <t>There were no material litigation pending as at the date of this announcement.</t>
  </si>
  <si>
    <t>Loss</t>
  </si>
  <si>
    <t>Decrease in other receivables, deposits and prepayments</t>
  </si>
  <si>
    <t>Loss for the period</t>
  </si>
  <si>
    <t>(Increase)/Decrease in trade receivables</t>
  </si>
  <si>
    <t xml:space="preserve">Prior to 1 January 2007, the Group's leasehold land held for own use was classified as property, plant and equipment and was stated at cost less accumulated depreciation and impairment loss (if any). The adoption of the revised FRS 117 has resulted in a change in the accounting policy relating to the classification of leasehold land and buildings. Leasehold land held for own use is now classified as operating lease and the amount paid for the lease is now presented as prepaid lease payments and are amortised on a straight-line basis over the lease term.   </t>
  </si>
  <si>
    <t xml:space="preserve">Effective 1 January 2007, the Group has applied the change in accounting policy in respect of leasehold land held for own use in accordance with the transitional provisions of FRS 117. There is no impact on the income statements as the prepaid lease payments continue to be amortised on a straight-line basis over the lease term.  </t>
  </si>
  <si>
    <t>Quarterly report on unaudited consolidated results for the fourth quarter ended 31.12.2007</t>
  </si>
  <si>
    <t>31/12/2007</t>
  </si>
  <si>
    <t>Loss before taxation</t>
  </si>
  <si>
    <t>As at 31 December 2006</t>
  </si>
  <si>
    <t>As at 31 December 2007</t>
  </si>
  <si>
    <t>12 months ended 31.12.2007</t>
  </si>
  <si>
    <t>12 months ended 31.12.2006</t>
  </si>
  <si>
    <t>Property, plant and equipment written off</t>
  </si>
  <si>
    <t>Impairment loss on investment in subsidiaries</t>
  </si>
  <si>
    <t xml:space="preserve">There were no unusual items affecting assets, liabilities, equity, net income or cash flows of the Group during the financial year ended 31 December 2007 except as disclosed in Note A1. </t>
  </si>
  <si>
    <t>12 months ended</t>
  </si>
  <si>
    <t>31 December 2007</t>
  </si>
  <si>
    <t>There were no material events subsequent to the end of the current financial quarter ended 31 December 2007 which, is likely to substantially affect the results of the Group.</t>
  </si>
  <si>
    <t>As at 31.12.2007</t>
  </si>
  <si>
    <t>31.12.2007</t>
  </si>
  <si>
    <t>31.12.2006</t>
  </si>
  <si>
    <t>22 February 2008</t>
  </si>
  <si>
    <t>Loss on disposal of property, plant and equipment</t>
  </si>
  <si>
    <t>Increase in trade payables</t>
  </si>
  <si>
    <t>Increase in other payables and accruals</t>
  </si>
  <si>
    <t>CASH AND CASH EQUIVALENTS AT 31 December</t>
  </si>
  <si>
    <t>Net cash (used in)/from financing activities</t>
  </si>
  <si>
    <t>Repayment of term loans</t>
  </si>
  <si>
    <t xml:space="preserve">  -  Purchase of chassis</t>
  </si>
  <si>
    <t>The Group recorded a turnover of RM16.238 million for the current quarter ended 31 December 2007 which was 1.3% higher than the RM16.030 million in the corresponding quarter last year mainly attributed to higher demand for express bus. The revenue and costs of operations for the current quarter had remained relatively stable.</t>
  </si>
  <si>
    <t>With the bus fare remaining at the current status and the increase in the cost of spare and replacement parts, the profitability of the Group will be affected. Any further increase in the price of direct material or consumables will post further burden on the performance of the Group. However, we are continuingly increasing our number of executive coaches to bring in more revenue.</t>
  </si>
  <si>
    <t xml:space="preserve">The income tax of the Group is provided on the rental income earned by the holding company and a subsidiary company during the financial year. </t>
  </si>
  <si>
    <t>The Group recorded a turnover of RM16.238 million and loss before taxation of RM0.631 million for the current quarter under review as compared to the turnover of RM16.518 million and loss before taxation of RM0.506 million in the preceding quarter. The group has not recorded a better turnover in spite of the long school holidays because the group could not operate extra trips due to insufficient bus drivers.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</si>
</sst>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_);_(* \(#,##0.0\);_(* &quot;-&quot;_);_(@_)"/>
    <numFmt numFmtId="175" formatCode="#,##0.0"/>
    <numFmt numFmtId="176" formatCode="_(* #,##0.0_);_(* \(#,##0.0\);_(* &quot;-&quot;?_);_(@_)"/>
    <numFmt numFmtId="177" formatCode="_(* #,##0.000_);_(* \(#,##0.000\);_(* &quot;-&quot;??_);_(@_)"/>
    <numFmt numFmtId="178" formatCode="_(* #,##0.0000_);_(* \(#,##0.0000\);_(* &quot;-&quot;??_);_(@_)"/>
    <numFmt numFmtId="179" formatCode="[$-409]dd\ mmmm\,\ yyyy"/>
    <numFmt numFmtId="180" formatCode="[$-409]d/mmm;@"/>
    <numFmt numFmtId="181" formatCode="[$-409]d/mmm/yy;@"/>
  </numFmts>
  <fonts count="11">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8"/>
      <name val="Arial Narrow"/>
      <family val="2"/>
    </font>
    <font>
      <sz val="10"/>
      <color indexed="8"/>
      <name val="Arial Narrow"/>
      <family val="2"/>
    </font>
    <font>
      <u val="single"/>
      <sz val="10"/>
      <color indexed="12"/>
      <name val="Arial Narrow"/>
      <family val="0"/>
    </font>
    <font>
      <u val="single"/>
      <sz val="10"/>
      <color indexed="36"/>
      <name val="Arial Narrow"/>
      <family val="0"/>
    </font>
    <font>
      <sz val="5"/>
      <name val="Arial Narrow"/>
      <family val="2"/>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1" fontId="0" fillId="0" borderId="0" xfId="0" applyNumberFormat="1" applyBorder="1" applyAlignment="1">
      <alignment horizontal="center" vertical="center"/>
    </xf>
    <xf numFmtId="0" fontId="2" fillId="0" borderId="0" xfId="0" applyFont="1" applyBorder="1" applyAlignment="1">
      <alignment vertical="center"/>
    </xf>
    <xf numFmtId="41" fontId="0" fillId="0" borderId="0" xfId="0" applyNumberFormat="1" applyAlignment="1">
      <alignment/>
    </xf>
    <xf numFmtId="43" fontId="0" fillId="0" borderId="0" xfId="0" applyNumberFormat="1" applyBorder="1" applyAlignment="1">
      <alignment horizontal="center" vertical="center"/>
    </xf>
    <xf numFmtId="0" fontId="1" fillId="0" borderId="0" xfId="0" applyFont="1" applyAlignment="1">
      <alignment/>
    </xf>
    <xf numFmtId="0" fontId="0" fillId="0" borderId="0" xfId="0" applyAlignment="1">
      <alignment horizontal="center"/>
    </xf>
    <xf numFmtId="0" fontId="0" fillId="0" borderId="0" xfId="0" applyAlignment="1">
      <alignment vertical="top"/>
    </xf>
    <xf numFmtId="14" fontId="1" fillId="0" borderId="0" xfId="0" applyNumberFormat="1" applyFont="1" applyBorder="1" applyAlignment="1" quotePrefix="1">
      <alignment horizontal="center" vertical="center"/>
    </xf>
    <xf numFmtId="174" fontId="0" fillId="0" borderId="0" xfId="0" applyNumberFormat="1" applyBorder="1" applyAlignment="1">
      <alignment horizontal="center" vertic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Border="1" applyAlignment="1">
      <alignment horizontal="left" vertical="center"/>
    </xf>
    <xf numFmtId="0" fontId="1" fillId="0" borderId="0" xfId="0" applyFont="1" applyBorder="1" applyAlignment="1">
      <alignment horizontal="left" vertical="center"/>
    </xf>
    <xf numFmtId="173" fontId="0" fillId="0" borderId="0" xfId="15" applyNumberFormat="1" applyFont="1" applyBorder="1" applyAlignment="1">
      <alignment horizontal="center" vertical="center"/>
    </xf>
    <xf numFmtId="173"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173" fontId="0" fillId="0" borderId="0" xfId="0" applyNumberFormat="1" applyFont="1" applyBorder="1" applyAlignment="1">
      <alignment horizontal="center" vertical="center"/>
    </xf>
    <xf numFmtId="0" fontId="0" fillId="0" borderId="0" xfId="0" applyFont="1" applyAlignment="1">
      <alignment vertical="top"/>
    </xf>
    <xf numFmtId="41" fontId="0" fillId="0" borderId="0" xfId="0" applyNumberFormat="1" applyBorder="1" applyAlignment="1">
      <alignment/>
    </xf>
    <xf numFmtId="0" fontId="0" fillId="0" borderId="0" xfId="0" applyFont="1" applyBorder="1" applyAlignment="1">
      <alignment horizontal="center" vertical="center"/>
    </xf>
    <xf numFmtId="173" fontId="0" fillId="0" borderId="2" xfId="0" applyNumberFormat="1" applyFont="1" applyBorder="1" applyAlignment="1">
      <alignment horizontal="center" vertical="center"/>
    </xf>
    <xf numFmtId="0" fontId="0" fillId="0" borderId="0" xfId="0" applyFont="1" applyFill="1" applyAlignment="1">
      <alignment/>
    </xf>
    <xf numFmtId="174"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173" fontId="0" fillId="0" borderId="0" xfId="15" applyNumberFormat="1" applyFont="1" applyAlignment="1">
      <alignment/>
    </xf>
    <xf numFmtId="173" fontId="0" fillId="0" borderId="3" xfId="15" applyNumberFormat="1" applyFont="1" applyBorder="1" applyAlignment="1">
      <alignment/>
    </xf>
    <xf numFmtId="173" fontId="0" fillId="0" borderId="4" xfId="15" applyNumberFormat="1" applyFont="1" applyBorder="1" applyAlignment="1">
      <alignment/>
    </xf>
    <xf numFmtId="41" fontId="0" fillId="0" borderId="0" xfId="0" applyNumberFormat="1" applyFont="1" applyBorder="1" applyAlignment="1">
      <alignment horizontal="center" vertical="center"/>
    </xf>
    <xf numFmtId="0" fontId="0" fillId="0" borderId="0" xfId="0" applyFont="1" applyBorder="1" applyAlignment="1">
      <alignment/>
    </xf>
    <xf numFmtId="3" fontId="0" fillId="0" borderId="4" xfId="0" applyNumberFormat="1" applyFont="1" applyBorder="1" applyAlignment="1">
      <alignment/>
    </xf>
    <xf numFmtId="3" fontId="0" fillId="0" borderId="0" xfId="0" applyNumberFormat="1" applyFont="1" applyBorder="1" applyAlignment="1">
      <alignment/>
    </xf>
    <xf numFmtId="0" fontId="0" fillId="0" borderId="0" xfId="0" applyAlignment="1">
      <alignment/>
    </xf>
    <xf numFmtId="43" fontId="0" fillId="0" borderId="0" xfId="0" applyNumberFormat="1" applyFont="1" applyFill="1" applyAlignment="1">
      <alignment/>
    </xf>
    <xf numFmtId="173" fontId="0" fillId="0" borderId="0" xfId="15" applyNumberFormat="1" applyAlignment="1">
      <alignment/>
    </xf>
    <xf numFmtId="0" fontId="3" fillId="0" borderId="0" xfId="0" applyFont="1" applyAlignment="1">
      <alignment horizontal="center" vertical="top"/>
    </xf>
    <xf numFmtId="0" fontId="0" fillId="0" borderId="0" xfId="0" applyAlignment="1">
      <alignment vertical="justify"/>
    </xf>
    <xf numFmtId="0" fontId="0" fillId="0" borderId="0" xfId="0" applyAlignment="1">
      <alignment horizontal="center" vertical="top"/>
    </xf>
    <xf numFmtId="0" fontId="0" fillId="0" borderId="0" xfId="0" applyFont="1" applyBorder="1" applyAlignment="1">
      <alignment vertical="center"/>
    </xf>
    <xf numFmtId="41" fontId="0" fillId="0" borderId="1" xfId="0" applyNumberFormat="1" applyFont="1" applyBorder="1" applyAlignment="1">
      <alignment horizontal="center" vertical="center"/>
    </xf>
    <xf numFmtId="41" fontId="0" fillId="0" borderId="3" xfId="0" applyNumberFormat="1" applyFont="1" applyBorder="1" applyAlignment="1">
      <alignment horizontal="center" vertical="center"/>
    </xf>
    <xf numFmtId="41" fontId="0" fillId="0" borderId="3" xfId="0" applyNumberFormat="1" applyBorder="1" applyAlignment="1">
      <alignment horizontal="center" vertical="center"/>
    </xf>
    <xf numFmtId="0" fontId="0" fillId="0" borderId="0" xfId="0" applyFont="1" applyAlignment="1">
      <alignment horizontal="center" vertical="top"/>
    </xf>
    <xf numFmtId="173" fontId="0" fillId="0" borderId="0" xfId="15" applyNumberFormat="1" applyFont="1" applyBorder="1" applyAlignment="1">
      <alignment/>
    </xf>
    <xf numFmtId="173" fontId="0" fillId="0" borderId="0" xfId="15" applyNumberFormat="1" applyAlignment="1">
      <alignment/>
    </xf>
    <xf numFmtId="41" fontId="1" fillId="0" borderId="0" xfId="0" applyNumberFormat="1" applyFont="1" applyBorder="1" applyAlignment="1">
      <alignment horizontal="center" vertical="center"/>
    </xf>
    <xf numFmtId="173" fontId="0" fillId="0" borderId="2" xfId="0" applyNumberFormat="1" applyBorder="1" applyAlignment="1">
      <alignment/>
    </xf>
    <xf numFmtId="173" fontId="0" fillId="0" borderId="0" xfId="0" applyNumberFormat="1" applyAlignment="1">
      <alignment/>
    </xf>
    <xf numFmtId="173" fontId="0" fillId="0" borderId="3" xfId="0" applyNumberFormat="1" applyBorder="1" applyAlignment="1">
      <alignment/>
    </xf>
    <xf numFmtId="0" fontId="0" fillId="0" borderId="0" xfId="0" applyAlignment="1">
      <alignment vertical="center"/>
    </xf>
    <xf numFmtId="173" fontId="0" fillId="0" borderId="0" xfId="0" applyNumberFormat="1" applyAlignment="1">
      <alignment/>
    </xf>
    <xf numFmtId="173" fontId="0" fillId="0" borderId="0" xfId="0" applyNumberFormat="1" applyAlignment="1">
      <alignment horizontal="center"/>
    </xf>
    <xf numFmtId="43" fontId="0" fillId="0" borderId="0" xfId="0" applyNumberFormat="1" applyAlignment="1">
      <alignment/>
    </xf>
    <xf numFmtId="0" fontId="0" fillId="0" borderId="0" xfId="0" applyAlignment="1">
      <alignment horizontal="left"/>
    </xf>
    <xf numFmtId="173" fontId="0" fillId="0" borderId="4" xfId="0" applyNumberFormat="1" applyBorder="1" applyAlignment="1">
      <alignment/>
    </xf>
    <xf numFmtId="173" fontId="0" fillId="0" borderId="0" xfId="15" applyNumberFormat="1" applyFont="1" applyAlignment="1">
      <alignment horizontal="center"/>
    </xf>
    <xf numFmtId="43" fontId="0" fillId="0" borderId="0" xfId="15" applyNumberFormat="1" applyFont="1" applyAlignment="1">
      <alignment/>
    </xf>
    <xf numFmtId="43" fontId="0" fillId="0" borderId="0" xfId="0" applyNumberFormat="1" applyAlignment="1">
      <alignment/>
    </xf>
    <xf numFmtId="43" fontId="0" fillId="0" borderId="0" xfId="0" applyNumberFormat="1" applyBorder="1" applyAlignment="1">
      <alignment/>
    </xf>
    <xf numFmtId="41" fontId="0" fillId="0" borderId="0" xfId="0" applyNumberFormat="1" applyAlignment="1">
      <alignment horizontal="right"/>
    </xf>
    <xf numFmtId="173" fontId="0" fillId="0" borderId="3" xfId="15" applyNumberFormat="1" applyFont="1" applyBorder="1" applyAlignment="1">
      <alignment horizontal="center" vertical="center"/>
    </xf>
    <xf numFmtId="0" fontId="0" fillId="0" borderId="0" xfId="0" applyFont="1" applyAlignment="1">
      <alignment/>
    </xf>
    <xf numFmtId="0" fontId="0" fillId="0" borderId="0" xfId="0" applyAlignment="1">
      <alignment wrapText="1"/>
    </xf>
    <xf numFmtId="0" fontId="0" fillId="0" borderId="3" xfId="0" applyBorder="1" applyAlignment="1">
      <alignment/>
    </xf>
    <xf numFmtId="0" fontId="0" fillId="0" borderId="0" xfId="0" applyFont="1" applyAlignment="1">
      <alignment horizontal="left"/>
    </xf>
    <xf numFmtId="0" fontId="0" fillId="0" borderId="0" xfId="0" applyAlignment="1">
      <alignment horizontal="justify" vertical="justify" wrapText="1"/>
    </xf>
    <xf numFmtId="41" fontId="0" fillId="0" borderId="2" xfId="0" applyNumberFormat="1" applyBorder="1" applyAlignment="1">
      <alignment/>
    </xf>
    <xf numFmtId="0" fontId="0" fillId="0" borderId="0" xfId="0" applyAlignment="1">
      <alignment horizontal="justify" vertical="top" wrapText="1"/>
    </xf>
    <xf numFmtId="41" fontId="0" fillId="0" borderId="0" xfId="15" applyNumberFormat="1" applyFont="1" applyAlignment="1">
      <alignment/>
    </xf>
    <xf numFmtId="41" fontId="0" fillId="0" borderId="3" xfId="15" applyNumberFormat="1" applyFont="1" applyBorder="1" applyAlignment="1">
      <alignment/>
    </xf>
    <xf numFmtId="0" fontId="0" fillId="0" borderId="0" xfId="0" applyAlignment="1">
      <alignment horizontal="justify" vertical="top"/>
    </xf>
    <xf numFmtId="41" fontId="0" fillId="0" borderId="0" xfId="15" applyNumberFormat="1" applyFont="1" applyBorder="1" applyAlignment="1">
      <alignment/>
    </xf>
    <xf numFmtId="41" fontId="0" fillId="0" borderId="0" xfId="15" applyNumberFormat="1" applyAlignment="1">
      <alignment/>
    </xf>
    <xf numFmtId="41" fontId="0" fillId="0" borderId="2" xfId="15" applyNumberFormat="1" applyFont="1" applyBorder="1" applyAlignment="1">
      <alignment/>
    </xf>
    <xf numFmtId="0" fontId="1" fillId="0" borderId="0" xfId="0" applyFont="1" applyBorder="1" applyAlignment="1">
      <alignment vertical="center"/>
    </xf>
    <xf numFmtId="41" fontId="0" fillId="0" borderId="1" xfId="0" applyNumberFormat="1" applyBorder="1" applyAlignment="1">
      <alignment horizontal="center" vertical="center"/>
    </xf>
    <xf numFmtId="0" fontId="1" fillId="0" borderId="0" xfId="0" applyFont="1" applyFill="1" applyBorder="1" applyAlignment="1">
      <alignment vertical="center"/>
    </xf>
    <xf numFmtId="41" fontId="0" fillId="0" borderId="4" xfId="0" applyNumberFormat="1" applyBorder="1" applyAlignment="1">
      <alignment/>
    </xf>
    <xf numFmtId="41" fontId="0" fillId="0" borderId="4" xfId="0" applyNumberFormat="1" applyFont="1" applyBorder="1" applyAlignment="1">
      <alignment horizontal="center" vertical="center"/>
    </xf>
    <xf numFmtId="49" fontId="1" fillId="0" borderId="0" xfId="0" applyNumberFormat="1" applyFont="1" applyAlignment="1">
      <alignment horizontal="center"/>
    </xf>
    <xf numFmtId="49" fontId="0" fillId="0" borderId="0" xfId="0" applyNumberFormat="1" applyAlignment="1">
      <alignment horizontal="center"/>
    </xf>
    <xf numFmtId="49" fontId="0" fillId="0" borderId="0" xfId="0" applyNumberFormat="1" applyFont="1" applyAlignment="1">
      <alignment horizontal="center"/>
    </xf>
    <xf numFmtId="49" fontId="0" fillId="0" borderId="0" xfId="0" applyNumberFormat="1" applyAlignment="1">
      <alignment/>
    </xf>
    <xf numFmtId="0" fontId="0" fillId="0" borderId="0" xfId="0" applyAlignment="1">
      <alignment vertical="top" wrapText="1"/>
    </xf>
    <xf numFmtId="41" fontId="0" fillId="0" borderId="0" xfId="0" applyNumberFormat="1" applyAlignment="1">
      <alignment/>
    </xf>
    <xf numFmtId="0" fontId="7" fillId="0"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0" xfId="0" applyFont="1" applyAlignment="1">
      <alignment horizontal="justify" vertical="justify" wrapText="1"/>
    </xf>
    <xf numFmtId="0" fontId="1" fillId="0" borderId="0" xfId="0" applyFont="1" applyBorder="1" applyAlignment="1">
      <alignment horizontal="center" vertical="center"/>
    </xf>
    <xf numFmtId="0" fontId="1" fillId="0" borderId="0" xfId="0" applyFont="1" applyAlignment="1">
      <alignment vertical="justify"/>
    </xf>
    <xf numFmtId="0" fontId="0" fillId="0" borderId="0" xfId="0" applyAlignment="1">
      <alignment vertical="justify"/>
    </xf>
    <xf numFmtId="0" fontId="4" fillId="0" borderId="0" xfId="0" applyFont="1" applyAlignment="1">
      <alignment horizontal="center" vertical="center"/>
    </xf>
    <xf numFmtId="0" fontId="5" fillId="0" borderId="0" xfId="0" applyFont="1" applyAlignment="1">
      <alignment horizontal="center" vertical="center"/>
    </xf>
    <xf numFmtId="0" fontId="6" fillId="0" borderId="5"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justify" vertical="justify"/>
    </xf>
    <xf numFmtId="0" fontId="6" fillId="0" borderId="3" xfId="0" applyFont="1" applyFill="1" applyBorder="1" applyAlignment="1">
      <alignment horizontal="center" vertical="center"/>
    </xf>
    <xf numFmtId="0" fontId="0" fillId="0" borderId="0" xfId="0" applyAlignment="1">
      <alignment/>
    </xf>
    <xf numFmtId="0" fontId="0" fillId="0" borderId="0" xfId="0" applyAlignment="1">
      <alignment horizontal="justify" vertical="justify"/>
    </xf>
    <xf numFmtId="0" fontId="3" fillId="0" borderId="0" xfId="0" applyFont="1" applyFill="1" applyAlignment="1">
      <alignment horizontal="center" vertical="justify"/>
    </xf>
    <xf numFmtId="0" fontId="0" fillId="0" borderId="3" xfId="0" applyFont="1" applyBorder="1" applyAlignment="1">
      <alignment/>
    </xf>
    <xf numFmtId="0" fontId="1" fillId="0" borderId="0" xfId="0" applyFont="1" applyFill="1" applyBorder="1" applyAlignment="1">
      <alignment horizontal="center" vertical="center" wrapText="1"/>
    </xf>
    <xf numFmtId="0" fontId="0" fillId="0" borderId="0" xfId="0" applyAlignment="1">
      <alignment horizontal="justify" vertical="justify" wrapText="1"/>
    </xf>
    <xf numFmtId="0" fontId="6" fillId="0" borderId="0" xfId="0" applyFont="1" applyFill="1" applyAlignment="1">
      <alignment horizontal="left" vertical="top" wrapText="1"/>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vertical="top" wrapText="1"/>
    </xf>
    <xf numFmtId="0" fontId="0" fillId="0" borderId="0" xfId="0" applyAlignment="1">
      <alignment vertical="top" wrapText="1"/>
    </xf>
    <xf numFmtId="0" fontId="3" fillId="0" borderId="0" xfId="0" applyFont="1" applyAlignment="1">
      <alignment horizontal="center" vertical="top"/>
    </xf>
    <xf numFmtId="0" fontId="0" fillId="0" borderId="0" xfId="0" applyAlignment="1">
      <alignment horizontal="justify" vertical="top"/>
    </xf>
    <xf numFmtId="0" fontId="0" fillId="0" borderId="0" xfId="0" applyAlignment="1">
      <alignment vertical="justify" wrapText="1"/>
    </xf>
    <xf numFmtId="0" fontId="6" fillId="0" borderId="0" xfId="0" applyFont="1" applyFill="1" applyAlignment="1">
      <alignment horizontal="left" vertical="top"/>
    </xf>
    <xf numFmtId="0" fontId="7" fillId="0" borderId="0" xfId="0" applyFont="1" applyFill="1" applyAlignment="1">
      <alignment horizontal="left" vertical="top"/>
    </xf>
    <xf numFmtId="0" fontId="4" fillId="0" borderId="0" xfId="0" applyFont="1" applyAlignment="1">
      <alignment horizontal="center" vertical="top"/>
    </xf>
    <xf numFmtId="0" fontId="0" fillId="0" borderId="0" xfId="0" applyAlignment="1">
      <alignment horizontal="center" vertical="top"/>
    </xf>
    <xf numFmtId="0" fontId="5" fillId="0" borderId="0" xfId="0" applyFont="1" applyAlignment="1">
      <alignment horizontal="center" vertical="top"/>
    </xf>
    <xf numFmtId="0" fontId="1" fillId="0" borderId="0" xfId="0" applyFont="1" applyAlignment="1">
      <alignment horizontal="center"/>
    </xf>
    <xf numFmtId="0" fontId="1" fillId="0" borderId="0" xfId="0" applyFont="1" applyAlignment="1">
      <alignment horizontal="justify" vertical="top"/>
    </xf>
    <xf numFmtId="49" fontId="1" fillId="0" borderId="0" xfId="0" applyNumberFormat="1" applyFont="1" applyAlignment="1">
      <alignment horizontal="center"/>
    </xf>
    <xf numFmtId="0" fontId="0" fillId="0" borderId="0" xfId="0" applyFont="1" applyAlignment="1">
      <alignment horizontal="justify" vertical="top"/>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123825</xdr:rowOff>
    </xdr:from>
    <xdr:to>
      <xdr:col>5</xdr:col>
      <xdr:colOff>847725</xdr:colOff>
      <xdr:row>7</xdr:row>
      <xdr:rowOff>123825</xdr:rowOff>
    </xdr:to>
    <xdr:sp>
      <xdr:nvSpPr>
        <xdr:cNvPr id="1" name="Line 3"/>
        <xdr:cNvSpPr>
          <a:spLocks/>
        </xdr:cNvSpPr>
      </xdr:nvSpPr>
      <xdr:spPr>
        <a:xfrm flipH="1">
          <a:off x="1638300" y="16192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11</xdr:col>
      <xdr:colOff>66675</xdr:colOff>
      <xdr:row>7</xdr:row>
      <xdr:rowOff>123825</xdr:rowOff>
    </xdr:from>
    <xdr:to>
      <xdr:col>11</xdr:col>
      <xdr:colOff>885825</xdr:colOff>
      <xdr:row>7</xdr:row>
      <xdr:rowOff>123825</xdr:rowOff>
    </xdr:to>
    <xdr:sp>
      <xdr:nvSpPr>
        <xdr:cNvPr id="2" name="Line 4"/>
        <xdr:cNvSpPr>
          <a:spLocks/>
        </xdr:cNvSpPr>
      </xdr:nvSpPr>
      <xdr:spPr>
        <a:xfrm>
          <a:off x="4705350" y="16192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workbookViewId="0" topLeftCell="A1">
      <selection activeCell="A1" sqref="A1:K1"/>
    </sheetView>
  </sheetViews>
  <sheetFormatPr defaultColWidth="9.33203125" defaultRowHeight="12.75"/>
  <cols>
    <col min="1" max="3" width="3.83203125" style="0" customWidth="1"/>
    <col min="4" max="4" width="23.83203125" style="0" customWidth="1"/>
    <col min="5" max="5" width="18.5" style="0" customWidth="1"/>
    <col min="6" max="6" width="1.83203125" style="0" customWidth="1"/>
    <col min="7" max="7" width="18.5" style="0" customWidth="1"/>
    <col min="8" max="8" width="1.83203125" style="0" customWidth="1"/>
    <col min="9" max="9" width="18.5" style="0" customWidth="1"/>
    <col min="10" max="10" width="1.83203125" style="0" customWidth="1"/>
    <col min="11" max="11" width="18.5" style="0" customWidth="1"/>
  </cols>
  <sheetData>
    <row r="1" spans="1:11" ht="19.5" customHeight="1">
      <c r="A1" s="101" t="s">
        <v>34</v>
      </c>
      <c r="B1" s="101"/>
      <c r="C1" s="101"/>
      <c r="D1" s="101"/>
      <c r="E1" s="101"/>
      <c r="F1" s="101"/>
      <c r="G1" s="101"/>
      <c r="H1" s="101"/>
      <c r="I1" s="101"/>
      <c r="J1" s="101"/>
      <c r="K1" s="101"/>
    </row>
    <row r="2" spans="1:11" ht="9.75" customHeight="1">
      <c r="A2" s="102" t="s">
        <v>35</v>
      </c>
      <c r="B2" s="102"/>
      <c r="C2" s="102"/>
      <c r="D2" s="102"/>
      <c r="E2" s="102"/>
      <c r="F2" s="102"/>
      <c r="G2" s="102"/>
      <c r="H2" s="102"/>
      <c r="I2" s="102"/>
      <c r="J2" s="102"/>
      <c r="K2" s="102"/>
    </row>
    <row r="3" spans="1:11" ht="9.75" customHeight="1">
      <c r="A3" s="102" t="s">
        <v>11</v>
      </c>
      <c r="B3" s="102"/>
      <c r="C3" s="102"/>
      <c r="D3" s="102"/>
      <c r="E3" s="102"/>
      <c r="F3" s="102"/>
      <c r="G3" s="102"/>
      <c r="H3" s="102"/>
      <c r="I3" s="102"/>
      <c r="J3" s="102"/>
      <c r="K3" s="102"/>
    </row>
    <row r="4" spans="1:11" ht="19.5" customHeight="1">
      <c r="A4" s="104" t="s">
        <v>36</v>
      </c>
      <c r="B4" s="104"/>
      <c r="C4" s="104"/>
      <c r="D4" s="104"/>
      <c r="E4" s="104"/>
      <c r="F4" s="104"/>
      <c r="G4" s="104"/>
      <c r="H4" s="104"/>
      <c r="I4" s="104"/>
      <c r="J4" s="104"/>
      <c r="K4" s="104"/>
    </row>
    <row r="5" spans="1:11" ht="19.5" customHeight="1">
      <c r="A5" s="104" t="s">
        <v>233</v>
      </c>
      <c r="B5" s="104"/>
      <c r="C5" s="104"/>
      <c r="D5" s="104"/>
      <c r="E5" s="104"/>
      <c r="F5" s="104"/>
      <c r="G5" s="104"/>
      <c r="H5" s="104"/>
      <c r="I5" s="104"/>
      <c r="J5" s="104"/>
      <c r="K5" s="104"/>
    </row>
    <row r="6" spans="1:11" ht="19.5" customHeight="1" thickBot="1">
      <c r="A6" s="103" t="s">
        <v>153</v>
      </c>
      <c r="B6" s="103"/>
      <c r="C6" s="103"/>
      <c r="D6" s="103"/>
      <c r="E6" s="103"/>
      <c r="F6" s="103"/>
      <c r="G6" s="103"/>
      <c r="H6" s="103"/>
      <c r="I6" s="103"/>
      <c r="J6" s="103"/>
      <c r="K6" s="103"/>
    </row>
    <row r="7" spans="1:11" ht="20.25" customHeight="1">
      <c r="A7" s="15"/>
      <c r="B7" s="15"/>
      <c r="C7" s="15"/>
      <c r="D7" s="15"/>
      <c r="E7" s="15"/>
      <c r="F7" s="15"/>
      <c r="G7" s="15"/>
      <c r="H7" s="15"/>
      <c r="I7" s="15"/>
      <c r="J7" s="15"/>
      <c r="K7" s="15"/>
    </row>
    <row r="8" spans="1:11" ht="15" customHeight="1">
      <c r="A8" s="2"/>
      <c r="B8" s="2"/>
      <c r="C8" s="1"/>
      <c r="D8" s="1"/>
      <c r="E8" s="98" t="s">
        <v>0</v>
      </c>
      <c r="F8" s="98"/>
      <c r="G8" s="98"/>
      <c r="H8" s="3"/>
      <c r="I8" s="98" t="s">
        <v>1</v>
      </c>
      <c r="J8" s="98"/>
      <c r="K8" s="98"/>
    </row>
    <row r="9" spans="1:11" ht="48" customHeight="1">
      <c r="A9" s="2"/>
      <c r="B9" s="2"/>
      <c r="C9" s="1"/>
      <c r="D9" s="1"/>
      <c r="E9" s="4" t="s">
        <v>2</v>
      </c>
      <c r="F9" s="4"/>
      <c r="G9" s="4" t="s">
        <v>15</v>
      </c>
      <c r="H9" s="4"/>
      <c r="I9" s="4" t="s">
        <v>3</v>
      </c>
      <c r="J9" s="4"/>
      <c r="K9" s="4" t="s">
        <v>10</v>
      </c>
    </row>
    <row r="10" spans="1:11" ht="15" customHeight="1">
      <c r="A10" s="2"/>
      <c r="B10" s="2"/>
      <c r="C10" s="1"/>
      <c r="D10" s="1"/>
      <c r="E10" s="12" t="s">
        <v>234</v>
      </c>
      <c r="F10" s="12"/>
      <c r="G10" s="12" t="s">
        <v>159</v>
      </c>
      <c r="H10" s="12"/>
      <c r="I10" s="12" t="s">
        <v>234</v>
      </c>
      <c r="J10" s="12"/>
      <c r="K10" s="12" t="s">
        <v>159</v>
      </c>
    </row>
    <row r="11" spans="1:11" ht="15" customHeight="1">
      <c r="A11" s="2"/>
      <c r="B11" s="2"/>
      <c r="C11" s="1"/>
      <c r="D11" s="1"/>
      <c r="E11" s="3" t="s">
        <v>38</v>
      </c>
      <c r="F11" s="3"/>
      <c r="G11" s="3" t="s">
        <v>38</v>
      </c>
      <c r="H11" s="3"/>
      <c r="I11" s="3" t="s">
        <v>38</v>
      </c>
      <c r="J11" s="3"/>
      <c r="K11" s="3" t="s">
        <v>38</v>
      </c>
    </row>
    <row r="13" spans="1:11" ht="12.75">
      <c r="A13" t="s">
        <v>17</v>
      </c>
      <c r="E13" s="77">
        <v>16238</v>
      </c>
      <c r="F13" s="7"/>
      <c r="G13" s="77">
        <v>16030</v>
      </c>
      <c r="H13" s="7"/>
      <c r="I13" s="77">
        <f>49019+E13</f>
        <v>65257</v>
      </c>
      <c r="J13" s="7"/>
      <c r="K13" s="77">
        <v>57503</v>
      </c>
    </row>
    <row r="14" spans="1:11" ht="12.75">
      <c r="A14" t="s">
        <v>101</v>
      </c>
      <c r="E14" s="78">
        <v>-14949</v>
      </c>
      <c r="F14" s="7"/>
      <c r="G14" s="78">
        <v>-14418</v>
      </c>
      <c r="H14" s="7"/>
      <c r="I14" s="78">
        <f>-45591+E14</f>
        <v>-60540</v>
      </c>
      <c r="J14" s="7"/>
      <c r="K14" s="78">
        <v>-51758</v>
      </c>
    </row>
    <row r="15" spans="1:11" ht="12.75">
      <c r="A15" t="s">
        <v>102</v>
      </c>
      <c r="E15" s="80">
        <f>E13+E14</f>
        <v>1289</v>
      </c>
      <c r="F15" s="28"/>
      <c r="G15" s="80">
        <f>G13+G14</f>
        <v>1612</v>
      </c>
      <c r="H15" s="28"/>
      <c r="I15" s="80">
        <f>I13+I14</f>
        <v>4717</v>
      </c>
      <c r="J15" s="28"/>
      <c r="K15" s="80">
        <f>K13+K14</f>
        <v>5745</v>
      </c>
    </row>
    <row r="16" spans="5:11" ht="12.75">
      <c r="E16" s="77"/>
      <c r="F16" s="7"/>
      <c r="G16" s="77"/>
      <c r="H16" s="28"/>
      <c r="I16" s="77"/>
      <c r="J16" s="7"/>
      <c r="K16" s="77"/>
    </row>
    <row r="17" spans="1:11" ht="12.75">
      <c r="A17" t="s">
        <v>103</v>
      </c>
      <c r="E17" s="7">
        <v>45</v>
      </c>
      <c r="F17" s="7"/>
      <c r="G17" s="7">
        <v>8</v>
      </c>
      <c r="H17" s="7"/>
      <c r="I17" s="7">
        <f>142+E17</f>
        <v>187</v>
      </c>
      <c r="J17" s="7"/>
      <c r="K17" s="7">
        <v>280</v>
      </c>
    </row>
    <row r="18" spans="1:11" ht="12.75">
      <c r="A18" t="s">
        <v>104</v>
      </c>
      <c r="E18" s="81">
        <v>-1441</v>
      </c>
      <c r="F18" s="7"/>
      <c r="G18" s="81">
        <v>-1226</v>
      </c>
      <c r="H18" s="28"/>
      <c r="I18" s="77">
        <f>-4010+E18</f>
        <v>-5451</v>
      </c>
      <c r="J18" s="7"/>
      <c r="K18" s="81">
        <v>-4550</v>
      </c>
    </row>
    <row r="19" spans="1:11" ht="12.75">
      <c r="A19" t="s">
        <v>105</v>
      </c>
      <c r="E19" s="77">
        <v>0</v>
      </c>
      <c r="F19" s="7"/>
      <c r="G19" s="77">
        <v>-1268</v>
      </c>
      <c r="H19" s="28"/>
      <c r="I19" s="77">
        <f>0+E19</f>
        <v>0</v>
      </c>
      <c r="J19" s="7"/>
      <c r="K19" s="77">
        <v>-1268</v>
      </c>
    </row>
    <row r="20" spans="1:11" ht="12.75">
      <c r="A20" t="s">
        <v>89</v>
      </c>
      <c r="E20" s="77">
        <v>-524</v>
      </c>
      <c r="F20" s="7"/>
      <c r="G20" s="77">
        <v>-528</v>
      </c>
      <c r="H20" s="28"/>
      <c r="I20" s="77">
        <f>-1501+E20</f>
        <v>-2025</v>
      </c>
      <c r="J20" s="7"/>
      <c r="K20" s="77">
        <v>-1474</v>
      </c>
    </row>
    <row r="21" spans="5:11" ht="12.75">
      <c r="E21" s="78"/>
      <c r="F21" s="7"/>
      <c r="G21" s="78"/>
      <c r="H21" s="28"/>
      <c r="I21" s="78"/>
      <c r="J21" s="7"/>
      <c r="K21" s="78"/>
    </row>
    <row r="22" spans="1:11" ht="12.75">
      <c r="A22" t="s">
        <v>235</v>
      </c>
      <c r="E22" s="77">
        <f>SUM(E15:E20)</f>
        <v>-631</v>
      </c>
      <c r="F22" s="7"/>
      <c r="G22" s="77">
        <f>SUM(G15:G20)</f>
        <v>-1402</v>
      </c>
      <c r="H22" s="28"/>
      <c r="I22" s="77">
        <f>SUM(I15:I20)</f>
        <v>-2572</v>
      </c>
      <c r="J22" s="7"/>
      <c r="K22" s="77">
        <f>SUM(K15:K20)</f>
        <v>-1267</v>
      </c>
    </row>
    <row r="23" spans="5:11" ht="12.75">
      <c r="E23" s="77"/>
      <c r="F23" s="7"/>
      <c r="G23" s="77"/>
      <c r="H23" s="28"/>
      <c r="I23" s="77"/>
      <c r="J23" s="7"/>
      <c r="K23" s="77"/>
    </row>
    <row r="24" spans="1:11" ht="12.75">
      <c r="A24" t="s">
        <v>225</v>
      </c>
      <c r="E24" s="77">
        <v>266</v>
      </c>
      <c r="F24" s="7"/>
      <c r="G24" s="77">
        <v>-336</v>
      </c>
      <c r="H24" s="28"/>
      <c r="I24" s="77">
        <f>334+E24</f>
        <v>600</v>
      </c>
      <c r="J24" s="7"/>
      <c r="K24" s="77">
        <v>-670</v>
      </c>
    </row>
    <row r="25" spans="5:11" ht="12.75">
      <c r="E25" s="78"/>
      <c r="F25" s="7"/>
      <c r="G25" s="78"/>
      <c r="H25" s="28"/>
      <c r="I25" s="78"/>
      <c r="J25" s="7"/>
      <c r="K25" s="78"/>
    </row>
    <row r="26" spans="1:11" ht="13.5" thickBot="1">
      <c r="A26" t="s">
        <v>229</v>
      </c>
      <c r="E26" s="82">
        <f>SUM(E22:E25)</f>
        <v>-365</v>
      </c>
      <c r="F26" s="28"/>
      <c r="G26" s="82">
        <f>SUM(G22:G25)</f>
        <v>-1738</v>
      </c>
      <c r="H26" s="28"/>
      <c r="I26" s="82">
        <f>SUM(I22:I25)</f>
        <v>-1972</v>
      </c>
      <c r="J26" s="28"/>
      <c r="K26" s="82">
        <f>SUM(K22:K25)</f>
        <v>-1937</v>
      </c>
    </row>
    <row r="27" spans="5:11" ht="13.5" thickTop="1">
      <c r="E27" s="80"/>
      <c r="F27" s="28"/>
      <c r="G27" s="80"/>
      <c r="H27" s="28"/>
      <c r="I27" s="80"/>
      <c r="J27" s="28"/>
      <c r="K27" s="80"/>
    </row>
    <row r="28" spans="1:11" ht="12.75">
      <c r="A28" t="s">
        <v>99</v>
      </c>
      <c r="E28" s="80"/>
      <c r="F28" s="28"/>
      <c r="G28" s="80"/>
      <c r="H28" s="28"/>
      <c r="I28" s="80"/>
      <c r="J28" s="28"/>
      <c r="K28" s="80"/>
    </row>
    <row r="29" spans="1:11" ht="12.75">
      <c r="A29" t="s">
        <v>135</v>
      </c>
      <c r="E29" s="80">
        <f>E26-E30</f>
        <v>-355</v>
      </c>
      <c r="F29" s="28"/>
      <c r="G29" s="80">
        <f>G26-G30</f>
        <v>-1742</v>
      </c>
      <c r="H29" s="28"/>
      <c r="I29" s="80">
        <f>I26-I30</f>
        <v>-1924</v>
      </c>
      <c r="J29" s="28"/>
      <c r="K29" s="80">
        <f>K26-K30</f>
        <v>-1930</v>
      </c>
    </row>
    <row r="30" spans="1:11" ht="12.75">
      <c r="A30" t="s">
        <v>59</v>
      </c>
      <c r="E30" s="80">
        <v>-10</v>
      </c>
      <c r="F30" s="28"/>
      <c r="G30" s="80">
        <v>4</v>
      </c>
      <c r="H30" s="28"/>
      <c r="I30" s="77">
        <f>-38+E30</f>
        <v>-48</v>
      </c>
      <c r="J30" s="28"/>
      <c r="K30" s="80">
        <v>-7</v>
      </c>
    </row>
    <row r="31" spans="5:11" ht="13.5" thickBot="1">
      <c r="E31" s="82">
        <f>+E29+E30</f>
        <v>-365</v>
      </c>
      <c r="F31" s="28"/>
      <c r="G31" s="82">
        <f>+G29+G30</f>
        <v>-1738</v>
      </c>
      <c r="H31" s="28"/>
      <c r="I31" s="82">
        <f>+I29+I30</f>
        <v>-1972</v>
      </c>
      <c r="J31" s="28"/>
      <c r="K31" s="82">
        <f>+K29+K30</f>
        <v>-1937</v>
      </c>
    </row>
    <row r="32" spans="5:11" ht="13.5" thickTop="1">
      <c r="E32" s="52"/>
      <c r="F32" s="14"/>
      <c r="G32" s="52"/>
      <c r="H32" s="14"/>
      <c r="I32" s="52"/>
      <c r="J32" s="14"/>
      <c r="K32" s="52"/>
    </row>
    <row r="33" spans="1:11" ht="12.75">
      <c r="A33" t="s">
        <v>72</v>
      </c>
      <c r="E33" s="65">
        <f>Notes!F205</f>
        <v>-0.28174603174603174</v>
      </c>
      <c r="F33" s="66"/>
      <c r="G33" s="65">
        <f>Notes!H205</f>
        <v>-1.3825396825396825</v>
      </c>
      <c r="H33" s="67"/>
      <c r="I33" s="65">
        <f>Notes!J205</f>
        <v>-1.526984126984127</v>
      </c>
      <c r="J33" s="66"/>
      <c r="K33" s="65">
        <f>Notes!L205</f>
        <v>-1.5317460317460319</v>
      </c>
    </row>
    <row r="34" spans="1:11" ht="12.75">
      <c r="A34" t="s">
        <v>223</v>
      </c>
      <c r="E34" s="42"/>
      <c r="F34" s="31"/>
      <c r="G34" s="42"/>
      <c r="H34" s="31"/>
      <c r="I34" s="42"/>
      <c r="J34" s="31"/>
      <c r="K34" s="42"/>
    </row>
    <row r="35" spans="5:11" ht="12.75">
      <c r="E35" s="42"/>
      <c r="F35" s="31"/>
      <c r="G35" s="42"/>
      <c r="H35" s="31"/>
      <c r="I35" s="42"/>
      <c r="J35" s="31"/>
      <c r="K35" s="42"/>
    </row>
    <row r="37" spans="1:11" ht="12.75">
      <c r="A37" s="99" t="s">
        <v>83</v>
      </c>
      <c r="B37" s="99"/>
      <c r="C37" s="99"/>
      <c r="D37" s="99"/>
      <c r="E37" s="99"/>
      <c r="F37" s="99"/>
      <c r="G37" s="99"/>
      <c r="H37" s="99"/>
      <c r="I37" s="99"/>
      <c r="J37" s="99"/>
      <c r="K37" s="99"/>
    </row>
    <row r="38" spans="1:11" ht="12.75">
      <c r="A38" s="100"/>
      <c r="B38" s="100"/>
      <c r="C38" s="100"/>
      <c r="D38" s="100"/>
      <c r="E38" s="100"/>
      <c r="F38" s="100"/>
      <c r="G38" s="100"/>
      <c r="H38" s="100"/>
      <c r="I38" s="100"/>
      <c r="J38" s="100"/>
      <c r="K38" s="100"/>
    </row>
    <row r="40" ht="12.75">
      <c r="I40" t="s">
        <v>14</v>
      </c>
    </row>
  </sheetData>
  <mergeCells count="9">
    <mergeCell ref="E8:G8"/>
    <mergeCell ref="I8:K8"/>
    <mergeCell ref="A37:K38"/>
    <mergeCell ref="A1:K1"/>
    <mergeCell ref="A2:K2"/>
    <mergeCell ref="A3:K3"/>
    <mergeCell ref="A6:K6"/>
    <mergeCell ref="A5:K5"/>
    <mergeCell ref="A4:K4"/>
  </mergeCells>
  <printOptions horizontalCentered="1"/>
  <pageMargins left="0.75" right="0.25" top="0.5" bottom="0.25" header="0" footer="0.2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59"/>
  <sheetViews>
    <sheetView workbookViewId="0" topLeftCell="A1">
      <selection activeCell="A1" sqref="A1:F1"/>
    </sheetView>
  </sheetViews>
  <sheetFormatPr defaultColWidth="9.33203125" defaultRowHeight="12.75"/>
  <cols>
    <col min="1" max="2" width="3.83203125" style="0" customWidth="1"/>
    <col min="3" max="3" width="50.83203125" style="0" customWidth="1"/>
    <col min="4" max="4" width="20.66015625" style="0" customWidth="1"/>
    <col min="5" max="5" width="2.33203125" style="0" customWidth="1"/>
    <col min="6" max="6" width="20.66015625" style="0" customWidth="1"/>
  </cols>
  <sheetData>
    <row r="1" spans="1:6" ht="19.5" customHeight="1">
      <c r="A1" s="101" t="str">
        <f>'Income Statements'!A1:K1</f>
        <v>KBES BERHAD</v>
      </c>
      <c r="B1" s="101"/>
      <c r="C1" s="101"/>
      <c r="D1" s="101"/>
      <c r="E1" s="101"/>
      <c r="F1" s="101"/>
    </row>
    <row r="2" spans="1:6" ht="9.75" customHeight="1">
      <c r="A2" s="102" t="str">
        <f>'Income Statements'!A2:K2</f>
        <v>(Company No: 597132 A)</v>
      </c>
      <c r="B2" s="102"/>
      <c r="C2" s="102"/>
      <c r="D2" s="102"/>
      <c r="E2" s="102"/>
      <c r="F2" s="102"/>
    </row>
    <row r="3" spans="1:6" ht="9.75" customHeight="1">
      <c r="A3" s="102" t="str">
        <f>'Income Statements'!A3:K3</f>
        <v>(Incorporated in Malaysia)</v>
      </c>
      <c r="B3" s="102"/>
      <c r="C3" s="102"/>
      <c r="D3" s="102"/>
      <c r="E3" s="102"/>
      <c r="F3" s="102"/>
    </row>
    <row r="4" spans="1:6" ht="19.5" customHeight="1">
      <c r="A4" s="104" t="str">
        <f>'Income Statements'!A4:K4</f>
        <v>AND ITS SUBSIDIARY COMPANIES</v>
      </c>
      <c r="B4" s="104"/>
      <c r="C4" s="104"/>
      <c r="D4" s="104"/>
      <c r="E4" s="104"/>
      <c r="F4" s="104"/>
    </row>
    <row r="5" spans="1:6" ht="19.5" customHeight="1">
      <c r="A5" s="104" t="str">
        <f>'Income Statements'!A5:K5</f>
        <v>Quarterly report on unaudited consolidated results for the fourth quarter ended 31.12.2007</v>
      </c>
      <c r="B5" s="104"/>
      <c r="C5" s="104"/>
      <c r="D5" s="104"/>
      <c r="E5" s="104"/>
      <c r="F5" s="104"/>
    </row>
    <row r="6" spans="1:6" ht="19.5" customHeight="1">
      <c r="A6" s="106" t="s">
        <v>37</v>
      </c>
      <c r="B6" s="106"/>
      <c r="C6" s="106"/>
      <c r="D6" s="106"/>
      <c r="E6" s="106"/>
      <c r="F6" s="106"/>
    </row>
    <row r="7" spans="1:6" ht="15.75" customHeight="1">
      <c r="A7" s="16"/>
      <c r="B7" s="16"/>
      <c r="C7" s="16"/>
      <c r="D7" s="16"/>
      <c r="E7" s="16"/>
      <c r="F7" s="16"/>
    </row>
    <row r="8" spans="1:6" ht="35.25" customHeight="1">
      <c r="A8" s="2"/>
      <c r="B8" s="1"/>
      <c r="C8" s="1"/>
      <c r="D8" s="4" t="s">
        <v>7</v>
      </c>
      <c r="E8" s="4"/>
      <c r="F8" s="4" t="s">
        <v>69</v>
      </c>
    </row>
    <row r="9" spans="1:6" ht="15" customHeight="1">
      <c r="A9" s="2"/>
      <c r="B9" s="1"/>
      <c r="C9" s="1"/>
      <c r="D9" s="12" t="str">
        <f>+'Income Statements'!E10</f>
        <v>31/12/2007</v>
      </c>
      <c r="E9" s="12"/>
      <c r="F9" s="12" t="s">
        <v>159</v>
      </c>
    </row>
    <row r="10" spans="1:6" ht="15" customHeight="1">
      <c r="A10" s="2"/>
      <c r="B10" s="1"/>
      <c r="C10" s="1"/>
      <c r="D10" s="3" t="s">
        <v>38</v>
      </c>
      <c r="E10" s="3"/>
      <c r="F10" s="3" t="s">
        <v>38</v>
      </c>
    </row>
    <row r="11" spans="1:6" ht="15" customHeight="1">
      <c r="A11" s="2"/>
      <c r="B11" s="1"/>
      <c r="C11" s="1"/>
      <c r="D11" s="3"/>
      <c r="E11" s="3"/>
      <c r="F11" s="3" t="s">
        <v>100</v>
      </c>
    </row>
    <row r="12" spans="1:6" ht="15" customHeight="1">
      <c r="A12" s="2"/>
      <c r="B12" s="83" t="s">
        <v>106</v>
      </c>
      <c r="C12" s="1"/>
      <c r="D12" s="3"/>
      <c r="E12" s="3"/>
      <c r="F12" s="3"/>
    </row>
    <row r="13" spans="1:6" ht="15" customHeight="1">
      <c r="A13" s="2"/>
      <c r="B13" s="83" t="s">
        <v>108</v>
      </c>
      <c r="C13" s="1"/>
      <c r="D13" s="54"/>
      <c r="E13" s="54"/>
      <c r="F13" s="54"/>
    </row>
    <row r="14" spans="1:6" ht="15" customHeight="1">
      <c r="A14" s="2" t="s">
        <v>14</v>
      </c>
      <c r="B14" s="1" t="s">
        <v>107</v>
      </c>
      <c r="C14" s="1"/>
      <c r="D14" s="37">
        <v>92237</v>
      </c>
      <c r="E14" s="5"/>
      <c r="F14" s="5">
        <v>95492</v>
      </c>
    </row>
    <row r="15" spans="1:6" ht="15" customHeight="1">
      <c r="A15" s="2"/>
      <c r="B15" s="1" t="s">
        <v>167</v>
      </c>
      <c r="C15" s="1"/>
      <c r="D15" s="37">
        <v>7467</v>
      </c>
      <c r="E15" s="5"/>
      <c r="F15" s="5">
        <v>7590</v>
      </c>
    </row>
    <row r="16" spans="1:6" ht="15" customHeight="1">
      <c r="A16" s="2"/>
      <c r="B16" s="1"/>
      <c r="C16" s="1"/>
      <c r="D16" s="48">
        <f>D14+D15</f>
        <v>99704</v>
      </c>
      <c r="E16" s="5"/>
      <c r="F16" s="48">
        <f>F14+F15</f>
        <v>103082</v>
      </c>
    </row>
    <row r="17" spans="1:6" ht="15" customHeight="1">
      <c r="A17" s="2"/>
      <c r="B17" s="1"/>
      <c r="C17" s="1"/>
      <c r="D17" s="37"/>
      <c r="E17" s="5"/>
      <c r="F17" s="5"/>
    </row>
    <row r="18" spans="1:6" ht="15" customHeight="1">
      <c r="A18" s="2" t="s">
        <v>14</v>
      </c>
      <c r="B18" s="83" t="s">
        <v>109</v>
      </c>
      <c r="C18" s="1"/>
      <c r="D18" s="37"/>
      <c r="E18" s="5"/>
      <c r="F18" s="5"/>
    </row>
    <row r="19" spans="1:6" ht="15" customHeight="1">
      <c r="A19" s="2"/>
      <c r="B19" s="47" t="s">
        <v>18</v>
      </c>
      <c r="D19" s="37">
        <v>3272</v>
      </c>
      <c r="E19" s="5"/>
      <c r="F19" s="37">
        <v>1824</v>
      </c>
    </row>
    <row r="20" spans="1:6" ht="15" customHeight="1">
      <c r="A20" s="2"/>
      <c r="B20" s="47" t="s">
        <v>19</v>
      </c>
      <c r="D20" s="37">
        <v>12522</v>
      </c>
      <c r="E20" s="5"/>
      <c r="F20" s="37">
        <v>11364</v>
      </c>
    </row>
    <row r="21" spans="1:6" ht="15" customHeight="1">
      <c r="A21" s="2"/>
      <c r="B21" s="47" t="s">
        <v>33</v>
      </c>
      <c r="D21" s="37">
        <v>4462</v>
      </c>
      <c r="E21" s="5"/>
      <c r="F21" s="37">
        <v>4699</v>
      </c>
    </row>
    <row r="22" spans="1:6" ht="15" customHeight="1">
      <c r="A22" s="2"/>
      <c r="B22" s="47" t="s">
        <v>20</v>
      </c>
      <c r="D22" s="37">
        <v>86</v>
      </c>
      <c r="E22" s="5"/>
      <c r="F22" s="37">
        <v>503</v>
      </c>
    </row>
    <row r="23" spans="1:6" ht="15" customHeight="1">
      <c r="A23" s="2"/>
      <c r="B23" s="47" t="s">
        <v>21</v>
      </c>
      <c r="D23" s="37">
        <v>532</v>
      </c>
      <c r="E23" s="5"/>
      <c r="F23" s="37">
        <v>1115</v>
      </c>
    </row>
    <row r="24" spans="1:6" ht="15" customHeight="1">
      <c r="A24" s="2"/>
      <c r="B24" s="1"/>
      <c r="C24" s="6"/>
      <c r="D24" s="84">
        <f>SUM(D19:D23)</f>
        <v>20874</v>
      </c>
      <c r="E24" s="5"/>
      <c r="F24" s="84">
        <f>SUM(F19:F23)</f>
        <v>19505</v>
      </c>
    </row>
    <row r="25" spans="1:6" ht="15" customHeight="1">
      <c r="A25" s="2"/>
      <c r="B25" s="1"/>
      <c r="C25" s="6"/>
      <c r="D25" s="5"/>
      <c r="E25" s="5"/>
      <c r="F25" s="5"/>
    </row>
    <row r="26" spans="2:6" ht="15" customHeight="1" thickBot="1">
      <c r="B26" s="85" t="s">
        <v>113</v>
      </c>
      <c r="D26" s="86">
        <f>D16+D24</f>
        <v>120578</v>
      </c>
      <c r="E26" s="7"/>
      <c r="F26" s="86">
        <f>F16+F24</f>
        <v>122587</v>
      </c>
    </row>
    <row r="27" ht="15" customHeight="1" thickTop="1"/>
    <row r="28" spans="1:6" ht="15" customHeight="1">
      <c r="A28" s="2" t="s">
        <v>14</v>
      </c>
      <c r="B28" s="83" t="s">
        <v>114</v>
      </c>
      <c r="C28" s="1"/>
      <c r="D28" s="37"/>
      <c r="E28" s="5"/>
      <c r="F28" s="5"/>
    </row>
    <row r="29" spans="1:6" ht="15" customHeight="1">
      <c r="A29" s="2"/>
      <c r="B29" s="83" t="s">
        <v>136</v>
      </c>
      <c r="C29" s="1"/>
      <c r="D29" s="37"/>
      <c r="E29" s="5"/>
      <c r="F29" s="5"/>
    </row>
    <row r="30" spans="1:6" ht="15" customHeight="1">
      <c r="A30" s="2"/>
      <c r="B30" s="1" t="s">
        <v>12</v>
      </c>
      <c r="D30" s="37">
        <v>63000</v>
      </c>
      <c r="E30" s="5"/>
      <c r="F30" s="5">
        <v>63000</v>
      </c>
    </row>
    <row r="31" spans="1:6" ht="15" customHeight="1">
      <c r="A31" s="2"/>
      <c r="B31" s="47" t="s">
        <v>9</v>
      </c>
      <c r="D31" s="37">
        <v>6145</v>
      </c>
      <c r="E31" s="5"/>
      <c r="F31" s="5">
        <v>6145</v>
      </c>
    </row>
    <row r="32" spans="1:6" ht="15" customHeight="1">
      <c r="A32" s="2"/>
      <c r="B32" s="47" t="s">
        <v>73</v>
      </c>
      <c r="D32" s="49">
        <f>'Statement of Changes in Equity'!J25</f>
        <v>8441</v>
      </c>
      <c r="E32" s="5"/>
      <c r="F32" s="50">
        <v>10365</v>
      </c>
    </row>
    <row r="33" spans="1:6" ht="15" customHeight="1">
      <c r="A33" s="2"/>
      <c r="B33" s="1"/>
      <c r="C33" s="47"/>
      <c r="D33" s="37">
        <f>SUM(D30:D32)</f>
        <v>77586</v>
      </c>
      <c r="E33" s="5"/>
      <c r="F33" s="37">
        <f>SUM(F30:F32)</f>
        <v>79510</v>
      </c>
    </row>
    <row r="34" spans="1:6" ht="15" customHeight="1">
      <c r="A34" s="2" t="s">
        <v>14</v>
      </c>
      <c r="B34" s="83" t="s">
        <v>8</v>
      </c>
      <c r="C34" s="1"/>
      <c r="D34" s="37">
        <f>'Statement of Changes in Equity'!N25</f>
        <v>992</v>
      </c>
      <c r="E34" s="5"/>
      <c r="F34" s="5">
        <v>1040</v>
      </c>
    </row>
    <row r="35" spans="1:6" ht="15" customHeight="1">
      <c r="A35" s="2"/>
      <c r="B35" s="83" t="s">
        <v>111</v>
      </c>
      <c r="C35" s="1"/>
      <c r="D35" s="48">
        <f>SUM(D33:D34)</f>
        <v>78578</v>
      </c>
      <c r="E35" s="5"/>
      <c r="F35" s="48">
        <f>SUM(F33:F34)</f>
        <v>80550</v>
      </c>
    </row>
    <row r="36" spans="1:6" ht="15" customHeight="1">
      <c r="A36" s="2"/>
      <c r="B36" s="1"/>
      <c r="C36" s="1"/>
      <c r="D36" s="37"/>
      <c r="E36" s="5"/>
      <c r="F36" s="5"/>
    </row>
    <row r="37" spans="1:6" ht="15" customHeight="1">
      <c r="A37" s="2"/>
      <c r="B37" s="83" t="s">
        <v>112</v>
      </c>
      <c r="C37" s="1"/>
      <c r="D37" s="37"/>
      <c r="E37" s="5"/>
      <c r="F37" s="5"/>
    </row>
    <row r="38" spans="1:6" ht="15" customHeight="1">
      <c r="A38" s="2"/>
      <c r="B38" s="1" t="s">
        <v>50</v>
      </c>
      <c r="D38" s="37">
        <v>2219</v>
      </c>
      <c r="E38" s="5"/>
      <c r="F38" s="37">
        <v>2113</v>
      </c>
    </row>
    <row r="39" spans="1:6" ht="15" customHeight="1">
      <c r="A39" s="2"/>
      <c r="B39" s="47" t="s">
        <v>55</v>
      </c>
      <c r="D39" s="37">
        <v>14148</v>
      </c>
      <c r="E39" s="5"/>
      <c r="F39" s="37">
        <v>17476</v>
      </c>
    </row>
    <row r="40" spans="1:6" ht="15" customHeight="1">
      <c r="A40" s="2"/>
      <c r="B40" s="1" t="s">
        <v>51</v>
      </c>
      <c r="D40" s="49">
        <v>4352</v>
      </c>
      <c r="E40" s="5"/>
      <c r="F40" s="49">
        <v>5013</v>
      </c>
    </row>
    <row r="41" spans="1:6" ht="15" customHeight="1">
      <c r="A41" s="2"/>
      <c r="B41" s="1"/>
      <c r="C41" s="1"/>
      <c r="D41" s="48">
        <f>SUM(D38:D40)</f>
        <v>20719</v>
      </c>
      <c r="E41" s="5"/>
      <c r="F41" s="48">
        <f>SUM(F38:F40)</f>
        <v>24602</v>
      </c>
    </row>
    <row r="42" spans="1:6" ht="15" customHeight="1">
      <c r="A42" s="2"/>
      <c r="B42" s="1"/>
      <c r="C42" s="1"/>
      <c r="D42" s="37"/>
      <c r="E42" s="5"/>
      <c r="F42" s="37"/>
    </row>
    <row r="43" spans="1:6" ht="15" customHeight="1">
      <c r="A43" s="2"/>
      <c r="B43" s="83" t="s">
        <v>110</v>
      </c>
      <c r="C43" s="1"/>
      <c r="D43" s="37"/>
      <c r="E43" s="5"/>
      <c r="F43" s="5"/>
    </row>
    <row r="44" spans="1:6" ht="15" customHeight="1">
      <c r="A44" s="2"/>
      <c r="B44" s="47" t="s">
        <v>22</v>
      </c>
      <c r="D44" s="37">
        <v>5113</v>
      </c>
      <c r="E44" s="5"/>
      <c r="F44" s="37">
        <v>3301</v>
      </c>
    </row>
    <row r="45" spans="1:6" ht="15" customHeight="1">
      <c r="A45" s="2"/>
      <c r="B45" s="47" t="s">
        <v>23</v>
      </c>
      <c r="D45" s="37">
        <v>4128</v>
      </c>
      <c r="E45" s="5"/>
      <c r="F45" s="37">
        <v>3885</v>
      </c>
    </row>
    <row r="46" spans="1:6" ht="15" customHeight="1">
      <c r="A46" s="2"/>
      <c r="B46" s="47" t="s">
        <v>50</v>
      </c>
      <c r="D46" s="37">
        <v>2305</v>
      </c>
      <c r="E46" s="5"/>
      <c r="F46" s="37">
        <v>1848</v>
      </c>
    </row>
    <row r="47" spans="1:6" ht="15" customHeight="1">
      <c r="A47" s="2"/>
      <c r="B47" s="47" t="s">
        <v>55</v>
      </c>
      <c r="D47" s="37">
        <v>6746</v>
      </c>
      <c r="E47" s="5"/>
      <c r="F47" s="37">
        <v>6273</v>
      </c>
    </row>
    <row r="48" spans="1:6" ht="15" customHeight="1">
      <c r="A48" s="2"/>
      <c r="B48" s="47" t="s">
        <v>24</v>
      </c>
      <c r="D48" s="37">
        <v>56</v>
      </c>
      <c r="E48" s="5"/>
      <c r="F48" s="37">
        <v>323</v>
      </c>
    </row>
    <row r="49" spans="1:6" ht="15" customHeight="1">
      <c r="A49" s="2"/>
      <c r="B49" s="47" t="s">
        <v>151</v>
      </c>
      <c r="D49" s="37">
        <v>2933</v>
      </c>
      <c r="E49" s="5"/>
      <c r="F49" s="37">
        <v>1805</v>
      </c>
    </row>
    <row r="50" spans="1:6" ht="15" customHeight="1">
      <c r="A50" s="2"/>
      <c r="B50" s="1"/>
      <c r="C50" s="6" t="s">
        <v>14</v>
      </c>
      <c r="D50" s="48">
        <f>SUM(D44:D49)</f>
        <v>21281</v>
      </c>
      <c r="E50" s="5"/>
      <c r="F50" s="48">
        <f>SUM(F44:F49)</f>
        <v>17435</v>
      </c>
    </row>
    <row r="51" spans="1:6" ht="15" customHeight="1">
      <c r="A51" s="2"/>
      <c r="B51" s="1"/>
      <c r="C51" s="1"/>
      <c r="D51" s="37"/>
      <c r="E51" s="5"/>
      <c r="F51" s="5"/>
    </row>
    <row r="52" spans="1:6" ht="15" customHeight="1">
      <c r="A52" s="2"/>
      <c r="B52" s="83" t="s">
        <v>115</v>
      </c>
      <c r="C52" s="1"/>
      <c r="D52" s="49">
        <f>D41+D50</f>
        <v>42000</v>
      </c>
      <c r="E52" s="5"/>
      <c r="F52" s="49">
        <f>F41+F50</f>
        <v>42037</v>
      </c>
    </row>
    <row r="53" spans="1:6" ht="15" customHeight="1">
      <c r="A53" s="2"/>
      <c r="B53" s="1"/>
      <c r="C53" s="1"/>
      <c r="D53" s="37"/>
      <c r="E53" s="5"/>
      <c r="F53" s="5"/>
    </row>
    <row r="54" spans="1:6" ht="15" customHeight="1" thickBot="1">
      <c r="A54" s="2"/>
      <c r="B54" s="83" t="s">
        <v>116</v>
      </c>
      <c r="C54" s="1"/>
      <c r="D54" s="87">
        <f>D35+D52</f>
        <v>120578</v>
      </c>
      <c r="E54" s="5"/>
      <c r="F54" s="87">
        <f>F35+F52</f>
        <v>122587</v>
      </c>
    </row>
    <row r="55" spans="1:6" ht="15" customHeight="1" thickTop="1">
      <c r="A55" s="2"/>
      <c r="B55" s="1"/>
      <c r="C55" s="1"/>
      <c r="D55" s="32"/>
      <c r="E55" s="13"/>
      <c r="F55" s="13"/>
    </row>
    <row r="56" spans="1:6" ht="15" customHeight="1">
      <c r="A56" s="2"/>
      <c r="B56" s="1" t="s">
        <v>98</v>
      </c>
      <c r="C56" s="1"/>
      <c r="D56" s="33">
        <f>ROUND(D35/126000,2)</f>
        <v>0.62</v>
      </c>
      <c r="E56" s="8"/>
      <c r="F56" s="33">
        <f>ROUND(F35/126000,2)</f>
        <v>0.64</v>
      </c>
    </row>
    <row r="57" spans="4:5" ht="12.75">
      <c r="D57" s="7" t="s">
        <v>14</v>
      </c>
      <c r="E57" s="28"/>
    </row>
    <row r="58" spans="1:7" ht="12.75">
      <c r="A58" s="105" t="s">
        <v>84</v>
      </c>
      <c r="B58" s="105"/>
      <c r="C58" s="105"/>
      <c r="D58" s="105"/>
      <c r="E58" s="105"/>
      <c r="F58" s="105"/>
      <c r="G58" s="105"/>
    </row>
    <row r="59" spans="1:7" ht="12.75">
      <c r="A59" s="105"/>
      <c r="B59" s="105"/>
      <c r="C59" s="105"/>
      <c r="D59" s="105"/>
      <c r="E59" s="105"/>
      <c r="F59" s="105"/>
      <c r="G59" s="105"/>
    </row>
  </sheetData>
  <mergeCells count="7">
    <mergeCell ref="A58:G59"/>
    <mergeCell ref="A6:F6"/>
    <mergeCell ref="A2:F2"/>
    <mergeCell ref="A1:F1"/>
    <mergeCell ref="A3:F3"/>
    <mergeCell ref="A4:F4"/>
    <mergeCell ref="A5:F5"/>
  </mergeCells>
  <printOptions horizontalCentered="1"/>
  <pageMargins left="0.5" right="0.5" top="0.37" bottom="0.25" header="0"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P31"/>
  <sheetViews>
    <sheetView workbookViewId="0" topLeftCell="C1">
      <selection activeCell="A1" sqref="A1:P1"/>
    </sheetView>
  </sheetViews>
  <sheetFormatPr defaultColWidth="9.33203125" defaultRowHeight="12.75"/>
  <cols>
    <col min="1" max="3" width="3.83203125" style="0" customWidth="1"/>
    <col min="4" max="4" width="10.83203125" style="0" customWidth="1"/>
    <col min="5" max="5" width="5.83203125" style="0" customWidth="1"/>
    <col min="6" max="6" width="15.83203125" style="0" customWidth="1"/>
    <col min="7" max="7" width="1.83203125" style="0" customWidth="1"/>
    <col min="8" max="8" width="15.83203125" style="0" customWidth="1"/>
    <col min="9" max="9" width="1.83203125" style="0" customWidth="1"/>
    <col min="10" max="10" width="15.83203125" style="0" customWidth="1"/>
    <col min="11" max="11" width="1.83203125" style="0" customWidth="1"/>
    <col min="12" max="12" width="15.83203125" style="0" customWidth="1"/>
    <col min="13" max="13" width="1.83203125" style="0" customWidth="1"/>
    <col min="14" max="14" width="15.83203125" style="0" customWidth="1"/>
    <col min="15" max="15" width="1.83203125" style="0" customWidth="1"/>
    <col min="16" max="16" width="15.83203125" style="0" customWidth="1"/>
  </cols>
  <sheetData>
    <row r="1" spans="1:16" ht="19.5" customHeight="1">
      <c r="A1" s="101" t="str">
        <f>'Income Statements'!A1:K1</f>
        <v>KBES BERHAD</v>
      </c>
      <c r="B1" s="101"/>
      <c r="C1" s="101"/>
      <c r="D1" s="101"/>
      <c r="E1" s="101"/>
      <c r="F1" s="101"/>
      <c r="G1" s="101"/>
      <c r="H1" s="101"/>
      <c r="I1" s="101"/>
      <c r="J1" s="101"/>
      <c r="K1" s="101"/>
      <c r="L1" s="101"/>
      <c r="M1" s="107"/>
      <c r="N1" s="107"/>
      <c r="O1" s="107"/>
      <c r="P1" s="107"/>
    </row>
    <row r="2" spans="1:16" ht="9.75" customHeight="1">
      <c r="A2" s="102" t="str">
        <f>'Income Statements'!A2:K2</f>
        <v>(Company No: 597132 A)</v>
      </c>
      <c r="B2" s="102"/>
      <c r="C2" s="102"/>
      <c r="D2" s="102"/>
      <c r="E2" s="102"/>
      <c r="F2" s="102"/>
      <c r="G2" s="102"/>
      <c r="H2" s="102"/>
      <c r="I2" s="102"/>
      <c r="J2" s="102"/>
      <c r="K2" s="102"/>
      <c r="L2" s="102"/>
      <c r="M2" s="107"/>
      <c r="N2" s="107"/>
      <c r="O2" s="107"/>
      <c r="P2" s="107"/>
    </row>
    <row r="3" spans="1:16" ht="9.75" customHeight="1">
      <c r="A3" s="102" t="str">
        <f>'Income Statements'!A3:K3</f>
        <v>(Incorporated in Malaysia)</v>
      </c>
      <c r="B3" s="102"/>
      <c r="C3" s="102"/>
      <c r="D3" s="102"/>
      <c r="E3" s="102"/>
      <c r="F3" s="102"/>
      <c r="G3" s="102"/>
      <c r="H3" s="102"/>
      <c r="I3" s="102"/>
      <c r="J3" s="102"/>
      <c r="K3" s="102"/>
      <c r="L3" s="102"/>
      <c r="M3" s="107"/>
      <c r="N3" s="107"/>
      <c r="O3" s="107"/>
      <c r="P3" s="107"/>
    </row>
    <row r="4" spans="1:16" ht="19.5" customHeight="1">
      <c r="A4" s="104" t="str">
        <f>'Income Statements'!A4:K4</f>
        <v>AND ITS SUBSIDIARY COMPANIES</v>
      </c>
      <c r="B4" s="104"/>
      <c r="C4" s="104"/>
      <c r="D4" s="104"/>
      <c r="E4" s="104"/>
      <c r="F4" s="104"/>
      <c r="G4" s="104"/>
      <c r="H4" s="104"/>
      <c r="I4" s="104"/>
      <c r="J4" s="104"/>
      <c r="K4" s="104"/>
      <c r="L4" s="104"/>
      <c r="M4" s="107"/>
      <c r="N4" s="107"/>
      <c r="O4" s="107"/>
      <c r="P4" s="107"/>
    </row>
    <row r="5" spans="1:16" ht="19.5" customHeight="1">
      <c r="A5" s="109" t="str">
        <f>'Income Statements'!A5:K5</f>
        <v>Quarterly report on unaudited consolidated results for the fourth quarter ended 31.12.2007</v>
      </c>
      <c r="B5" s="109"/>
      <c r="C5" s="109"/>
      <c r="D5" s="109"/>
      <c r="E5" s="109"/>
      <c r="F5" s="109"/>
      <c r="G5" s="109"/>
      <c r="H5" s="109"/>
      <c r="I5" s="109"/>
      <c r="J5" s="109"/>
      <c r="K5" s="109"/>
      <c r="L5" s="109"/>
      <c r="M5" s="107"/>
      <c r="N5" s="107"/>
      <c r="O5" s="107"/>
      <c r="P5" s="107"/>
    </row>
    <row r="6" spans="1:16" ht="19.5" customHeight="1">
      <c r="A6" s="106" t="s">
        <v>39</v>
      </c>
      <c r="B6" s="106"/>
      <c r="C6" s="106"/>
      <c r="D6" s="106"/>
      <c r="E6" s="106"/>
      <c r="F6" s="106"/>
      <c r="G6" s="106"/>
      <c r="H6" s="106"/>
      <c r="I6" s="106"/>
      <c r="J6" s="106"/>
      <c r="K6" s="106"/>
      <c r="L6" s="106"/>
      <c r="M6" s="110"/>
      <c r="N6" s="110"/>
      <c r="O6" s="110"/>
      <c r="P6" s="110"/>
    </row>
    <row r="7" spans="1:12" ht="20.25" customHeight="1">
      <c r="A7" s="15"/>
      <c r="B7" s="15"/>
      <c r="C7" s="15"/>
      <c r="D7" s="15"/>
      <c r="E7" s="15"/>
      <c r="F7" s="15"/>
      <c r="G7" s="15"/>
      <c r="H7" s="15"/>
      <c r="I7" s="15"/>
      <c r="J7" s="15"/>
      <c r="K7" s="15"/>
      <c r="L7" s="15"/>
    </row>
    <row r="8" spans="1:12" ht="20.25" customHeight="1">
      <c r="A8" s="15"/>
      <c r="B8" s="15"/>
      <c r="C8" s="15"/>
      <c r="D8" s="15"/>
      <c r="E8" s="15"/>
      <c r="F8" s="111" t="s">
        <v>146</v>
      </c>
      <c r="G8" s="111"/>
      <c r="H8" s="111"/>
      <c r="I8" s="111"/>
      <c r="J8" s="111"/>
      <c r="K8" s="111"/>
      <c r="L8" s="111"/>
    </row>
    <row r="9" spans="1:16" ht="48" customHeight="1">
      <c r="A9" s="2"/>
      <c r="B9" s="2"/>
      <c r="C9" s="1"/>
      <c r="D9" s="1"/>
      <c r="E9" s="3"/>
      <c r="F9" s="4" t="s">
        <v>12</v>
      </c>
      <c r="G9" s="4"/>
      <c r="H9" s="4" t="s">
        <v>25</v>
      </c>
      <c r="I9" s="4"/>
      <c r="J9" s="4" t="s">
        <v>76</v>
      </c>
      <c r="K9" s="4"/>
      <c r="L9" s="4" t="s">
        <v>26</v>
      </c>
      <c r="N9" s="4" t="s">
        <v>8</v>
      </c>
      <c r="P9" s="4" t="s">
        <v>137</v>
      </c>
    </row>
    <row r="10" spans="1:16" ht="15" customHeight="1">
      <c r="A10" s="2"/>
      <c r="B10" s="2"/>
      <c r="C10" s="1"/>
      <c r="D10" s="1"/>
      <c r="E10" s="1"/>
      <c r="F10" s="3" t="s">
        <v>38</v>
      </c>
      <c r="G10" s="3"/>
      <c r="H10" s="3" t="s">
        <v>38</v>
      </c>
      <c r="I10" s="3"/>
      <c r="J10" s="3" t="s">
        <v>38</v>
      </c>
      <c r="K10" s="3"/>
      <c r="L10" s="3" t="s">
        <v>38</v>
      </c>
      <c r="N10" s="3" t="s">
        <v>38</v>
      </c>
      <c r="P10" s="3" t="s">
        <v>38</v>
      </c>
    </row>
    <row r="12" spans="1:16" ht="12.75">
      <c r="A12" t="s">
        <v>119</v>
      </c>
      <c r="F12" s="68">
        <v>63000</v>
      </c>
      <c r="G12" s="7"/>
      <c r="H12" s="34">
        <v>6145</v>
      </c>
      <c r="I12" s="7"/>
      <c r="J12" s="7">
        <v>10771</v>
      </c>
      <c r="K12" s="7"/>
      <c r="L12" s="43">
        <f>SUM(F12:K12)</f>
        <v>79916</v>
      </c>
      <c r="N12" s="43">
        <v>1047</v>
      </c>
      <c r="P12" s="43">
        <f>SUM(L12:N12)</f>
        <v>80963</v>
      </c>
    </row>
    <row r="13" spans="6:16" ht="12.75">
      <c r="F13" s="7"/>
      <c r="G13" s="7"/>
      <c r="H13" s="7"/>
      <c r="I13" s="7"/>
      <c r="J13" s="7"/>
      <c r="K13" s="7"/>
      <c r="L13" s="7"/>
      <c r="N13" s="7"/>
      <c r="P13" s="7"/>
    </row>
    <row r="14" spans="1:16" ht="12.75">
      <c r="A14" t="s">
        <v>177</v>
      </c>
      <c r="F14" s="34">
        <v>0</v>
      </c>
      <c r="G14" s="7"/>
      <c r="H14" s="34">
        <v>0</v>
      </c>
      <c r="I14" s="7"/>
      <c r="J14" s="7">
        <v>1524</v>
      </c>
      <c r="K14" s="7"/>
      <c r="L14" s="43">
        <f>SUM(F14:K14)</f>
        <v>1524</v>
      </c>
      <c r="N14" s="43">
        <v>0</v>
      </c>
      <c r="P14" s="43">
        <f>SUM(L14:N14)</f>
        <v>1524</v>
      </c>
    </row>
    <row r="15" spans="6:16" ht="12.75">
      <c r="F15" s="34"/>
      <c r="G15" s="7"/>
      <c r="H15" s="34"/>
      <c r="I15" s="7"/>
      <c r="J15" s="7"/>
      <c r="K15" s="7"/>
      <c r="L15" s="43"/>
      <c r="N15" s="43"/>
      <c r="P15" s="43"/>
    </row>
    <row r="16" spans="1:16" ht="12.75">
      <c r="A16" t="s">
        <v>156</v>
      </c>
      <c r="F16" s="34">
        <v>0</v>
      </c>
      <c r="G16" s="7"/>
      <c r="H16" s="34">
        <v>0</v>
      </c>
      <c r="I16" s="7"/>
      <c r="J16" s="7">
        <f>'Income Statements'!K29</f>
        <v>-1930</v>
      </c>
      <c r="K16" s="7"/>
      <c r="L16" s="43">
        <f>SUM(F16:K16)</f>
        <v>-1930</v>
      </c>
      <c r="N16" s="43">
        <f>'Income Statements'!K30</f>
        <v>-7</v>
      </c>
      <c r="P16" s="43">
        <f>SUM(L16:N16)</f>
        <v>-1937</v>
      </c>
    </row>
    <row r="17" spans="6:16" ht="12.75">
      <c r="F17" s="35"/>
      <c r="G17" s="23"/>
      <c r="H17" s="35"/>
      <c r="I17" s="38"/>
      <c r="J17" s="35"/>
      <c r="K17" s="23"/>
      <c r="L17" s="35"/>
      <c r="N17" s="35"/>
      <c r="P17" s="35"/>
    </row>
    <row r="18" spans="1:16" ht="13.5" thickBot="1">
      <c r="A18" t="s">
        <v>236</v>
      </c>
      <c r="F18" s="75">
        <f>SUM(F12:F16)</f>
        <v>63000</v>
      </c>
      <c r="G18" s="7"/>
      <c r="H18" s="75">
        <f>SUM(H12:H16)</f>
        <v>6145</v>
      </c>
      <c r="I18" s="7"/>
      <c r="J18" s="75">
        <f>SUM(J12:J16)</f>
        <v>10365</v>
      </c>
      <c r="K18" s="7"/>
      <c r="L18" s="75">
        <f>SUM(L12:L16)</f>
        <v>79510</v>
      </c>
      <c r="N18" s="75">
        <f>SUM(N12:N16)</f>
        <v>1040</v>
      </c>
      <c r="P18" s="75">
        <f>SUM(P12:P16)</f>
        <v>80550</v>
      </c>
    </row>
    <row r="19" spans="6:16" ht="13.5" thickTop="1">
      <c r="F19" s="7"/>
      <c r="G19" s="7"/>
      <c r="H19" s="7"/>
      <c r="I19" s="7"/>
      <c r="J19" s="7"/>
      <c r="K19" s="7"/>
      <c r="L19" s="7"/>
      <c r="N19" s="7"/>
      <c r="P19" s="7"/>
    </row>
    <row r="20" spans="6:16" ht="12.75">
      <c r="F20" s="7"/>
      <c r="G20" s="7"/>
      <c r="H20" s="7"/>
      <c r="I20" s="7"/>
      <c r="J20" s="7"/>
      <c r="K20" s="7"/>
      <c r="L20" s="7"/>
      <c r="N20" s="7"/>
      <c r="P20" s="7"/>
    </row>
    <row r="21" spans="1:16" ht="12.75">
      <c r="A21" t="s">
        <v>178</v>
      </c>
      <c r="F21" s="68">
        <v>63000</v>
      </c>
      <c r="G21" s="7"/>
      <c r="H21" s="34">
        <v>6145</v>
      </c>
      <c r="I21" s="7"/>
      <c r="J21" s="7">
        <v>10365</v>
      </c>
      <c r="K21" s="7"/>
      <c r="L21" s="43">
        <v>79510</v>
      </c>
      <c r="N21" s="43">
        <v>1040</v>
      </c>
      <c r="P21" s="43">
        <f>SUM(L21:N21)</f>
        <v>80550</v>
      </c>
    </row>
    <row r="22" spans="6:16" ht="12.75">
      <c r="F22" s="7"/>
      <c r="G22" s="7"/>
      <c r="H22" s="7"/>
      <c r="I22" s="7"/>
      <c r="J22" s="7"/>
      <c r="K22" s="7"/>
      <c r="L22" s="7"/>
      <c r="N22" s="7"/>
      <c r="P22" s="7"/>
    </row>
    <row r="23" spans="1:16" ht="12.75">
      <c r="A23" t="s">
        <v>156</v>
      </c>
      <c r="F23" s="34">
        <v>0</v>
      </c>
      <c r="G23" s="23"/>
      <c r="H23" s="34">
        <v>0</v>
      </c>
      <c r="I23" s="23"/>
      <c r="J23" s="34">
        <f>'Income Statements'!I29</f>
        <v>-1924</v>
      </c>
      <c r="K23" s="23"/>
      <c r="L23" s="43">
        <f>SUM(F23:K23)</f>
        <v>-1924</v>
      </c>
      <c r="M23" s="56" t="s">
        <v>14</v>
      </c>
      <c r="N23" s="43">
        <f>'Income Statements'!I30</f>
        <v>-48</v>
      </c>
      <c r="P23" s="43">
        <f>SUM(L23:N23)</f>
        <v>-1972</v>
      </c>
    </row>
    <row r="24" spans="6:16" ht="12.75">
      <c r="F24" s="35"/>
      <c r="G24" s="23"/>
      <c r="H24" s="35"/>
      <c r="I24" s="38"/>
      <c r="J24" s="35"/>
      <c r="K24" s="23"/>
      <c r="L24" s="35"/>
      <c r="N24" s="35"/>
      <c r="P24" s="35"/>
    </row>
    <row r="25" spans="1:16" ht="13.5" thickBot="1">
      <c r="A25" t="s">
        <v>237</v>
      </c>
      <c r="F25" s="36">
        <f>SUM(F21:F23)</f>
        <v>63000</v>
      </c>
      <c r="G25" s="23"/>
      <c r="H25" s="36">
        <f>SUM(H21:H23)</f>
        <v>6145</v>
      </c>
      <c r="I25" s="38"/>
      <c r="J25" s="36">
        <f>SUM(J21:J23)</f>
        <v>8441</v>
      </c>
      <c r="K25" s="23"/>
      <c r="L25" s="36">
        <f>SUM(L21:L23)</f>
        <v>77586</v>
      </c>
      <c r="M25" s="7" t="s">
        <v>14</v>
      </c>
      <c r="N25" s="36">
        <f>SUM(N21:N23)</f>
        <v>992</v>
      </c>
      <c r="P25" s="36">
        <f>SUM(P21:P23)</f>
        <v>78578</v>
      </c>
    </row>
    <row r="26" ht="13.5" thickTop="1"/>
    <row r="28" ht="12.75">
      <c r="L28" s="7"/>
    </row>
    <row r="30" spans="1:16" ht="12.75">
      <c r="A30" s="105" t="s">
        <v>85</v>
      </c>
      <c r="B30" s="108"/>
      <c r="C30" s="108"/>
      <c r="D30" s="108"/>
      <c r="E30" s="108"/>
      <c r="F30" s="108"/>
      <c r="G30" s="108"/>
      <c r="H30" s="108"/>
      <c r="I30" s="108"/>
      <c r="J30" s="108"/>
      <c r="K30" s="108"/>
      <c r="L30" s="108"/>
      <c r="M30" s="107"/>
      <c r="N30" s="107"/>
      <c r="O30" s="107"/>
      <c r="P30" s="107"/>
    </row>
    <row r="31" spans="1:16" ht="12.75">
      <c r="A31" s="108"/>
      <c r="B31" s="108"/>
      <c r="C31" s="108"/>
      <c r="D31" s="108"/>
      <c r="E31" s="108"/>
      <c r="F31" s="108"/>
      <c r="G31" s="108"/>
      <c r="H31" s="108"/>
      <c r="I31" s="108"/>
      <c r="J31" s="108"/>
      <c r="K31" s="108"/>
      <c r="L31" s="108"/>
      <c r="M31" s="107"/>
      <c r="N31" s="107"/>
      <c r="O31" s="107"/>
      <c r="P31" s="107"/>
    </row>
  </sheetData>
  <mergeCells count="8">
    <mergeCell ref="A1:P1"/>
    <mergeCell ref="A2:P2"/>
    <mergeCell ref="A30:P31"/>
    <mergeCell ref="A3:P3"/>
    <mergeCell ref="A4:P4"/>
    <mergeCell ref="A5:P5"/>
    <mergeCell ref="A6:P6"/>
    <mergeCell ref="F8:L8"/>
  </mergeCells>
  <printOptions horizontalCentered="1"/>
  <pageMargins left="0.59" right="0.43" top="1" bottom="1" header="0.5" footer="0.5"/>
  <pageSetup fitToHeight="1" fitToWidth="1" horizontalDpi="300" verticalDpi="3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H55"/>
  <sheetViews>
    <sheetView workbookViewId="0" topLeftCell="A1">
      <selection activeCell="A1" sqref="A1:G1"/>
    </sheetView>
  </sheetViews>
  <sheetFormatPr defaultColWidth="9.33203125" defaultRowHeight="12.75"/>
  <cols>
    <col min="1" max="2" width="3.83203125" style="0" customWidth="1"/>
    <col min="3" max="3" width="50" style="0" customWidth="1"/>
    <col min="4" max="4" width="10.83203125" style="0" customWidth="1"/>
    <col min="5" max="5" width="16" style="0" customWidth="1"/>
    <col min="6" max="6" width="2.5" style="0" customWidth="1"/>
    <col min="7" max="7" width="16" style="0" customWidth="1"/>
    <col min="8" max="8" width="7.66015625" style="0" bestFit="1" customWidth="1"/>
    <col min="9" max="9" width="4.33203125" style="0" customWidth="1"/>
    <col min="10" max="10" width="12.83203125" style="0" customWidth="1"/>
  </cols>
  <sheetData>
    <row r="1" spans="1:7" ht="19.5" customHeight="1">
      <c r="A1" s="101" t="str">
        <f>'Income Statements'!A1:K1</f>
        <v>KBES BERHAD</v>
      </c>
      <c r="B1" s="101"/>
      <c r="C1" s="101"/>
      <c r="D1" s="101"/>
      <c r="E1" s="101"/>
      <c r="F1" s="101"/>
      <c r="G1" s="101"/>
    </row>
    <row r="2" spans="1:7" ht="9.75" customHeight="1">
      <c r="A2" s="102" t="str">
        <f>'Income Statements'!A2:K2</f>
        <v>(Company No: 597132 A)</v>
      </c>
      <c r="B2" s="102"/>
      <c r="C2" s="102"/>
      <c r="D2" s="102"/>
      <c r="E2" s="102"/>
      <c r="F2" s="102"/>
      <c r="G2" s="102"/>
    </row>
    <row r="3" spans="1:7" ht="9.75" customHeight="1">
      <c r="A3" s="102" t="str">
        <f>'Income Statements'!A3:K3</f>
        <v>(Incorporated in Malaysia)</v>
      </c>
      <c r="B3" s="102"/>
      <c r="C3" s="102"/>
      <c r="D3" s="102"/>
      <c r="E3" s="102"/>
      <c r="F3" s="102"/>
      <c r="G3" s="102"/>
    </row>
    <row r="4" spans="1:7" ht="19.5" customHeight="1">
      <c r="A4" s="104" t="str">
        <f>'Income Statements'!A4:K4</f>
        <v>AND ITS SUBSIDIARY COMPANIES</v>
      </c>
      <c r="B4" s="104"/>
      <c r="C4" s="104"/>
      <c r="D4" s="104"/>
      <c r="E4" s="104"/>
      <c r="F4" s="104"/>
      <c r="G4" s="104"/>
    </row>
    <row r="5" spans="1:7" ht="19.5" customHeight="1">
      <c r="A5" s="104" t="str">
        <f>'Income Statements'!A5:K5</f>
        <v>Quarterly report on unaudited consolidated results for the fourth quarter ended 31.12.2007</v>
      </c>
      <c r="B5" s="104"/>
      <c r="C5" s="104"/>
      <c r="D5" s="104"/>
      <c r="E5" s="104"/>
      <c r="F5" s="104"/>
      <c r="G5" s="104"/>
    </row>
    <row r="6" spans="1:7" ht="19.5" customHeight="1">
      <c r="A6" s="106" t="s">
        <v>40</v>
      </c>
      <c r="B6" s="106"/>
      <c r="C6" s="106"/>
      <c r="D6" s="106"/>
      <c r="E6" s="106"/>
      <c r="F6" s="106"/>
      <c r="G6" s="106"/>
    </row>
    <row r="7" spans="1:7" ht="15.75" customHeight="1">
      <c r="A7" s="16"/>
      <c r="B7" s="16"/>
      <c r="C7" s="16"/>
      <c r="D7" s="16"/>
      <c r="E7" s="16"/>
      <c r="F7" s="16"/>
      <c r="G7" s="16"/>
    </row>
    <row r="8" spans="1:7" ht="35.25" customHeight="1">
      <c r="A8" s="2"/>
      <c r="B8" s="1"/>
      <c r="C8" s="1"/>
      <c r="D8" s="4"/>
      <c r="E8" s="4" t="s">
        <v>238</v>
      </c>
      <c r="F8" s="4"/>
      <c r="G8" s="4" t="s">
        <v>239</v>
      </c>
    </row>
    <row r="9" spans="1:7" ht="15" customHeight="1">
      <c r="A9" s="2"/>
      <c r="B9" s="1"/>
      <c r="C9" s="1"/>
      <c r="D9" s="3"/>
      <c r="E9" s="3" t="s">
        <v>16</v>
      </c>
      <c r="F9" s="3"/>
      <c r="G9" s="3" t="s">
        <v>16</v>
      </c>
    </row>
    <row r="10" spans="1:7" ht="15" customHeight="1">
      <c r="A10" s="18" t="s">
        <v>87</v>
      </c>
      <c r="B10" s="1"/>
      <c r="C10" s="1"/>
      <c r="D10" s="3"/>
      <c r="E10" s="19"/>
      <c r="F10" s="3"/>
      <c r="G10" s="19"/>
    </row>
    <row r="11" spans="1:7" ht="15" customHeight="1">
      <c r="A11" s="18"/>
      <c r="B11" s="1" t="s">
        <v>224</v>
      </c>
      <c r="C11" s="1"/>
      <c r="D11" s="3"/>
      <c r="E11" s="19">
        <v>-2572</v>
      </c>
      <c r="F11" s="3"/>
      <c r="G11" s="19">
        <v>-1267</v>
      </c>
    </row>
    <row r="12" spans="1:7" ht="15" customHeight="1">
      <c r="A12" s="18"/>
      <c r="B12" s="1" t="s">
        <v>171</v>
      </c>
      <c r="C12" s="1"/>
      <c r="D12" s="3"/>
      <c r="E12" s="19"/>
      <c r="F12" s="3"/>
      <c r="G12" s="19"/>
    </row>
    <row r="13" spans="1:7" ht="15" customHeight="1">
      <c r="A13" s="18"/>
      <c r="B13" s="1"/>
      <c r="C13" s="1" t="s">
        <v>168</v>
      </c>
      <c r="D13" s="3"/>
      <c r="E13" s="19">
        <v>123</v>
      </c>
      <c r="F13" s="3"/>
      <c r="G13" s="19">
        <v>124</v>
      </c>
    </row>
    <row r="14" spans="1:7" ht="15" customHeight="1">
      <c r="A14" s="18"/>
      <c r="B14" s="1"/>
      <c r="C14" s="1" t="s">
        <v>88</v>
      </c>
      <c r="D14" s="3"/>
      <c r="E14" s="19">
        <v>9504</v>
      </c>
      <c r="F14" s="3"/>
      <c r="G14" s="19">
        <v>8603</v>
      </c>
    </row>
    <row r="15" spans="1:7" ht="15" customHeight="1">
      <c r="A15" s="18"/>
      <c r="B15" s="1"/>
      <c r="C15" s="1" t="s">
        <v>250</v>
      </c>
      <c r="D15" s="3"/>
      <c r="E15" s="19">
        <v>99</v>
      </c>
      <c r="F15" s="3"/>
      <c r="G15" s="19">
        <v>0</v>
      </c>
    </row>
    <row r="16" spans="1:7" ht="15" customHeight="1">
      <c r="A16" s="18"/>
      <c r="B16" s="1"/>
      <c r="C16" s="1" t="s">
        <v>240</v>
      </c>
      <c r="D16" s="3"/>
      <c r="E16" s="19">
        <v>0</v>
      </c>
      <c r="F16" s="3"/>
      <c r="G16" s="19">
        <v>20</v>
      </c>
    </row>
    <row r="17" spans="1:7" ht="15" customHeight="1">
      <c r="A17" s="18"/>
      <c r="B17" s="1"/>
      <c r="C17" s="1" t="s">
        <v>241</v>
      </c>
      <c r="D17" s="3"/>
      <c r="E17" s="19">
        <v>0</v>
      </c>
      <c r="F17" s="3"/>
      <c r="G17" s="19">
        <v>1268</v>
      </c>
    </row>
    <row r="18" spans="1:7" ht="15" customHeight="1">
      <c r="A18" s="18"/>
      <c r="B18" s="1"/>
      <c r="C18" s="1" t="s">
        <v>89</v>
      </c>
      <c r="D18" s="3"/>
      <c r="E18" s="69">
        <v>2025</v>
      </c>
      <c r="F18" s="3"/>
      <c r="G18" s="69">
        <v>1474</v>
      </c>
    </row>
    <row r="19" spans="1:7" ht="15" customHeight="1">
      <c r="A19" s="18"/>
      <c r="B19" s="1" t="s">
        <v>170</v>
      </c>
      <c r="C19" s="1"/>
      <c r="D19" s="3"/>
      <c r="E19" s="19">
        <f>SUM(E11:E18)</f>
        <v>9179</v>
      </c>
      <c r="F19" s="3"/>
      <c r="G19" s="19">
        <f>SUM(G11:G18)</f>
        <v>10222</v>
      </c>
    </row>
    <row r="20" spans="1:7" ht="15" customHeight="1">
      <c r="A20" s="18"/>
      <c r="B20" s="1"/>
      <c r="C20" s="1" t="s">
        <v>157</v>
      </c>
      <c r="D20" s="3"/>
      <c r="E20" s="19">
        <f>-1448</f>
        <v>-1448</v>
      </c>
      <c r="F20" s="3"/>
      <c r="G20" s="19">
        <v>-398</v>
      </c>
    </row>
    <row r="21" spans="1:7" ht="15" customHeight="1">
      <c r="A21" s="18"/>
      <c r="B21" s="1"/>
      <c r="C21" s="1" t="s">
        <v>230</v>
      </c>
      <c r="D21" s="3"/>
      <c r="E21" s="19">
        <v>-1158</v>
      </c>
      <c r="F21" s="3"/>
      <c r="G21" s="19">
        <v>4238</v>
      </c>
    </row>
    <row r="22" spans="1:7" ht="15" customHeight="1">
      <c r="A22" s="18"/>
      <c r="B22" s="1"/>
      <c r="C22" s="1" t="s">
        <v>228</v>
      </c>
      <c r="D22" s="3"/>
      <c r="E22" s="19">
        <v>371</v>
      </c>
      <c r="F22" s="3"/>
      <c r="G22" s="19">
        <v>2816</v>
      </c>
    </row>
    <row r="23" spans="1:7" ht="15" customHeight="1">
      <c r="A23" s="18"/>
      <c r="B23" s="1"/>
      <c r="C23" s="1" t="s">
        <v>251</v>
      </c>
      <c r="D23" s="3"/>
      <c r="E23" s="19">
        <v>1812</v>
      </c>
      <c r="F23" s="3"/>
      <c r="G23" s="19">
        <v>334</v>
      </c>
    </row>
    <row r="24" spans="1:7" ht="15" customHeight="1">
      <c r="A24" s="18"/>
      <c r="B24" s="1"/>
      <c r="C24" s="1" t="s">
        <v>252</v>
      </c>
      <c r="D24" s="3"/>
      <c r="E24" s="69">
        <v>243</v>
      </c>
      <c r="F24" s="3"/>
      <c r="G24" s="69">
        <v>909</v>
      </c>
    </row>
    <row r="25" spans="1:7" ht="15" customHeight="1">
      <c r="A25" s="18"/>
      <c r="B25" s="1" t="s">
        <v>90</v>
      </c>
      <c r="C25" s="1"/>
      <c r="D25" s="3"/>
      <c r="E25" s="19">
        <f>SUM(E19:E24)</f>
        <v>8999</v>
      </c>
      <c r="F25" s="3"/>
      <c r="G25" s="19">
        <f>SUM(G19:G24)</f>
        <v>18121</v>
      </c>
    </row>
    <row r="26" spans="1:7" ht="15" customHeight="1">
      <c r="A26" s="18"/>
      <c r="B26" s="1"/>
      <c r="C26" s="1" t="s">
        <v>91</v>
      </c>
      <c r="D26" s="3"/>
      <c r="E26" s="19">
        <v>-2025</v>
      </c>
      <c r="F26" s="3"/>
      <c r="G26" s="19">
        <v>-1474</v>
      </c>
    </row>
    <row r="27" spans="1:7" ht="15" customHeight="1">
      <c r="A27" s="18"/>
      <c r="B27" s="1"/>
      <c r="C27" s="1" t="s">
        <v>92</v>
      </c>
      <c r="D27" s="3"/>
      <c r="E27" s="19">
        <v>-462</v>
      </c>
      <c r="F27" s="3"/>
      <c r="G27" s="19">
        <v>-459</v>
      </c>
    </row>
    <row r="28" spans="1:7" ht="15" customHeight="1">
      <c r="A28" s="18" t="s">
        <v>169</v>
      </c>
      <c r="B28" s="1"/>
      <c r="C28" s="1"/>
      <c r="D28" s="3"/>
      <c r="E28" s="20">
        <f>SUM(E25:E27)</f>
        <v>6512</v>
      </c>
      <c r="F28" s="3"/>
      <c r="G28" s="20">
        <f>SUM(G25:G27)</f>
        <v>16188</v>
      </c>
    </row>
    <row r="29" spans="1:7" ht="15" customHeight="1">
      <c r="A29" s="17"/>
      <c r="B29" s="1"/>
      <c r="C29" s="1"/>
      <c r="D29" s="3"/>
      <c r="E29" s="19"/>
      <c r="F29" s="3"/>
      <c r="G29" s="19"/>
    </row>
    <row r="30" spans="1:7" ht="15" customHeight="1">
      <c r="A30" s="18" t="s">
        <v>27</v>
      </c>
      <c r="B30" s="1"/>
      <c r="C30" s="1"/>
      <c r="D30" s="3"/>
      <c r="E30" s="19"/>
      <c r="F30" s="3"/>
      <c r="G30" s="19"/>
    </row>
    <row r="31" spans="1:7" ht="15" customHeight="1">
      <c r="A31" s="17"/>
      <c r="B31" s="1" t="s">
        <v>28</v>
      </c>
      <c r="C31" s="1"/>
      <c r="D31" s="3"/>
      <c r="E31" s="19">
        <v>-6348</v>
      </c>
      <c r="F31" s="3"/>
      <c r="G31" s="19">
        <v>-34910</v>
      </c>
    </row>
    <row r="32" spans="1:7" ht="15" customHeight="1">
      <c r="A32" s="18" t="s">
        <v>29</v>
      </c>
      <c r="B32" s="1"/>
      <c r="C32" s="1"/>
      <c r="D32" s="3"/>
      <c r="E32" s="20">
        <f>SUM(E31:E31)</f>
        <v>-6348</v>
      </c>
      <c r="F32" s="3"/>
      <c r="G32" s="20">
        <f>SUM(G31:G31)</f>
        <v>-34910</v>
      </c>
    </row>
    <row r="33" spans="1:7" ht="15" customHeight="1">
      <c r="A33" s="17"/>
      <c r="B33" s="1"/>
      <c r="C33" s="1"/>
      <c r="D33" s="3"/>
      <c r="E33" s="19"/>
      <c r="F33" s="3"/>
      <c r="G33" s="19"/>
    </row>
    <row r="34" spans="1:7" ht="15" customHeight="1">
      <c r="A34" s="18" t="s">
        <v>30</v>
      </c>
      <c r="B34" s="1"/>
      <c r="C34" s="1"/>
      <c r="D34" s="3"/>
      <c r="E34" s="19"/>
      <c r="F34" s="3"/>
      <c r="G34" s="19"/>
    </row>
    <row r="35" spans="1:7" ht="15" customHeight="1">
      <c r="A35" s="18"/>
      <c r="B35" s="1" t="s">
        <v>96</v>
      </c>
      <c r="C35" s="1"/>
      <c r="D35" s="3"/>
      <c r="E35" s="19">
        <v>2500</v>
      </c>
      <c r="F35" s="3"/>
      <c r="G35" s="19">
        <v>3300</v>
      </c>
    </row>
    <row r="36" spans="1:7" ht="15" customHeight="1">
      <c r="A36" s="18"/>
      <c r="B36" s="1" t="s">
        <v>160</v>
      </c>
      <c r="C36" s="1"/>
      <c r="D36" s="3"/>
      <c r="E36" s="19">
        <v>3648</v>
      </c>
      <c r="F36" s="3"/>
      <c r="G36" s="19">
        <v>17100</v>
      </c>
    </row>
    <row r="37" spans="1:7" ht="15" customHeight="1">
      <c r="A37" s="2"/>
      <c r="B37" s="1" t="s">
        <v>60</v>
      </c>
      <c r="C37" s="1"/>
      <c r="D37" s="3"/>
      <c r="E37" s="19">
        <v>-1937</v>
      </c>
      <c r="F37" s="3"/>
      <c r="G37" s="19">
        <v>-1063</v>
      </c>
    </row>
    <row r="38" spans="1:7" ht="15" customHeight="1">
      <c r="A38" s="2"/>
      <c r="B38" s="1" t="s">
        <v>255</v>
      </c>
      <c r="C38" s="1"/>
      <c r="D38" s="3"/>
      <c r="E38" s="19">
        <v>-6503</v>
      </c>
      <c r="F38" s="3"/>
      <c r="G38" s="19">
        <v>-4835</v>
      </c>
    </row>
    <row r="39" spans="1:7" ht="15" customHeight="1">
      <c r="A39" s="18" t="s">
        <v>254</v>
      </c>
      <c r="B39" s="1"/>
      <c r="C39" s="1"/>
      <c r="D39" s="3"/>
      <c r="E39" s="20">
        <f>SUM(E35:E38)</f>
        <v>-2292</v>
      </c>
      <c r="F39" s="3"/>
      <c r="G39" s="20">
        <f>SUM(G35:G38)</f>
        <v>14502</v>
      </c>
    </row>
    <row r="40" spans="1:7" ht="15" customHeight="1">
      <c r="A40" s="2"/>
      <c r="B40" s="1"/>
      <c r="C40" s="1"/>
      <c r="D40" s="3"/>
      <c r="E40" s="19"/>
      <c r="F40" s="3"/>
      <c r="G40" s="19"/>
    </row>
    <row r="41" spans="1:7" ht="15" customHeight="1">
      <c r="A41" s="18" t="s">
        <v>149</v>
      </c>
      <c r="B41" s="1"/>
      <c r="C41" s="1"/>
      <c r="D41" s="3"/>
      <c r="E41" s="26">
        <f>E28+E32+E39</f>
        <v>-2128</v>
      </c>
      <c r="F41" s="3"/>
      <c r="G41" s="26">
        <f>G28+G32+G39</f>
        <v>-4220</v>
      </c>
    </row>
    <row r="42" spans="1:7" ht="15" customHeight="1">
      <c r="A42" s="17"/>
      <c r="B42" s="1"/>
      <c r="C42" s="1"/>
      <c r="D42" s="3"/>
      <c r="E42" s="3"/>
      <c r="F42" s="3"/>
      <c r="G42" s="3"/>
    </row>
    <row r="43" spans="1:7" ht="15" customHeight="1">
      <c r="A43" s="18" t="s">
        <v>70</v>
      </c>
      <c r="B43" s="1"/>
      <c r="C43" s="1"/>
      <c r="D43" s="3"/>
      <c r="E43" s="19">
        <v>-187</v>
      </c>
      <c r="F43" s="3"/>
      <c r="G43" s="19">
        <v>4033</v>
      </c>
    </row>
    <row r="44" spans="1:7" ht="15" customHeight="1">
      <c r="A44" s="18"/>
      <c r="B44" s="1"/>
      <c r="C44" s="1"/>
      <c r="D44" s="3"/>
      <c r="E44" s="29"/>
      <c r="F44" s="3"/>
      <c r="G44" s="29"/>
    </row>
    <row r="45" spans="1:7" ht="15" customHeight="1" thickBot="1">
      <c r="A45" s="18" t="s">
        <v>253</v>
      </c>
      <c r="B45" s="1"/>
      <c r="C45" s="1"/>
      <c r="D45" s="3"/>
      <c r="E45" s="30">
        <f>SUM(E41:E44)</f>
        <v>-2315</v>
      </c>
      <c r="G45" s="30">
        <f>SUM(G41:G44)</f>
        <v>-187</v>
      </c>
    </row>
    <row r="46" spans="1:7" ht="15" customHeight="1" thickTop="1">
      <c r="A46" s="17"/>
      <c r="B46" s="1"/>
      <c r="C46" s="1"/>
      <c r="D46" s="3"/>
      <c r="E46" s="3"/>
      <c r="F46" s="3"/>
      <c r="G46" s="3"/>
    </row>
    <row r="47" spans="1:7" ht="15" customHeight="1">
      <c r="A47" s="17" t="s">
        <v>67</v>
      </c>
      <c r="B47" s="1"/>
      <c r="C47" s="1"/>
      <c r="D47" s="3"/>
      <c r="E47" s="54"/>
      <c r="F47" s="3"/>
      <c r="G47" s="54"/>
    </row>
    <row r="48" spans="1:7" ht="15" customHeight="1">
      <c r="A48" s="17"/>
      <c r="B48" s="1" t="s">
        <v>31</v>
      </c>
      <c r="C48" s="1"/>
      <c r="D48" s="3"/>
      <c r="E48" s="26">
        <f>'Balance Sheet'!D23</f>
        <v>532</v>
      </c>
      <c r="F48" s="3"/>
      <c r="G48" s="26">
        <f>'Balance Sheet'!F23</f>
        <v>1115</v>
      </c>
    </row>
    <row r="49" spans="1:7" ht="15" customHeight="1">
      <c r="A49" s="17"/>
      <c r="B49" s="1" t="s">
        <v>68</v>
      </c>
      <c r="C49" s="1"/>
      <c r="D49" s="3"/>
      <c r="E49" s="26">
        <f>'Balance Sheet'!D22</f>
        <v>86</v>
      </c>
      <c r="F49" s="3"/>
      <c r="G49" s="26">
        <f>'Balance Sheet'!F22</f>
        <v>503</v>
      </c>
    </row>
    <row r="50" spans="1:7" ht="15" customHeight="1">
      <c r="A50" s="17"/>
      <c r="B50" s="47" t="s">
        <v>151</v>
      </c>
      <c r="C50" s="1"/>
      <c r="D50" s="3"/>
      <c r="E50" s="26">
        <f>-'Balance Sheet'!D49</f>
        <v>-2933</v>
      </c>
      <c r="F50" s="3"/>
      <c r="G50" s="26">
        <f>-'Balance Sheet'!F49</f>
        <v>-1805</v>
      </c>
    </row>
    <row r="51" spans="1:7" ht="15" customHeight="1">
      <c r="A51" s="17"/>
      <c r="B51" s="1"/>
      <c r="C51" s="1"/>
      <c r="D51" s="3"/>
      <c r="E51" s="37"/>
      <c r="F51" s="3"/>
      <c r="G51" s="37"/>
    </row>
    <row r="52" spans="1:8" ht="15" customHeight="1" thickBot="1">
      <c r="A52" s="17"/>
      <c r="B52" s="1"/>
      <c r="C52" s="1"/>
      <c r="D52" s="3"/>
      <c r="E52" s="30">
        <f>SUM(E48:E51)</f>
        <v>-2315</v>
      </c>
      <c r="F52" s="3"/>
      <c r="G52" s="30">
        <f>SUM(G48:G51)</f>
        <v>-187</v>
      </c>
      <c r="H52" s="56"/>
    </row>
    <row r="53" spans="1:7" ht="15" customHeight="1" thickTop="1">
      <c r="A53" s="17"/>
      <c r="B53" s="1"/>
      <c r="C53" s="1"/>
      <c r="D53" s="3"/>
      <c r="E53" s="3"/>
      <c r="F53" s="3"/>
      <c r="G53" s="3"/>
    </row>
    <row r="54" spans="1:7" ht="12.75">
      <c r="A54" s="99" t="s">
        <v>86</v>
      </c>
      <c r="B54" s="99"/>
      <c r="C54" s="99"/>
      <c r="D54" s="99"/>
      <c r="E54" s="99"/>
      <c r="F54" s="99"/>
      <c r="G54" s="99"/>
    </row>
    <row r="55" spans="1:7" ht="12.75">
      <c r="A55" s="99"/>
      <c r="B55" s="99"/>
      <c r="C55" s="99"/>
      <c r="D55" s="99"/>
      <c r="E55" s="99"/>
      <c r="F55" s="99"/>
      <c r="G55" s="99"/>
    </row>
  </sheetData>
  <mergeCells count="7">
    <mergeCell ref="A5:G5"/>
    <mergeCell ref="A54:G55"/>
    <mergeCell ref="A1:G1"/>
    <mergeCell ref="A2:G2"/>
    <mergeCell ref="A3:G3"/>
    <mergeCell ref="A4:G4"/>
    <mergeCell ref="A6:G6"/>
  </mergeCells>
  <printOptions horizontalCentered="1"/>
  <pageMargins left="0.5" right="0.5" top="0.41" bottom="0.58" header="0.25" footer="0.25"/>
  <pageSetup horizontalDpi="180" verticalDpi="180" orientation="portrait" paperSize="9" scale="90" r:id="rId1"/>
</worksheet>
</file>

<file path=xl/worksheets/sheet5.xml><?xml version="1.0" encoding="utf-8"?>
<worksheet xmlns="http://schemas.openxmlformats.org/spreadsheetml/2006/main" xmlns:r="http://schemas.openxmlformats.org/officeDocument/2006/relationships">
  <dimension ref="A1:L614"/>
  <sheetViews>
    <sheetView workbookViewId="0" topLeftCell="A1">
      <selection activeCell="A1" sqref="A1:L1"/>
    </sheetView>
  </sheetViews>
  <sheetFormatPr defaultColWidth="9.33203125" defaultRowHeight="12.75"/>
  <cols>
    <col min="1" max="1" width="5.16015625" style="0" customWidth="1"/>
    <col min="2" max="3" width="4.66015625" style="0" customWidth="1"/>
    <col min="4" max="4" width="16.83203125" style="0" customWidth="1"/>
    <col min="5" max="5" width="12.83203125" style="0" customWidth="1"/>
    <col min="6" max="6" width="13.83203125" style="0" customWidth="1"/>
    <col min="7" max="7" width="4.33203125" style="0" customWidth="1"/>
    <col min="8" max="8" width="13.83203125" style="0" customWidth="1"/>
    <col min="9" max="9" width="4.33203125" style="0" customWidth="1"/>
    <col min="10" max="10" width="15.83203125" style="0" customWidth="1"/>
    <col min="11" max="11" width="4.33203125" style="0" customWidth="1"/>
    <col min="12" max="12" width="15.83203125" style="0" customWidth="1"/>
    <col min="13" max="13" width="2.66015625" style="0" customWidth="1"/>
  </cols>
  <sheetData>
    <row r="1" spans="1:12" ht="23.25">
      <c r="A1" s="123" t="str">
        <f>'Income Statements'!A1:K1</f>
        <v>KBES BERHAD</v>
      </c>
      <c r="B1" s="123"/>
      <c r="C1" s="123"/>
      <c r="D1" s="123"/>
      <c r="E1" s="123"/>
      <c r="F1" s="124"/>
      <c r="G1" s="124"/>
      <c r="H1" s="124"/>
      <c r="I1" s="124"/>
      <c r="J1" s="124"/>
      <c r="K1" s="124"/>
      <c r="L1" s="124"/>
    </row>
    <row r="2" spans="1:12" ht="12.75">
      <c r="A2" s="125" t="str">
        <f>'Income Statements'!A2:K2</f>
        <v>(Company No: 597132 A)</v>
      </c>
      <c r="B2" s="125"/>
      <c r="C2" s="125"/>
      <c r="D2" s="125"/>
      <c r="E2" s="125"/>
      <c r="F2" s="124"/>
      <c r="G2" s="124"/>
      <c r="H2" s="124"/>
      <c r="I2" s="124"/>
      <c r="J2" s="124"/>
      <c r="K2" s="124"/>
      <c r="L2" s="124"/>
    </row>
    <row r="3" spans="1:12" ht="12.75">
      <c r="A3" s="125" t="str">
        <f>'Income Statements'!A3:K3</f>
        <v>(Incorporated in Malaysia)</v>
      </c>
      <c r="B3" s="125"/>
      <c r="C3" s="125"/>
      <c r="D3" s="125"/>
      <c r="E3" s="125"/>
      <c r="F3" s="124"/>
      <c r="G3" s="124"/>
      <c r="H3" s="124"/>
      <c r="I3" s="124"/>
      <c r="J3" s="124"/>
      <c r="K3" s="124"/>
      <c r="L3" s="124"/>
    </row>
    <row r="4" spans="1:12" ht="15.75">
      <c r="A4" s="118" t="str">
        <f>'Income Statements'!A4:K4</f>
        <v>AND ITS SUBSIDIARY COMPANIES</v>
      </c>
      <c r="B4" s="118"/>
      <c r="C4" s="118"/>
      <c r="D4" s="118"/>
      <c r="E4" s="118"/>
      <c r="F4" s="124"/>
      <c r="G4" s="124"/>
      <c r="H4" s="124"/>
      <c r="I4" s="124"/>
      <c r="J4" s="124"/>
      <c r="K4" s="124"/>
      <c r="L4" s="124"/>
    </row>
    <row r="5" spans="1:12" ht="15.75">
      <c r="A5" s="118" t="str">
        <f>'Income Statements'!A5:K5</f>
        <v>Quarterly report on unaudited consolidated results for the fourth quarter ended 31.12.2007</v>
      </c>
      <c r="B5" s="118"/>
      <c r="C5" s="118"/>
      <c r="D5" s="118"/>
      <c r="E5" s="118"/>
      <c r="F5" s="118"/>
      <c r="G5" s="118"/>
      <c r="H5" s="118"/>
      <c r="I5" s="118"/>
      <c r="J5" s="118"/>
      <c r="K5" s="118"/>
      <c r="L5" s="118"/>
    </row>
    <row r="6" spans="1:12" ht="15.75">
      <c r="A6" s="44"/>
      <c r="B6" s="44"/>
      <c r="C6" s="44"/>
      <c r="D6" s="44"/>
      <c r="E6" s="44"/>
      <c r="F6" s="44"/>
      <c r="G6" s="44"/>
      <c r="H6" s="44"/>
      <c r="I6" s="44"/>
      <c r="J6" s="44"/>
      <c r="K6" s="44"/>
      <c r="L6" s="44"/>
    </row>
    <row r="7" spans="1:12" ht="15.75">
      <c r="A7" s="121" t="s">
        <v>117</v>
      </c>
      <c r="B7" s="121"/>
      <c r="C7" s="121"/>
      <c r="D7" s="121"/>
      <c r="E7" s="121"/>
      <c r="F7" s="122"/>
      <c r="G7" s="122"/>
      <c r="H7" s="122"/>
      <c r="I7" s="122"/>
      <c r="J7" s="122"/>
      <c r="K7" s="122"/>
      <c r="L7" s="122"/>
    </row>
    <row r="9" spans="1:2" ht="12.75">
      <c r="A9" s="88" t="s">
        <v>196</v>
      </c>
      <c r="B9" s="9" t="s">
        <v>121</v>
      </c>
    </row>
    <row r="10" spans="1:12" ht="12.75">
      <c r="A10" s="89"/>
      <c r="B10" s="120" t="s">
        <v>185</v>
      </c>
      <c r="C10" s="120"/>
      <c r="D10" s="120"/>
      <c r="E10" s="120"/>
      <c r="F10" s="120"/>
      <c r="G10" s="120"/>
      <c r="H10" s="120"/>
      <c r="I10" s="120"/>
      <c r="J10" s="120"/>
      <c r="K10" s="120"/>
      <c r="L10" s="120"/>
    </row>
    <row r="11" spans="1:12" ht="12.75">
      <c r="A11" s="89"/>
      <c r="B11" s="120"/>
      <c r="C11" s="120"/>
      <c r="D11" s="120"/>
      <c r="E11" s="120"/>
      <c r="F11" s="120"/>
      <c r="G11" s="120"/>
      <c r="H11" s="120"/>
      <c r="I11" s="120"/>
      <c r="J11" s="120"/>
      <c r="K11" s="120"/>
      <c r="L11" s="120"/>
    </row>
    <row r="12" spans="1:12" ht="12.75">
      <c r="A12" s="89"/>
      <c r="B12" s="120"/>
      <c r="C12" s="120"/>
      <c r="D12" s="120"/>
      <c r="E12" s="120"/>
      <c r="F12" s="120"/>
      <c r="G12" s="120"/>
      <c r="H12" s="120"/>
      <c r="I12" s="120"/>
      <c r="J12" s="120"/>
      <c r="K12" s="120"/>
      <c r="L12" s="120"/>
    </row>
    <row r="13" spans="1:12" ht="12.75">
      <c r="A13" s="89"/>
      <c r="B13" s="45"/>
      <c r="C13" s="45"/>
      <c r="D13" s="45"/>
      <c r="E13" s="45"/>
      <c r="F13" s="45"/>
      <c r="G13" s="45"/>
      <c r="H13" s="45"/>
      <c r="I13" s="45"/>
      <c r="J13" s="45"/>
      <c r="K13" s="45"/>
      <c r="L13" s="45"/>
    </row>
    <row r="14" spans="1:12" ht="12.75">
      <c r="A14" s="89"/>
      <c r="B14" s="100" t="s">
        <v>179</v>
      </c>
      <c r="C14" s="100"/>
      <c r="D14" s="100"/>
      <c r="E14" s="100"/>
      <c r="F14" s="100"/>
      <c r="G14" s="100"/>
      <c r="H14" s="100"/>
      <c r="I14" s="100"/>
      <c r="J14" s="100"/>
      <c r="K14" s="100"/>
      <c r="L14" s="100"/>
    </row>
    <row r="15" spans="1:12" ht="12.75">
      <c r="A15" s="89"/>
      <c r="B15" s="100"/>
      <c r="C15" s="100"/>
      <c r="D15" s="100"/>
      <c r="E15" s="100"/>
      <c r="F15" s="100"/>
      <c r="G15" s="100"/>
      <c r="H15" s="100"/>
      <c r="I15" s="100"/>
      <c r="J15" s="100"/>
      <c r="K15" s="100"/>
      <c r="L15" s="100"/>
    </row>
    <row r="16" spans="1:12" ht="12.75">
      <c r="A16" s="89"/>
      <c r="B16" s="100"/>
      <c r="C16" s="100"/>
      <c r="D16" s="100"/>
      <c r="E16" s="100"/>
      <c r="F16" s="100"/>
      <c r="G16" s="100"/>
      <c r="H16" s="100"/>
      <c r="I16" s="100"/>
      <c r="J16" s="100"/>
      <c r="K16" s="100"/>
      <c r="L16" s="100"/>
    </row>
    <row r="17" ht="12.75">
      <c r="A17" s="89"/>
    </row>
    <row r="18" spans="1:12" ht="12.75">
      <c r="A18" s="88"/>
      <c r="B18" s="119" t="s">
        <v>186</v>
      </c>
      <c r="C18" s="119"/>
      <c r="D18" s="119"/>
      <c r="E18" s="119"/>
      <c r="F18" s="119"/>
      <c r="G18" s="119"/>
      <c r="H18" s="119"/>
      <c r="I18" s="119"/>
      <c r="J18" s="119"/>
      <c r="K18" s="119"/>
      <c r="L18" s="119"/>
    </row>
    <row r="19" spans="1:12" ht="12.75">
      <c r="A19" s="89"/>
      <c r="B19" s="119"/>
      <c r="C19" s="119"/>
      <c r="D19" s="119"/>
      <c r="E19" s="119"/>
      <c r="F19" s="119"/>
      <c r="G19" s="119"/>
      <c r="H19" s="119"/>
      <c r="I19" s="119"/>
      <c r="J19" s="119"/>
      <c r="K19" s="119"/>
      <c r="L19" s="119"/>
    </row>
    <row r="20" spans="1:12" ht="12.75">
      <c r="A20" s="89"/>
      <c r="B20" s="119"/>
      <c r="C20" s="119"/>
      <c r="D20" s="119"/>
      <c r="E20" s="119"/>
      <c r="F20" s="119"/>
      <c r="G20" s="119"/>
      <c r="H20" s="119"/>
      <c r="I20" s="119"/>
      <c r="J20" s="119"/>
      <c r="K20" s="119"/>
      <c r="L20" s="119"/>
    </row>
    <row r="21" spans="1:12" ht="12.75">
      <c r="A21" s="89"/>
      <c r="B21" s="79"/>
      <c r="C21" s="79"/>
      <c r="D21" s="79"/>
      <c r="E21" s="79"/>
      <c r="F21" s="79"/>
      <c r="G21" s="79"/>
      <c r="H21" s="79"/>
      <c r="I21" s="79"/>
      <c r="J21" s="79"/>
      <c r="K21" s="79"/>
      <c r="L21" s="79"/>
    </row>
    <row r="22" spans="1:12" ht="12.75">
      <c r="A22" s="89"/>
      <c r="B22" s="119" t="s">
        <v>162</v>
      </c>
      <c r="C22" s="119"/>
      <c r="D22" s="119"/>
      <c r="E22" s="79" t="s">
        <v>164</v>
      </c>
      <c r="F22" s="79"/>
      <c r="G22" s="79"/>
      <c r="H22" s="79"/>
      <c r="I22" s="79"/>
      <c r="J22" s="79"/>
      <c r="K22" s="79"/>
      <c r="L22" s="79"/>
    </row>
    <row r="23" spans="1:12" ht="12.75">
      <c r="A23" s="89"/>
      <c r="B23" s="119" t="s">
        <v>187</v>
      </c>
      <c r="C23" s="119"/>
      <c r="D23" s="119"/>
      <c r="E23" s="119" t="s">
        <v>188</v>
      </c>
      <c r="F23" s="119"/>
      <c r="G23" s="119"/>
      <c r="H23" s="119"/>
      <c r="I23" s="119"/>
      <c r="J23" s="119"/>
      <c r="K23" s="119"/>
      <c r="L23" s="119"/>
    </row>
    <row r="24" spans="1:12" ht="12.75">
      <c r="A24" s="89"/>
      <c r="B24" s="119" t="s">
        <v>163</v>
      </c>
      <c r="C24" s="119"/>
      <c r="D24" s="119"/>
      <c r="E24" s="119" t="s">
        <v>165</v>
      </c>
      <c r="F24" s="119"/>
      <c r="G24" s="79"/>
      <c r="H24" s="79"/>
      <c r="I24" s="79"/>
      <c r="J24" s="79"/>
      <c r="K24" s="79"/>
      <c r="L24" s="79"/>
    </row>
    <row r="25" spans="1:12" ht="12.75">
      <c r="A25" s="89"/>
      <c r="B25" s="79"/>
      <c r="C25" s="79"/>
      <c r="D25" s="79"/>
      <c r="E25" s="79"/>
      <c r="F25" s="79"/>
      <c r="G25" s="79"/>
      <c r="H25" s="79"/>
      <c r="I25" s="79"/>
      <c r="J25" s="79"/>
      <c r="K25" s="79"/>
      <c r="L25" s="79"/>
    </row>
    <row r="26" spans="1:12" ht="12.75">
      <c r="A26" s="89"/>
      <c r="B26" s="119" t="s">
        <v>189</v>
      </c>
      <c r="C26" s="119"/>
      <c r="D26" s="119"/>
      <c r="E26" s="119"/>
      <c r="F26" s="119"/>
      <c r="G26" s="119"/>
      <c r="H26" s="119"/>
      <c r="I26" s="119"/>
      <c r="J26" s="119"/>
      <c r="K26" s="119"/>
      <c r="L26" s="119"/>
    </row>
    <row r="27" spans="1:12" ht="12.75">
      <c r="A27" s="89"/>
      <c r="B27" s="119"/>
      <c r="C27" s="119"/>
      <c r="D27" s="119"/>
      <c r="E27" s="119"/>
      <c r="F27" s="119"/>
      <c r="G27" s="119"/>
      <c r="H27" s="119"/>
      <c r="I27" s="119"/>
      <c r="J27" s="119"/>
      <c r="K27" s="119"/>
      <c r="L27" s="119"/>
    </row>
    <row r="28" spans="1:12" ht="12.75">
      <c r="A28" s="89"/>
      <c r="B28" s="79"/>
      <c r="C28" s="79"/>
      <c r="D28" s="79"/>
      <c r="E28" s="79"/>
      <c r="F28" s="79"/>
      <c r="G28" s="79"/>
      <c r="H28" s="79"/>
      <c r="I28" s="79"/>
      <c r="J28" s="79"/>
      <c r="K28" s="79"/>
      <c r="L28" s="79"/>
    </row>
    <row r="29" spans="1:12" ht="12.75" customHeight="1">
      <c r="A29" s="89"/>
      <c r="B29" s="127" t="s">
        <v>166</v>
      </c>
      <c r="C29" s="127"/>
      <c r="D29" s="127"/>
      <c r="E29" s="79"/>
      <c r="F29" s="79"/>
      <c r="G29" s="79"/>
      <c r="I29" s="79"/>
      <c r="J29" s="79"/>
      <c r="K29" s="79"/>
      <c r="L29" s="79"/>
    </row>
    <row r="30" spans="1:12" ht="12.75">
      <c r="A30" s="89"/>
      <c r="B30" s="79"/>
      <c r="C30" s="79"/>
      <c r="D30" s="79"/>
      <c r="E30" s="79"/>
      <c r="F30" s="79"/>
      <c r="G30" s="79"/>
      <c r="H30" s="79"/>
      <c r="I30" s="79"/>
      <c r="J30" s="79"/>
      <c r="K30" s="79"/>
      <c r="L30" s="79"/>
    </row>
    <row r="31" spans="1:12" ht="12.75" customHeight="1">
      <c r="A31" s="89"/>
      <c r="B31" s="119" t="s">
        <v>231</v>
      </c>
      <c r="C31" s="107"/>
      <c r="D31" s="107"/>
      <c r="E31" s="107"/>
      <c r="F31" s="107"/>
      <c r="G31" s="107"/>
      <c r="H31" s="107"/>
      <c r="I31" s="107"/>
      <c r="J31" s="107"/>
      <c r="K31" s="107"/>
      <c r="L31" s="107"/>
    </row>
    <row r="32" spans="1:12" ht="12.75">
      <c r="A32" s="89"/>
      <c r="B32" s="107"/>
      <c r="C32" s="107"/>
      <c r="D32" s="107"/>
      <c r="E32" s="107"/>
      <c r="F32" s="107"/>
      <c r="G32" s="107"/>
      <c r="H32" s="107"/>
      <c r="I32" s="107"/>
      <c r="J32" s="107"/>
      <c r="K32" s="107"/>
      <c r="L32" s="107"/>
    </row>
    <row r="33" spans="1:12" ht="12.75">
      <c r="A33" s="89"/>
      <c r="B33" s="107"/>
      <c r="C33" s="107"/>
      <c r="D33" s="107"/>
      <c r="E33" s="107"/>
      <c r="F33" s="107"/>
      <c r="G33" s="107"/>
      <c r="H33" s="107"/>
      <c r="I33" s="107"/>
      <c r="J33" s="107"/>
      <c r="K33" s="107"/>
      <c r="L33" s="107"/>
    </row>
    <row r="34" spans="1:12" ht="12.75">
      <c r="A34" s="89"/>
      <c r="B34" s="107"/>
      <c r="C34" s="107"/>
      <c r="D34" s="107"/>
      <c r="E34" s="107"/>
      <c r="F34" s="107"/>
      <c r="G34" s="107"/>
      <c r="H34" s="107"/>
      <c r="I34" s="107"/>
      <c r="J34" s="107"/>
      <c r="K34" s="107"/>
      <c r="L34" s="107"/>
    </row>
    <row r="35" spans="1:12" ht="12.75">
      <c r="A35" s="89"/>
      <c r="B35" s="79"/>
      <c r="C35" s="79"/>
      <c r="D35" s="79"/>
      <c r="E35" s="79"/>
      <c r="F35" s="79"/>
      <c r="G35" s="79"/>
      <c r="H35" s="79"/>
      <c r="I35" s="79"/>
      <c r="J35" s="79"/>
      <c r="K35" s="79"/>
      <c r="L35" s="79"/>
    </row>
    <row r="36" spans="1:12" ht="12.75" customHeight="1">
      <c r="A36" s="89"/>
      <c r="B36" s="119" t="s">
        <v>232</v>
      </c>
      <c r="C36" s="107"/>
      <c r="D36" s="107"/>
      <c r="E36" s="107"/>
      <c r="F36" s="107"/>
      <c r="G36" s="107"/>
      <c r="H36" s="107"/>
      <c r="I36" s="107"/>
      <c r="J36" s="107"/>
      <c r="K36" s="107"/>
      <c r="L36" s="107"/>
    </row>
    <row r="37" spans="1:12" ht="12.75">
      <c r="A37" s="89"/>
      <c r="B37" s="107"/>
      <c r="C37" s="107"/>
      <c r="D37" s="107"/>
      <c r="E37" s="107"/>
      <c r="F37" s="107"/>
      <c r="G37" s="107"/>
      <c r="H37" s="107"/>
      <c r="I37" s="107"/>
      <c r="J37" s="107"/>
      <c r="K37" s="107"/>
      <c r="L37" s="107"/>
    </row>
    <row r="38" spans="1:12" ht="12.75">
      <c r="A38" s="89"/>
      <c r="B38" s="107"/>
      <c r="C38" s="107"/>
      <c r="D38" s="107"/>
      <c r="E38" s="107"/>
      <c r="F38" s="107"/>
      <c r="G38" s="107"/>
      <c r="H38" s="107"/>
      <c r="I38" s="107"/>
      <c r="J38" s="107"/>
      <c r="K38" s="107"/>
      <c r="L38" s="107"/>
    </row>
    <row r="39" spans="1:12" ht="12.75">
      <c r="A39" s="89"/>
      <c r="B39" s="41"/>
      <c r="C39" s="41"/>
      <c r="D39" s="41"/>
      <c r="E39" s="41"/>
      <c r="F39" s="41"/>
      <c r="G39" s="41"/>
      <c r="H39" s="41"/>
      <c r="I39" s="41"/>
      <c r="J39" s="41"/>
      <c r="K39" s="41"/>
      <c r="L39" s="41"/>
    </row>
    <row r="40" spans="1:12" ht="12.75">
      <c r="A40" s="89"/>
      <c r="B40" s="41" t="s">
        <v>190</v>
      </c>
      <c r="C40" s="41"/>
      <c r="D40" s="41"/>
      <c r="E40" s="41"/>
      <c r="F40" s="41"/>
      <c r="G40" s="41"/>
      <c r="H40" s="41"/>
      <c r="I40" s="41"/>
      <c r="J40" s="41"/>
      <c r="K40" s="41"/>
      <c r="L40" s="41"/>
    </row>
    <row r="41" spans="1:12" ht="12.75">
      <c r="A41" s="89"/>
      <c r="B41" s="41"/>
      <c r="C41" s="41"/>
      <c r="D41" s="41"/>
      <c r="E41" s="41"/>
      <c r="F41" s="41"/>
      <c r="G41" s="41"/>
      <c r="H41" s="41"/>
      <c r="I41" s="41"/>
      <c r="J41" s="41"/>
      <c r="K41" s="41"/>
      <c r="L41" s="41"/>
    </row>
    <row r="42" spans="1:12" ht="12.75">
      <c r="A42" s="89"/>
      <c r="B42" s="41"/>
      <c r="C42" s="41"/>
      <c r="D42" s="41"/>
      <c r="E42" s="41"/>
      <c r="F42" s="10" t="s">
        <v>191</v>
      </c>
      <c r="G42" s="41"/>
      <c r="H42" s="10" t="s">
        <v>193</v>
      </c>
      <c r="I42" s="41"/>
      <c r="J42" s="41"/>
      <c r="K42" s="41"/>
      <c r="L42" s="41"/>
    </row>
    <row r="43" spans="1:12" ht="12.75">
      <c r="A43" s="89"/>
      <c r="B43" s="41"/>
      <c r="C43" s="41"/>
      <c r="D43" s="41"/>
      <c r="E43" s="41"/>
      <c r="F43" s="10" t="s">
        <v>192</v>
      </c>
      <c r="G43" s="41"/>
      <c r="H43" s="10" t="s">
        <v>194</v>
      </c>
      <c r="I43" s="41"/>
      <c r="J43" s="10" t="s">
        <v>195</v>
      </c>
      <c r="K43" s="41"/>
      <c r="L43" s="41"/>
    </row>
    <row r="44" spans="1:12" ht="12.75">
      <c r="A44" s="89"/>
      <c r="B44" s="41"/>
      <c r="C44" s="41"/>
      <c r="D44" s="41"/>
      <c r="E44" s="41"/>
      <c r="F44" s="10" t="s">
        <v>38</v>
      </c>
      <c r="G44" s="41"/>
      <c r="H44" s="10" t="s">
        <v>38</v>
      </c>
      <c r="I44" s="41"/>
      <c r="J44" s="10" t="s">
        <v>38</v>
      </c>
      <c r="K44" s="41"/>
      <c r="L44" s="41"/>
    </row>
    <row r="45" spans="1:12" ht="12.75">
      <c r="A45" s="89"/>
      <c r="B45" s="41"/>
      <c r="C45" s="41"/>
      <c r="D45" s="41"/>
      <c r="E45" s="41"/>
      <c r="F45" s="41"/>
      <c r="G45" s="41"/>
      <c r="H45" s="41"/>
      <c r="I45" s="41"/>
      <c r="J45" s="41"/>
      <c r="K45" s="41"/>
      <c r="L45" s="41"/>
    </row>
    <row r="46" spans="1:12" ht="12.75">
      <c r="A46" s="89"/>
      <c r="B46" s="41" t="s">
        <v>107</v>
      </c>
      <c r="C46" s="41"/>
      <c r="D46" s="41"/>
      <c r="E46" s="41"/>
      <c r="F46" s="93">
        <v>103082</v>
      </c>
      <c r="G46" s="93"/>
      <c r="H46" s="93">
        <v>-7590</v>
      </c>
      <c r="I46" s="93"/>
      <c r="J46" s="93">
        <f>F46+H46</f>
        <v>95492</v>
      </c>
      <c r="K46" s="41"/>
      <c r="L46" s="41"/>
    </row>
    <row r="47" spans="1:12" ht="12.75">
      <c r="A47" s="89"/>
      <c r="B47" s="41" t="s">
        <v>167</v>
      </c>
      <c r="C47" s="41"/>
      <c r="D47" s="41"/>
      <c r="E47" s="41"/>
      <c r="F47" s="93">
        <v>0</v>
      </c>
      <c r="G47" s="93"/>
      <c r="H47" s="93">
        <v>7590</v>
      </c>
      <c r="I47" s="93"/>
      <c r="J47" s="93">
        <f>F47+H47</f>
        <v>7590</v>
      </c>
      <c r="K47" s="41"/>
      <c r="L47" s="41"/>
    </row>
    <row r="48" spans="1:12" ht="12.75">
      <c r="A48" s="89"/>
      <c r="B48" s="79"/>
      <c r="C48" s="79"/>
      <c r="D48" s="79"/>
      <c r="E48" s="79"/>
      <c r="F48" s="79"/>
      <c r="G48" s="79"/>
      <c r="H48" s="79"/>
      <c r="I48" s="79"/>
      <c r="J48" s="79"/>
      <c r="K48" s="79"/>
      <c r="L48" s="79"/>
    </row>
    <row r="49" spans="1:2" ht="12.75">
      <c r="A49" s="88" t="s">
        <v>197</v>
      </c>
      <c r="B49" s="9" t="s">
        <v>122</v>
      </c>
    </row>
    <row r="50" spans="1:2" ht="12.75">
      <c r="A50" s="89"/>
      <c r="B50" t="s">
        <v>180</v>
      </c>
    </row>
    <row r="51" ht="12.75">
      <c r="A51" s="89"/>
    </row>
    <row r="52" spans="1:2" ht="12.75">
      <c r="A52" s="88" t="s">
        <v>198</v>
      </c>
      <c r="B52" s="9" t="s">
        <v>183</v>
      </c>
    </row>
    <row r="53" spans="1:12" ht="12.75">
      <c r="A53" s="89"/>
      <c r="B53" s="119" t="s">
        <v>118</v>
      </c>
      <c r="C53" s="119"/>
      <c r="D53" s="119"/>
      <c r="E53" s="119"/>
      <c r="F53" s="119"/>
      <c r="G53" s="119"/>
      <c r="H53" s="119"/>
      <c r="I53" s="119"/>
      <c r="J53" s="119"/>
      <c r="K53" s="119"/>
      <c r="L53" s="119"/>
    </row>
    <row r="54" spans="1:12" ht="12.75">
      <c r="A54" s="89"/>
      <c r="B54" s="119"/>
      <c r="C54" s="119"/>
      <c r="D54" s="119"/>
      <c r="E54" s="119"/>
      <c r="F54" s="119"/>
      <c r="G54" s="119"/>
      <c r="H54" s="119"/>
      <c r="I54" s="119"/>
      <c r="J54" s="119"/>
      <c r="K54" s="119"/>
      <c r="L54" s="119"/>
    </row>
    <row r="55" ht="12.75">
      <c r="A55" s="89"/>
    </row>
    <row r="56" spans="1:2" ht="12.75">
      <c r="A56" s="88" t="s">
        <v>199</v>
      </c>
      <c r="B56" s="9" t="s">
        <v>123</v>
      </c>
    </row>
    <row r="57" spans="1:12" ht="12.75">
      <c r="A57" s="89"/>
      <c r="B57" s="119" t="s">
        <v>242</v>
      </c>
      <c r="C57" s="119"/>
      <c r="D57" s="119"/>
      <c r="E57" s="119"/>
      <c r="F57" s="119"/>
      <c r="G57" s="119"/>
      <c r="H57" s="119"/>
      <c r="I57" s="119"/>
      <c r="J57" s="119"/>
      <c r="K57" s="119"/>
      <c r="L57" s="119"/>
    </row>
    <row r="58" spans="1:12" ht="12.75">
      <c r="A58" s="89"/>
      <c r="B58" s="119"/>
      <c r="C58" s="119"/>
      <c r="D58" s="119"/>
      <c r="E58" s="119"/>
      <c r="F58" s="119"/>
      <c r="G58" s="119"/>
      <c r="H58" s="119"/>
      <c r="I58" s="119"/>
      <c r="J58" s="119"/>
      <c r="K58" s="119"/>
      <c r="L58" s="119"/>
    </row>
    <row r="59" ht="12.75">
      <c r="A59" s="89"/>
    </row>
    <row r="60" spans="1:2" ht="12.75">
      <c r="A60" s="88" t="s">
        <v>200</v>
      </c>
      <c r="B60" s="9" t="s">
        <v>184</v>
      </c>
    </row>
    <row r="61" spans="1:12" ht="12.75">
      <c r="A61" s="89"/>
      <c r="B61" s="119" t="s">
        <v>75</v>
      </c>
      <c r="C61" s="119"/>
      <c r="D61" s="119"/>
      <c r="E61" s="119"/>
      <c r="F61" s="119"/>
      <c r="G61" s="119"/>
      <c r="H61" s="119"/>
      <c r="I61" s="119"/>
      <c r="J61" s="119"/>
      <c r="K61" s="119"/>
      <c r="L61" s="119"/>
    </row>
    <row r="62" ht="12.75">
      <c r="A62" s="89"/>
    </row>
    <row r="63" spans="1:2" ht="12.75">
      <c r="A63" s="88" t="s">
        <v>201</v>
      </c>
      <c r="B63" s="9" t="s">
        <v>125</v>
      </c>
    </row>
    <row r="64" spans="1:12" ht="12.75">
      <c r="A64" s="89"/>
      <c r="B64" s="119" t="s">
        <v>124</v>
      </c>
      <c r="C64" s="119"/>
      <c r="D64" s="119"/>
      <c r="E64" s="119"/>
      <c r="F64" s="119"/>
      <c r="G64" s="119"/>
      <c r="H64" s="119"/>
      <c r="I64" s="119"/>
      <c r="J64" s="119"/>
      <c r="K64" s="119"/>
      <c r="L64" s="119"/>
    </row>
    <row r="65" spans="1:12" ht="12.75">
      <c r="A65" s="89"/>
      <c r="B65" s="46"/>
      <c r="C65" s="45"/>
      <c r="D65" s="45"/>
      <c r="E65" s="45"/>
      <c r="F65" s="45"/>
      <c r="G65" s="45"/>
      <c r="H65" s="45"/>
      <c r="I65" s="45"/>
      <c r="J65" s="45"/>
      <c r="K65" s="45"/>
      <c r="L65" s="45"/>
    </row>
    <row r="66" spans="1:2" ht="12.75">
      <c r="A66" s="88" t="s">
        <v>202</v>
      </c>
      <c r="B66" s="9" t="s">
        <v>126</v>
      </c>
    </row>
    <row r="67" spans="1:12" ht="12.75">
      <c r="A67" s="88"/>
      <c r="B67" s="23" t="s">
        <v>161</v>
      </c>
      <c r="C67" s="41"/>
      <c r="D67" s="41"/>
      <c r="E67" s="41"/>
      <c r="F67" s="41"/>
      <c r="G67" s="41"/>
      <c r="H67" s="41"/>
      <c r="I67" s="41"/>
      <c r="J67" s="41"/>
      <c r="K67" s="41"/>
      <c r="L67" s="41"/>
    </row>
    <row r="68" spans="1:2" ht="12.75">
      <c r="A68" s="88"/>
      <c r="B68" s="23"/>
    </row>
    <row r="69" spans="1:2" ht="12.75">
      <c r="A69" s="88" t="s">
        <v>203</v>
      </c>
      <c r="B69" s="9" t="s">
        <v>127</v>
      </c>
    </row>
    <row r="70" spans="1:12" ht="12.75">
      <c r="A70" s="88"/>
      <c r="B70" s="9"/>
      <c r="J70" s="126" t="s">
        <v>243</v>
      </c>
      <c r="K70" s="126"/>
      <c r="L70" s="126"/>
    </row>
    <row r="71" spans="1:12" ht="12.75">
      <c r="A71" s="88"/>
      <c r="B71" s="9"/>
      <c r="J71" s="128" t="s">
        <v>244</v>
      </c>
      <c r="K71" s="128"/>
      <c r="L71" s="128"/>
    </row>
    <row r="72" spans="1:12" ht="12.75">
      <c r="A72" s="88"/>
      <c r="B72" s="9"/>
      <c r="J72" s="88"/>
      <c r="K72" s="88"/>
      <c r="L72" s="21" t="s">
        <v>227</v>
      </c>
    </row>
    <row r="73" spans="1:12" ht="12.75">
      <c r="A73" s="88"/>
      <c r="B73" s="9"/>
      <c r="J73" s="21" t="s">
        <v>17</v>
      </c>
      <c r="K73" s="9"/>
      <c r="L73" s="21" t="s">
        <v>152</v>
      </c>
    </row>
    <row r="74" spans="1:12" ht="12.75">
      <c r="A74" s="88"/>
      <c r="B74" s="9"/>
      <c r="J74" s="21" t="s">
        <v>38</v>
      </c>
      <c r="K74" s="9"/>
      <c r="L74" s="21" t="s">
        <v>38</v>
      </c>
    </row>
    <row r="75" spans="1:2" ht="12.75">
      <c r="A75" s="88"/>
      <c r="B75" s="9"/>
    </row>
    <row r="76" spans="1:12" ht="12.75">
      <c r="A76" s="88"/>
      <c r="B76" s="23" t="s">
        <v>41</v>
      </c>
      <c r="J76" s="56">
        <v>64892</v>
      </c>
      <c r="K76" s="56"/>
      <c r="L76" s="56">
        <v>-2036</v>
      </c>
    </row>
    <row r="77" spans="1:12" ht="12.75">
      <c r="A77" s="88"/>
      <c r="B77" s="23"/>
      <c r="J77" s="56"/>
      <c r="K77" s="56"/>
      <c r="L77" s="56"/>
    </row>
    <row r="78" spans="1:12" ht="12.75">
      <c r="A78" s="88"/>
      <c r="B78" s="23" t="s">
        <v>150</v>
      </c>
      <c r="J78" s="56">
        <v>295</v>
      </c>
      <c r="K78" s="56"/>
      <c r="L78" s="56">
        <v>-313</v>
      </c>
    </row>
    <row r="79" spans="1:12" ht="12.75">
      <c r="A79" s="88"/>
      <c r="B79" s="23"/>
      <c r="J79" s="56"/>
      <c r="K79" s="56"/>
      <c r="L79" s="56"/>
    </row>
    <row r="80" spans="1:12" ht="12.75">
      <c r="A80" s="88"/>
      <c r="B80" s="23" t="s">
        <v>158</v>
      </c>
      <c r="J80" s="56">
        <v>240</v>
      </c>
      <c r="K80" s="56"/>
      <c r="L80" s="56">
        <v>-223</v>
      </c>
    </row>
    <row r="81" spans="1:12" ht="12.75">
      <c r="A81" s="88"/>
      <c r="B81" s="23"/>
      <c r="J81" s="57"/>
      <c r="K81" s="56"/>
      <c r="L81" s="57"/>
    </row>
    <row r="82" spans="1:12" ht="12.75">
      <c r="A82" s="88"/>
      <c r="B82" s="23" t="s">
        <v>26</v>
      </c>
      <c r="J82" s="56">
        <f>SUM(J75:J81)</f>
        <v>65427</v>
      </c>
      <c r="K82" s="56"/>
      <c r="L82" s="56">
        <f>SUM(L75:L81)</f>
        <v>-2572</v>
      </c>
    </row>
    <row r="83" spans="1:12" ht="12.75">
      <c r="A83" s="88"/>
      <c r="B83" s="23"/>
      <c r="J83" s="56"/>
      <c r="K83" s="56"/>
      <c r="L83" s="56"/>
    </row>
    <row r="84" spans="1:12" ht="12.75">
      <c r="A84" s="88"/>
      <c r="B84" s="23" t="s">
        <v>42</v>
      </c>
      <c r="J84" s="56">
        <v>-170</v>
      </c>
      <c r="K84" s="56"/>
      <c r="L84" s="56">
        <v>0</v>
      </c>
    </row>
    <row r="85" spans="1:12" ht="12.75">
      <c r="A85" s="88"/>
      <c r="B85" s="23"/>
      <c r="J85" s="56"/>
      <c r="K85" s="56"/>
      <c r="L85" s="56"/>
    </row>
    <row r="86" spans="1:12" ht="13.5" thickBot="1">
      <c r="A86" s="88"/>
      <c r="B86" s="23"/>
      <c r="J86" s="55">
        <f>SUM(J82:J85)</f>
        <v>65257</v>
      </c>
      <c r="K86" s="56"/>
      <c r="L86" s="55">
        <f>SUM(L82:L85)</f>
        <v>-2572</v>
      </c>
    </row>
    <row r="87" spans="1:2" ht="13.5" thickTop="1">
      <c r="A87" s="89"/>
      <c r="B87" s="23"/>
    </row>
    <row r="88" spans="1:2" ht="12.75">
      <c r="A88" s="88" t="s">
        <v>204</v>
      </c>
      <c r="B88" s="9" t="s">
        <v>128</v>
      </c>
    </row>
    <row r="89" spans="1:12" ht="12.75">
      <c r="A89" s="89"/>
      <c r="B89" s="119" t="s">
        <v>181</v>
      </c>
      <c r="C89" s="119"/>
      <c r="D89" s="119"/>
      <c r="E89" s="119"/>
      <c r="F89" s="119"/>
      <c r="G89" s="119"/>
      <c r="H89" s="119"/>
      <c r="I89" s="119"/>
      <c r="J89" s="119"/>
      <c r="K89" s="119"/>
      <c r="L89" s="119"/>
    </row>
    <row r="90" spans="1:12" ht="12.75">
      <c r="A90" s="89"/>
      <c r="B90" s="119"/>
      <c r="C90" s="119"/>
      <c r="D90" s="119"/>
      <c r="E90" s="119"/>
      <c r="F90" s="119"/>
      <c r="G90" s="119"/>
      <c r="H90" s="119"/>
      <c r="I90" s="119"/>
      <c r="J90" s="119"/>
      <c r="K90" s="119"/>
      <c r="L90" s="119"/>
    </row>
    <row r="91" ht="12.75">
      <c r="A91" s="89"/>
    </row>
    <row r="92" spans="1:2" ht="12.75">
      <c r="A92" s="88" t="s">
        <v>205</v>
      </c>
      <c r="B92" s="9" t="s">
        <v>129</v>
      </c>
    </row>
    <row r="93" spans="1:12" ht="12.75">
      <c r="A93" s="89"/>
      <c r="B93" s="115" t="s">
        <v>245</v>
      </c>
      <c r="C93" s="115"/>
      <c r="D93" s="115"/>
      <c r="E93" s="115"/>
      <c r="F93" s="115"/>
      <c r="G93" s="115"/>
      <c r="H93" s="115"/>
      <c r="I93" s="115"/>
      <c r="J93" s="115"/>
      <c r="K93" s="115"/>
      <c r="L93" s="115"/>
    </row>
    <row r="94" spans="1:12" ht="12.75">
      <c r="A94" s="89"/>
      <c r="B94" s="115"/>
      <c r="C94" s="115"/>
      <c r="D94" s="115"/>
      <c r="E94" s="115"/>
      <c r="F94" s="115"/>
      <c r="G94" s="115"/>
      <c r="H94" s="115"/>
      <c r="I94" s="115"/>
      <c r="J94" s="115"/>
      <c r="K94" s="115"/>
      <c r="L94" s="115"/>
    </row>
    <row r="95" ht="12.75">
      <c r="A95" s="89"/>
    </row>
    <row r="96" spans="1:12" ht="12.75">
      <c r="A96" s="88" t="s">
        <v>206</v>
      </c>
      <c r="B96" s="9" t="s">
        <v>132</v>
      </c>
      <c r="C96" s="23"/>
      <c r="D96" s="23"/>
      <c r="E96" s="23"/>
      <c r="F96" s="23"/>
      <c r="G96" s="23"/>
      <c r="H96" s="23"/>
      <c r="I96" s="23"/>
      <c r="J96" s="23"/>
      <c r="K96" s="23"/>
      <c r="L96" s="23"/>
    </row>
    <row r="97" spans="1:12" ht="12.75">
      <c r="A97" s="89"/>
      <c r="B97" s="129" t="s">
        <v>130</v>
      </c>
      <c r="C97" s="129"/>
      <c r="D97" s="129"/>
      <c r="E97" s="129"/>
      <c r="F97" s="129"/>
      <c r="G97" s="129"/>
      <c r="H97" s="129"/>
      <c r="I97" s="129"/>
      <c r="J97" s="129"/>
      <c r="K97" s="129"/>
      <c r="L97" s="129"/>
    </row>
    <row r="98" ht="12.75">
      <c r="A98" s="89"/>
    </row>
    <row r="99" spans="1:2" ht="12.75">
      <c r="A99" s="88" t="s">
        <v>207</v>
      </c>
      <c r="B99" s="9" t="s">
        <v>131</v>
      </c>
    </row>
    <row r="100" spans="1:12" ht="12.75">
      <c r="A100" s="88"/>
      <c r="B100" s="130" t="s">
        <v>155</v>
      </c>
      <c r="C100" s="96"/>
      <c r="D100" s="96"/>
      <c r="E100" s="96"/>
      <c r="F100" s="96"/>
      <c r="G100" s="96"/>
      <c r="H100" s="96"/>
      <c r="I100" s="96"/>
      <c r="J100" s="96"/>
      <c r="K100" s="96"/>
      <c r="L100" s="96"/>
    </row>
    <row r="101" spans="1:2" ht="12.75">
      <c r="A101" s="89"/>
      <c r="B101" t="s">
        <v>14</v>
      </c>
    </row>
    <row r="102" spans="1:2" ht="12.75">
      <c r="A102" s="88" t="s">
        <v>208</v>
      </c>
      <c r="B102" s="9" t="s">
        <v>133</v>
      </c>
    </row>
    <row r="103" spans="1:10" ht="12.75">
      <c r="A103" s="88"/>
      <c r="B103" s="9"/>
      <c r="J103" s="21" t="s">
        <v>246</v>
      </c>
    </row>
    <row r="104" spans="1:10" ht="12.75">
      <c r="A104" s="88"/>
      <c r="B104" s="9"/>
      <c r="J104" s="21" t="s">
        <v>77</v>
      </c>
    </row>
    <row r="105" spans="1:10" ht="12.75">
      <c r="A105" s="88"/>
      <c r="B105" s="9" t="s">
        <v>78</v>
      </c>
      <c r="J105" s="64"/>
    </row>
    <row r="106" spans="1:10" ht="12.75">
      <c r="A106" s="88"/>
      <c r="B106" s="23" t="s">
        <v>256</v>
      </c>
      <c r="J106" s="64">
        <v>2412</v>
      </c>
    </row>
    <row r="107" spans="1:10" ht="12.75">
      <c r="A107" s="88"/>
      <c r="B107" s="23" t="s">
        <v>80</v>
      </c>
      <c r="J107" s="64">
        <v>91</v>
      </c>
    </row>
    <row r="108" spans="1:2" ht="12.75">
      <c r="A108" s="88"/>
      <c r="B108" s="9"/>
    </row>
    <row r="109" spans="1:10" ht="12.75">
      <c r="A109" s="88"/>
      <c r="B109" s="9" t="s">
        <v>79</v>
      </c>
      <c r="J109" s="53"/>
    </row>
    <row r="110" spans="1:10" ht="12.75">
      <c r="A110" s="88"/>
      <c r="B110" s="23" t="s">
        <v>80</v>
      </c>
      <c r="J110" s="53">
        <v>2020</v>
      </c>
    </row>
    <row r="111" spans="1:12" ht="12.75">
      <c r="A111" s="89"/>
      <c r="B111" t="s">
        <v>14</v>
      </c>
      <c r="J111" s="72"/>
      <c r="L111" s="24"/>
    </row>
    <row r="112" spans="1:12" ht="13.5" thickBot="1">
      <c r="A112" s="89"/>
      <c r="J112" s="63">
        <f>SUM(J106:J110)</f>
        <v>4523</v>
      </c>
      <c r="L112" s="24"/>
    </row>
    <row r="113" ht="13.5" thickTop="1">
      <c r="A113" s="89"/>
    </row>
    <row r="114" spans="1:2" ht="12.75">
      <c r="A114" s="88" t="s">
        <v>209</v>
      </c>
      <c r="B114" s="9" t="s">
        <v>134</v>
      </c>
    </row>
    <row r="115" spans="1:12" ht="12.75">
      <c r="A115" s="88"/>
      <c r="B115" s="9"/>
      <c r="I115" s="21"/>
      <c r="J115" s="21" t="s">
        <v>243</v>
      </c>
      <c r="L115" s="21"/>
    </row>
    <row r="116" spans="1:12" ht="12.75">
      <c r="A116" s="88"/>
      <c r="B116" s="9"/>
      <c r="I116" s="21"/>
      <c r="J116" s="21" t="s">
        <v>247</v>
      </c>
      <c r="L116" s="21"/>
    </row>
    <row r="117" spans="1:12" ht="12.75">
      <c r="A117" s="89"/>
      <c r="I117" s="21"/>
      <c r="J117" s="21" t="s">
        <v>38</v>
      </c>
      <c r="L117" s="21"/>
    </row>
    <row r="118" spans="1:2" ht="12.75">
      <c r="A118" s="89"/>
      <c r="B118" s="9" t="s">
        <v>43</v>
      </c>
    </row>
    <row r="119" spans="1:12" ht="12.75">
      <c r="A119" s="89"/>
      <c r="B119" t="s">
        <v>44</v>
      </c>
      <c r="I119" s="53"/>
      <c r="J119" s="53">
        <v>2609</v>
      </c>
      <c r="L119" s="53"/>
    </row>
    <row r="120" ht="12.75">
      <c r="A120" s="89"/>
    </row>
    <row r="121" spans="1:2" ht="12.75">
      <c r="A121" s="89"/>
      <c r="B121" s="9" t="s">
        <v>45</v>
      </c>
    </row>
    <row r="122" spans="1:12" ht="12.75">
      <c r="A122" s="89"/>
      <c r="B122" t="s">
        <v>46</v>
      </c>
      <c r="I122" s="53"/>
      <c r="J122" s="53">
        <v>185</v>
      </c>
      <c r="L122" s="53"/>
    </row>
    <row r="123" ht="12.75">
      <c r="A123" s="89"/>
    </row>
    <row r="124" spans="1:2" ht="12.75">
      <c r="A124" s="89"/>
      <c r="B124" s="9" t="s">
        <v>47</v>
      </c>
    </row>
    <row r="125" spans="1:12" ht="12.75">
      <c r="A125" s="89"/>
      <c r="B125" t="s">
        <v>182</v>
      </c>
      <c r="I125" s="53"/>
      <c r="J125" s="53">
        <v>360</v>
      </c>
      <c r="L125" s="53"/>
    </row>
    <row r="126" spans="1:12" ht="12.75">
      <c r="A126" s="89"/>
      <c r="I126" s="53"/>
      <c r="J126" s="53"/>
      <c r="L126" s="53"/>
    </row>
    <row r="127" spans="1:2" ht="12.75">
      <c r="A127" s="89"/>
      <c r="B127" t="s">
        <v>48</v>
      </c>
    </row>
    <row r="128" ht="12.75">
      <c r="A128" s="89"/>
    </row>
    <row r="129" spans="1:12" ht="12.75">
      <c r="A129" s="89"/>
      <c r="B129" s="112" t="s">
        <v>49</v>
      </c>
      <c r="C129" s="112"/>
      <c r="D129" s="112"/>
      <c r="E129" s="112"/>
      <c r="F129" s="112"/>
      <c r="G129" s="112"/>
      <c r="H129" s="112"/>
      <c r="I129" s="112"/>
      <c r="J129" s="112"/>
      <c r="K129" s="112"/>
      <c r="L129" s="112"/>
    </row>
    <row r="130" spans="1:12" ht="12.75">
      <c r="A130" s="89"/>
      <c r="B130" s="112"/>
      <c r="C130" s="112"/>
      <c r="D130" s="112"/>
      <c r="E130" s="112"/>
      <c r="F130" s="112"/>
      <c r="G130" s="112"/>
      <c r="H130" s="112"/>
      <c r="I130" s="112"/>
      <c r="J130" s="112"/>
      <c r="K130" s="112"/>
      <c r="L130" s="112"/>
    </row>
    <row r="131" ht="12.75">
      <c r="A131" s="89"/>
    </row>
    <row r="132" spans="1:12" ht="12.75">
      <c r="A132" s="88"/>
      <c r="B132" s="41"/>
      <c r="C132" s="41"/>
      <c r="D132" s="41"/>
      <c r="E132" s="41"/>
      <c r="F132" s="41"/>
      <c r="G132" s="41"/>
      <c r="H132" s="41"/>
      <c r="I132" s="41"/>
      <c r="J132" s="41"/>
      <c r="K132" s="41"/>
      <c r="L132" s="41"/>
    </row>
    <row r="133" spans="1:12" ht="12.75">
      <c r="A133" s="113" t="s">
        <v>120</v>
      </c>
      <c r="B133" s="113"/>
      <c r="C133" s="113"/>
      <c r="D133" s="113"/>
      <c r="E133" s="113"/>
      <c r="F133" s="94"/>
      <c r="G133" s="94"/>
      <c r="H133" s="94"/>
      <c r="I133" s="94"/>
      <c r="J133" s="94"/>
      <c r="K133" s="94"/>
      <c r="L133" s="94"/>
    </row>
    <row r="134" spans="1:12" ht="18.75" customHeight="1">
      <c r="A134" s="95"/>
      <c r="B134" s="95"/>
      <c r="C134" s="95"/>
      <c r="D134" s="95"/>
      <c r="E134" s="95"/>
      <c r="F134" s="95"/>
      <c r="G134" s="95"/>
      <c r="H134" s="95"/>
      <c r="I134" s="95"/>
      <c r="J134" s="95"/>
      <c r="K134" s="95"/>
      <c r="L134" s="95"/>
    </row>
    <row r="135" ht="12.75">
      <c r="A135" s="89"/>
    </row>
    <row r="136" spans="1:12" ht="12.75">
      <c r="A136" s="88" t="s">
        <v>210</v>
      </c>
      <c r="B136" s="9" t="s">
        <v>138</v>
      </c>
      <c r="C136" s="23"/>
      <c r="D136" s="23"/>
      <c r="E136" s="23"/>
      <c r="F136" s="23"/>
      <c r="G136" s="23"/>
      <c r="H136" s="23"/>
      <c r="I136" s="23"/>
      <c r="J136" s="23"/>
      <c r="K136" s="23"/>
      <c r="L136" s="23"/>
    </row>
    <row r="137" spans="1:12" ht="12.75" customHeight="1">
      <c r="A137" s="88"/>
      <c r="B137" s="114" t="s">
        <v>257</v>
      </c>
      <c r="C137" s="115"/>
      <c r="D137" s="115"/>
      <c r="E137" s="115"/>
      <c r="F137" s="115"/>
      <c r="G137" s="115"/>
      <c r="H137" s="115"/>
      <c r="I137" s="115"/>
      <c r="J137" s="115"/>
      <c r="K137" s="115"/>
      <c r="L137" s="115"/>
    </row>
    <row r="138" spans="1:12" ht="12.75">
      <c r="A138" s="88"/>
      <c r="B138" s="115"/>
      <c r="C138" s="115"/>
      <c r="D138" s="115"/>
      <c r="E138" s="115"/>
      <c r="F138" s="115"/>
      <c r="G138" s="115"/>
      <c r="H138" s="115"/>
      <c r="I138" s="115"/>
      <c r="J138" s="115"/>
      <c r="K138" s="115"/>
      <c r="L138" s="115"/>
    </row>
    <row r="139" spans="1:12" ht="12.75">
      <c r="A139" s="88"/>
      <c r="B139" s="115"/>
      <c r="C139" s="115"/>
      <c r="D139" s="115"/>
      <c r="E139" s="115"/>
      <c r="F139" s="115"/>
      <c r="G139" s="115"/>
      <c r="H139" s="115"/>
      <c r="I139" s="115"/>
      <c r="J139" s="115"/>
      <c r="K139" s="115"/>
      <c r="L139" s="115"/>
    </row>
    <row r="140" spans="1:12" ht="12.75">
      <c r="A140" s="88"/>
      <c r="B140" s="76"/>
      <c r="C140" s="76"/>
      <c r="D140" s="76"/>
      <c r="E140" s="76"/>
      <c r="F140" s="76"/>
      <c r="G140" s="76"/>
      <c r="H140" s="76"/>
      <c r="I140" s="76"/>
      <c r="J140" s="76"/>
      <c r="K140" s="76"/>
      <c r="L140" s="76"/>
    </row>
    <row r="141" spans="1:12" ht="12.75">
      <c r="A141" s="88" t="s">
        <v>211</v>
      </c>
      <c r="B141" s="9" t="s">
        <v>139</v>
      </c>
      <c r="C141" s="23"/>
      <c r="D141" s="23"/>
      <c r="E141" s="23"/>
      <c r="F141" s="23"/>
      <c r="G141" s="23"/>
      <c r="H141" s="23"/>
      <c r="I141" s="23"/>
      <c r="J141" s="23"/>
      <c r="K141" s="23"/>
      <c r="L141" s="23"/>
    </row>
    <row r="142" spans="1:12" ht="12.75" customHeight="1">
      <c r="A142" s="88"/>
      <c r="B142" s="97" t="s">
        <v>260</v>
      </c>
      <c r="C142" s="96"/>
      <c r="D142" s="96"/>
      <c r="E142" s="96"/>
      <c r="F142" s="96"/>
      <c r="G142" s="96"/>
      <c r="H142" s="96"/>
      <c r="I142" s="96"/>
      <c r="J142" s="96"/>
      <c r="K142" s="96"/>
      <c r="L142" s="96"/>
    </row>
    <row r="143" spans="1:12" ht="12.75">
      <c r="A143" s="88"/>
      <c r="B143" s="96"/>
      <c r="C143" s="96"/>
      <c r="D143" s="96"/>
      <c r="E143" s="96"/>
      <c r="F143" s="96"/>
      <c r="G143" s="96"/>
      <c r="H143" s="96"/>
      <c r="I143" s="96"/>
      <c r="J143" s="96"/>
      <c r="K143" s="96"/>
      <c r="L143" s="96"/>
    </row>
    <row r="144" spans="1:12" ht="12.75">
      <c r="A144" s="89"/>
      <c r="B144" s="96"/>
      <c r="C144" s="96"/>
      <c r="D144" s="96"/>
      <c r="E144" s="96"/>
      <c r="F144" s="96"/>
      <c r="G144" s="96"/>
      <c r="H144" s="96"/>
      <c r="I144" s="96"/>
      <c r="J144" s="96"/>
      <c r="K144" s="96"/>
      <c r="L144" s="96"/>
    </row>
    <row r="145" spans="1:12" ht="12.75">
      <c r="A145" s="90"/>
      <c r="B145" s="22"/>
      <c r="C145" s="22"/>
      <c r="D145" s="22"/>
      <c r="E145" s="22"/>
      <c r="F145" s="22"/>
      <c r="G145" s="22"/>
      <c r="H145" s="22"/>
      <c r="I145" s="22"/>
      <c r="J145" s="22"/>
      <c r="K145" s="22"/>
      <c r="L145" s="22"/>
    </row>
    <row r="146" spans="1:12" ht="12.75">
      <c r="A146" s="88" t="s">
        <v>212</v>
      </c>
      <c r="B146" s="9" t="s">
        <v>32</v>
      </c>
      <c r="C146" s="23"/>
      <c r="D146" s="23"/>
      <c r="E146" s="23"/>
      <c r="F146" s="23"/>
      <c r="G146" s="23"/>
      <c r="H146" s="23"/>
      <c r="I146" s="23"/>
      <c r="J146" s="23"/>
      <c r="K146" s="23"/>
      <c r="L146" s="23"/>
    </row>
    <row r="147" spans="1:12" ht="12.75" customHeight="1">
      <c r="A147" s="90"/>
      <c r="B147" s="116" t="s">
        <v>258</v>
      </c>
      <c r="C147" s="117"/>
      <c r="D147" s="117"/>
      <c r="E147" s="117"/>
      <c r="F147" s="117"/>
      <c r="G147" s="117"/>
      <c r="H147" s="117"/>
      <c r="I147" s="117"/>
      <c r="J147" s="117"/>
      <c r="K147" s="117"/>
      <c r="L147" s="117"/>
    </row>
    <row r="148" spans="1:12" ht="12.75" customHeight="1">
      <c r="A148" s="90"/>
      <c r="B148" s="117"/>
      <c r="C148" s="117"/>
      <c r="D148" s="117"/>
      <c r="E148" s="117"/>
      <c r="F148" s="117"/>
      <c r="G148" s="117"/>
      <c r="H148" s="117"/>
      <c r="I148" s="117"/>
      <c r="J148" s="117"/>
      <c r="K148" s="117"/>
      <c r="L148" s="117"/>
    </row>
    <row r="149" spans="1:12" ht="12.75" customHeight="1">
      <c r="A149" s="90"/>
      <c r="B149" s="117"/>
      <c r="C149" s="117"/>
      <c r="D149" s="117"/>
      <c r="E149" s="117"/>
      <c r="F149" s="117"/>
      <c r="G149" s="117"/>
      <c r="H149" s="117"/>
      <c r="I149" s="117"/>
      <c r="J149" s="117"/>
      <c r="K149" s="117"/>
      <c r="L149" s="117"/>
    </row>
    <row r="150" spans="1:12" ht="12.75" customHeight="1">
      <c r="A150" s="90"/>
      <c r="B150" s="92"/>
      <c r="C150" s="92"/>
      <c r="D150" s="92"/>
      <c r="E150" s="92"/>
      <c r="F150" s="92"/>
      <c r="G150" s="92"/>
      <c r="H150" s="92"/>
      <c r="I150" s="92"/>
      <c r="J150" s="92"/>
      <c r="K150" s="92"/>
      <c r="L150" s="92"/>
    </row>
    <row r="151" spans="1:2" ht="12.75">
      <c r="A151" s="88" t="s">
        <v>213</v>
      </c>
      <c r="B151" s="9" t="s">
        <v>93</v>
      </c>
    </row>
    <row r="152" spans="1:12" ht="12.75">
      <c r="A152" s="88"/>
      <c r="B152" s="73" t="s">
        <v>94</v>
      </c>
      <c r="C152" s="41"/>
      <c r="D152" s="71"/>
      <c r="E152" s="71"/>
      <c r="F152" s="71"/>
      <c r="G152" s="71"/>
      <c r="H152" s="71"/>
      <c r="I152" s="71"/>
      <c r="J152" s="71"/>
      <c r="K152" s="71"/>
      <c r="L152" s="71"/>
    </row>
    <row r="153" spans="1:12" ht="12.75">
      <c r="A153" s="88"/>
      <c r="B153" s="70"/>
      <c r="C153" s="70"/>
      <c r="D153" s="70"/>
      <c r="E153" s="70"/>
      <c r="F153" s="70"/>
      <c r="G153" s="70"/>
      <c r="H153" s="70"/>
      <c r="I153" s="70"/>
      <c r="J153" s="70"/>
      <c r="K153" s="70"/>
      <c r="L153" s="70"/>
    </row>
    <row r="154" spans="1:2" ht="12.75">
      <c r="A154" s="88" t="s">
        <v>214</v>
      </c>
      <c r="B154" s="9" t="s">
        <v>6</v>
      </c>
    </row>
    <row r="155" spans="1:12" ht="12.75">
      <c r="A155" s="89"/>
      <c r="H155" s="10"/>
      <c r="J155" s="10" t="s">
        <v>56</v>
      </c>
      <c r="L155" s="51" t="s">
        <v>56</v>
      </c>
    </row>
    <row r="156" spans="1:12" ht="12.75">
      <c r="A156" s="89"/>
      <c r="H156" s="10"/>
      <c r="J156" s="10" t="s">
        <v>57</v>
      </c>
      <c r="L156" s="51" t="s">
        <v>58</v>
      </c>
    </row>
    <row r="157" spans="1:12" ht="12.75">
      <c r="A157" s="89"/>
      <c r="J157" s="51" t="s">
        <v>247</v>
      </c>
      <c r="K157" s="27"/>
      <c r="L157" s="51" t="s">
        <v>247</v>
      </c>
    </row>
    <row r="158" spans="1:12" ht="12.75">
      <c r="A158" s="89"/>
      <c r="J158" s="51" t="s">
        <v>38</v>
      </c>
      <c r="K158" s="27"/>
      <c r="L158" s="51" t="s">
        <v>38</v>
      </c>
    </row>
    <row r="159" spans="1:12" ht="12.75">
      <c r="A159" s="89"/>
      <c r="B159" t="s">
        <v>65</v>
      </c>
      <c r="J159" s="56">
        <v>14</v>
      </c>
      <c r="L159" s="56">
        <f>47+J159</f>
        <v>61</v>
      </c>
    </row>
    <row r="160" spans="1:12" ht="12.75">
      <c r="A160" s="89"/>
      <c r="B160" t="s">
        <v>66</v>
      </c>
      <c r="J160" s="56">
        <v>-280</v>
      </c>
      <c r="L160" s="56">
        <f>-381+J160</f>
        <v>-661</v>
      </c>
    </row>
    <row r="161" spans="1:12" ht="12.75">
      <c r="A161" s="89"/>
      <c r="J161" s="56"/>
      <c r="L161" s="56"/>
    </row>
    <row r="162" spans="1:12" ht="13.5" thickBot="1">
      <c r="A162" s="89"/>
      <c r="J162" s="55">
        <f>SUM(J159:J161)</f>
        <v>-266</v>
      </c>
      <c r="L162" s="55">
        <f>SUM(L159:L161)</f>
        <v>-600</v>
      </c>
    </row>
    <row r="163" ht="13.5" thickTop="1">
      <c r="A163" s="89"/>
    </row>
    <row r="164" spans="1:12" ht="12.75" customHeight="1">
      <c r="A164" s="89"/>
      <c r="B164" s="96" t="s">
        <v>259</v>
      </c>
      <c r="C164" s="96"/>
      <c r="D164" s="96"/>
      <c r="E164" s="96"/>
      <c r="F164" s="96"/>
      <c r="G164" s="96"/>
      <c r="H164" s="96"/>
      <c r="I164" s="96"/>
      <c r="J164" s="96"/>
      <c r="K164" s="96"/>
      <c r="L164" s="96"/>
    </row>
    <row r="165" spans="1:12" ht="12.75" customHeight="1">
      <c r="A165" s="89"/>
      <c r="B165" s="96"/>
      <c r="C165" s="96"/>
      <c r="D165" s="96"/>
      <c r="E165" s="96"/>
      <c r="F165" s="96"/>
      <c r="G165" s="96"/>
      <c r="H165" s="96"/>
      <c r="I165" s="96"/>
      <c r="J165" s="96"/>
      <c r="K165" s="96"/>
      <c r="L165" s="96"/>
    </row>
    <row r="166" ht="12.75">
      <c r="A166" s="89"/>
    </row>
    <row r="167" spans="1:12" ht="12.75">
      <c r="A167" s="88" t="s">
        <v>215</v>
      </c>
      <c r="B167" s="9" t="s">
        <v>148</v>
      </c>
      <c r="C167" s="23"/>
      <c r="D167" s="23"/>
      <c r="E167" s="23"/>
      <c r="F167" s="23"/>
      <c r="G167" s="23"/>
      <c r="H167" s="23"/>
      <c r="I167" s="23"/>
      <c r="J167" s="23"/>
      <c r="K167" s="23"/>
      <c r="L167" s="23"/>
    </row>
    <row r="168" spans="1:12" ht="12.75">
      <c r="A168" s="89"/>
      <c r="B168" s="11" t="s">
        <v>147</v>
      </c>
      <c r="C168" s="27"/>
      <c r="D168" s="27"/>
      <c r="E168" s="27"/>
      <c r="F168" s="27"/>
      <c r="G168" s="27"/>
      <c r="H168" s="27"/>
      <c r="I168" s="27"/>
      <c r="J168" s="27"/>
      <c r="K168" s="27"/>
      <c r="L168" s="27"/>
    </row>
    <row r="169" spans="1:12" ht="12.75">
      <c r="A169" s="89"/>
      <c r="B169" s="27"/>
      <c r="C169" s="27"/>
      <c r="D169" s="27"/>
      <c r="E169" s="27"/>
      <c r="F169" s="27"/>
      <c r="G169" s="27"/>
      <c r="H169" s="27"/>
      <c r="I169" s="27"/>
      <c r="J169" s="51"/>
      <c r="K169" s="27"/>
      <c r="L169" s="51"/>
    </row>
    <row r="170" spans="1:2" ht="12.75">
      <c r="A170" s="88" t="s">
        <v>216</v>
      </c>
      <c r="B170" s="9" t="s">
        <v>140</v>
      </c>
    </row>
    <row r="171" spans="1:12" ht="12.75">
      <c r="A171" s="89"/>
      <c r="B171" s="11" t="s">
        <v>74</v>
      </c>
      <c r="C171" s="11"/>
      <c r="D171" s="11"/>
      <c r="E171" s="11"/>
      <c r="F171" s="11"/>
      <c r="G171" s="11"/>
      <c r="H171" s="11"/>
      <c r="I171" s="11"/>
      <c r="J171" s="11"/>
      <c r="K171" s="11"/>
      <c r="L171" s="11"/>
    </row>
    <row r="172" spans="1:12" ht="12.75">
      <c r="A172" s="89"/>
      <c r="B172" s="11"/>
      <c r="C172" s="11"/>
      <c r="D172" s="11"/>
      <c r="E172" s="11"/>
      <c r="F172" s="11"/>
      <c r="G172" s="11"/>
      <c r="H172" s="11"/>
      <c r="I172" s="11"/>
      <c r="J172" s="11"/>
      <c r="K172" s="11"/>
      <c r="L172" s="11"/>
    </row>
    <row r="173" spans="1:12" ht="12.75">
      <c r="A173" s="88" t="s">
        <v>217</v>
      </c>
      <c r="B173" s="9" t="s">
        <v>141</v>
      </c>
      <c r="C173" s="23"/>
      <c r="D173" s="23"/>
      <c r="E173" s="23"/>
      <c r="F173" s="23"/>
      <c r="G173" s="23"/>
      <c r="H173" s="23"/>
      <c r="I173" s="23"/>
      <c r="J173" s="23"/>
      <c r="K173" s="23"/>
      <c r="L173" s="23"/>
    </row>
    <row r="174" spans="1:12" ht="12.75">
      <c r="A174" s="88"/>
      <c r="B174" s="23" t="s">
        <v>154</v>
      </c>
      <c r="D174" s="23"/>
      <c r="E174" s="23"/>
      <c r="F174" s="23"/>
      <c r="G174" s="23"/>
      <c r="H174" s="23"/>
      <c r="I174" s="23"/>
      <c r="J174" s="23"/>
      <c r="K174" s="23"/>
      <c r="L174" s="23"/>
    </row>
    <row r="175" spans="1:12" ht="12.75">
      <c r="A175" s="90"/>
      <c r="B175" s="23"/>
      <c r="C175" s="23"/>
      <c r="D175" s="23"/>
      <c r="E175" s="23"/>
      <c r="F175" s="23"/>
      <c r="G175" s="23"/>
      <c r="H175" s="23"/>
      <c r="I175" s="23"/>
      <c r="J175" s="23"/>
      <c r="K175" s="23"/>
      <c r="L175" s="23"/>
    </row>
    <row r="176" spans="1:10" ht="12.75">
      <c r="A176" s="88" t="s">
        <v>218</v>
      </c>
      <c r="B176" s="9" t="s">
        <v>142</v>
      </c>
      <c r="C176" s="23"/>
      <c r="D176" s="23"/>
      <c r="E176" s="23"/>
      <c r="F176" s="23"/>
      <c r="G176" s="23"/>
      <c r="H176" s="23"/>
      <c r="I176" s="23"/>
      <c r="J176" s="23"/>
    </row>
    <row r="177" spans="1:9" ht="12.75">
      <c r="A177" s="90"/>
      <c r="B177" s="23"/>
      <c r="C177" s="23"/>
      <c r="D177" s="23"/>
      <c r="E177" s="23"/>
      <c r="F177" s="23"/>
      <c r="G177" s="23"/>
      <c r="H177" s="24" t="s">
        <v>38</v>
      </c>
      <c r="I177" s="23"/>
    </row>
    <row r="178" spans="1:9" ht="12.75">
      <c r="A178" s="90"/>
      <c r="B178" s="23" t="s">
        <v>4</v>
      </c>
      <c r="C178" s="9" t="s">
        <v>52</v>
      </c>
      <c r="D178" s="23"/>
      <c r="E178" s="23"/>
      <c r="F178" s="23"/>
      <c r="G178" s="23"/>
      <c r="H178" s="23"/>
      <c r="I178" s="23"/>
    </row>
    <row r="179" spans="1:9" ht="13.5" thickBot="1">
      <c r="A179" s="90"/>
      <c r="B179" s="23"/>
      <c r="C179" s="23" t="s">
        <v>53</v>
      </c>
      <c r="D179" s="23"/>
      <c r="E179" s="23"/>
      <c r="F179" s="23"/>
      <c r="G179" s="23"/>
      <c r="H179" s="39">
        <f>'Balance Sheet'!D47</f>
        <v>6746</v>
      </c>
      <c r="I179" s="23"/>
    </row>
    <row r="180" spans="1:9" ht="13.5" thickTop="1">
      <c r="A180" s="90"/>
      <c r="B180" s="23"/>
      <c r="C180" s="23"/>
      <c r="D180" s="23"/>
      <c r="E180" s="23"/>
      <c r="F180" s="23"/>
      <c r="G180" s="23"/>
      <c r="H180" s="40"/>
      <c r="I180" s="23"/>
    </row>
    <row r="181" spans="1:9" ht="12.75">
      <c r="A181" s="90"/>
      <c r="B181" s="23" t="s">
        <v>5</v>
      </c>
      <c r="C181" s="9" t="s">
        <v>54</v>
      </c>
      <c r="D181" s="23"/>
      <c r="E181" s="23"/>
      <c r="F181" s="23"/>
      <c r="G181" s="23"/>
      <c r="H181" s="25"/>
      <c r="I181" s="23"/>
    </row>
    <row r="182" spans="1:9" ht="13.5" thickBot="1">
      <c r="A182" s="90"/>
      <c r="B182" s="23"/>
      <c r="C182" s="23" t="s">
        <v>53</v>
      </c>
      <c r="D182" s="23"/>
      <c r="E182" s="23"/>
      <c r="F182" s="23"/>
      <c r="G182" s="23"/>
      <c r="H182" s="39">
        <f>'Balance Sheet'!D39</f>
        <v>14148</v>
      </c>
      <c r="I182" s="23"/>
    </row>
    <row r="183" ht="13.5" thickTop="1">
      <c r="A183" s="89"/>
    </row>
    <row r="184" spans="1:2" ht="12.75">
      <c r="A184" s="88" t="s">
        <v>219</v>
      </c>
      <c r="B184" s="9" t="s">
        <v>143</v>
      </c>
    </row>
    <row r="185" spans="1:2" ht="12.75">
      <c r="A185" s="89"/>
      <c r="B185" t="s">
        <v>13</v>
      </c>
    </row>
    <row r="186" ht="12.75">
      <c r="A186" s="89"/>
    </row>
    <row r="187" spans="1:2" ht="12.75">
      <c r="A187" s="88" t="s">
        <v>220</v>
      </c>
      <c r="B187" s="9" t="s">
        <v>144</v>
      </c>
    </row>
    <row r="188" spans="1:12" ht="12.75">
      <c r="A188" s="89"/>
      <c r="B188" s="96" t="s">
        <v>226</v>
      </c>
      <c r="C188" s="96"/>
      <c r="D188" s="96"/>
      <c r="E188" s="96"/>
      <c r="F188" s="96"/>
      <c r="G188" s="96"/>
      <c r="H188" s="96"/>
      <c r="I188" s="96"/>
      <c r="J188" s="96"/>
      <c r="K188" s="96"/>
      <c r="L188" s="96"/>
    </row>
    <row r="189" ht="12.75">
      <c r="A189" s="89"/>
    </row>
    <row r="190" spans="1:2" ht="12.75">
      <c r="A190" s="88" t="s">
        <v>221</v>
      </c>
      <c r="B190" s="9" t="s">
        <v>82</v>
      </c>
    </row>
    <row r="191" spans="1:12" ht="12.75">
      <c r="A191" s="88"/>
      <c r="B191" s="70" t="s">
        <v>97</v>
      </c>
      <c r="C191" s="41"/>
      <c r="D191" s="41"/>
      <c r="E191" s="41"/>
      <c r="F191" s="41"/>
      <c r="G191" s="41"/>
      <c r="H191" s="41"/>
      <c r="I191" s="41"/>
      <c r="J191" s="41"/>
      <c r="K191" s="41"/>
      <c r="L191" s="41"/>
    </row>
    <row r="192" ht="12.75">
      <c r="A192" s="89"/>
    </row>
    <row r="193" spans="1:2" ht="12.75">
      <c r="A193" s="88" t="s">
        <v>222</v>
      </c>
      <c r="B193" s="9" t="s">
        <v>145</v>
      </c>
    </row>
    <row r="194" spans="1:12" ht="12.75" customHeight="1">
      <c r="A194" s="89"/>
      <c r="B194" s="112" t="s">
        <v>71</v>
      </c>
      <c r="C194" s="112"/>
      <c r="D194" s="112"/>
      <c r="E194" s="112"/>
      <c r="F194" s="112"/>
      <c r="G194" s="112"/>
      <c r="H194" s="112"/>
      <c r="I194" s="112"/>
      <c r="J194" s="112"/>
      <c r="K194" s="112"/>
      <c r="L194" s="112"/>
    </row>
    <row r="195" spans="1:12" ht="12.75">
      <c r="A195" s="89"/>
      <c r="B195" s="74"/>
      <c r="C195" s="74"/>
      <c r="D195" s="74"/>
      <c r="E195" s="74"/>
      <c r="F195" s="74"/>
      <c r="G195" s="74"/>
      <c r="H195" s="74"/>
      <c r="I195" s="74"/>
      <c r="J195" s="74"/>
      <c r="K195" s="74"/>
      <c r="L195" s="74"/>
    </row>
    <row r="196" spans="1:12" ht="12.75">
      <c r="A196" s="89"/>
      <c r="B196" s="45"/>
      <c r="C196" s="41"/>
      <c r="D196" s="41"/>
      <c r="E196" s="41"/>
      <c r="F196" s="10" t="s">
        <v>61</v>
      </c>
      <c r="G196" s="41"/>
      <c r="H196" s="10" t="s">
        <v>63</v>
      </c>
      <c r="I196" s="41"/>
      <c r="J196" s="10" t="s">
        <v>61</v>
      </c>
      <c r="K196" s="41"/>
      <c r="L196" s="10" t="s">
        <v>63</v>
      </c>
    </row>
    <row r="197" spans="1:12" ht="12.75">
      <c r="A197" s="89"/>
      <c r="B197" s="45"/>
      <c r="C197" s="41"/>
      <c r="D197" s="41"/>
      <c r="E197" s="41"/>
      <c r="F197" s="10" t="s">
        <v>57</v>
      </c>
      <c r="G197" s="41"/>
      <c r="H197" s="10" t="s">
        <v>57</v>
      </c>
      <c r="I197" s="41"/>
      <c r="J197" s="10" t="s">
        <v>64</v>
      </c>
      <c r="K197" s="41"/>
      <c r="L197" s="10" t="s">
        <v>64</v>
      </c>
    </row>
    <row r="198" spans="1:12" ht="12.75">
      <c r="A198" s="89"/>
      <c r="B198" s="45"/>
      <c r="C198" s="41"/>
      <c r="D198" s="41"/>
      <c r="E198" s="41"/>
      <c r="F198" s="10" t="s">
        <v>62</v>
      </c>
      <c r="G198" s="41"/>
      <c r="H198" s="10" t="s">
        <v>62</v>
      </c>
      <c r="I198" s="41"/>
      <c r="J198" s="10" t="s">
        <v>62</v>
      </c>
      <c r="K198" s="41"/>
      <c r="L198" s="10" t="s">
        <v>62</v>
      </c>
    </row>
    <row r="199" spans="1:12" ht="12.75">
      <c r="A199" s="89"/>
      <c r="B199" s="45"/>
      <c r="C199" s="41"/>
      <c r="D199" s="41"/>
      <c r="E199" s="41"/>
      <c r="F199" s="51" t="s">
        <v>247</v>
      </c>
      <c r="G199" s="41"/>
      <c r="H199" s="51" t="s">
        <v>248</v>
      </c>
      <c r="I199" s="41"/>
      <c r="J199" s="51" t="s">
        <v>247</v>
      </c>
      <c r="K199" s="41"/>
      <c r="L199" s="51" t="s">
        <v>248</v>
      </c>
    </row>
    <row r="200" spans="1:12" ht="12.75">
      <c r="A200" s="89"/>
      <c r="B200" s="58"/>
      <c r="C200" s="41"/>
      <c r="D200" s="41"/>
      <c r="E200" s="41"/>
      <c r="F200" s="24"/>
      <c r="G200" s="41"/>
      <c r="H200" s="24"/>
      <c r="I200" s="41"/>
      <c r="J200" s="24"/>
      <c r="K200" s="41"/>
      <c r="L200" s="24"/>
    </row>
    <row r="201" spans="1:12" ht="12.75">
      <c r="A201" s="89"/>
      <c r="B201" s="58" t="s">
        <v>81</v>
      </c>
      <c r="C201" s="41"/>
      <c r="D201" s="41"/>
      <c r="E201" s="41"/>
      <c r="F201" s="59">
        <f>'Income Statements'!E29</f>
        <v>-355</v>
      </c>
      <c r="G201" s="59"/>
      <c r="H201" s="60">
        <f>'Income Statements'!G29</f>
        <v>-1742</v>
      </c>
      <c r="I201" s="59"/>
      <c r="J201" s="59">
        <f>'Income Statements'!I29</f>
        <v>-1924</v>
      </c>
      <c r="K201" s="59"/>
      <c r="L201" s="60">
        <f>'Income Statements'!K29</f>
        <v>-1930</v>
      </c>
    </row>
    <row r="202" spans="1:12" ht="12.75">
      <c r="A202" s="89"/>
      <c r="B202" s="58"/>
      <c r="C202" s="41"/>
      <c r="D202" s="41"/>
      <c r="E202" s="41"/>
      <c r="F202" s="59"/>
      <c r="G202" s="59"/>
      <c r="H202" s="60"/>
      <c r="I202" s="59"/>
      <c r="J202" s="59"/>
      <c r="K202" s="59"/>
      <c r="L202" s="60"/>
    </row>
    <row r="203" spans="1:12" ht="12.75">
      <c r="A203" s="89"/>
      <c r="B203" s="58" t="s">
        <v>95</v>
      </c>
      <c r="C203" s="41"/>
      <c r="D203" s="41"/>
      <c r="E203" s="41"/>
      <c r="F203" s="59">
        <v>126000</v>
      </c>
      <c r="G203" s="59"/>
      <c r="H203" s="60">
        <v>126000</v>
      </c>
      <c r="I203" s="59"/>
      <c r="J203" s="59">
        <v>126000</v>
      </c>
      <c r="K203" s="59"/>
      <c r="L203" s="60">
        <v>126000</v>
      </c>
    </row>
    <row r="204" spans="1:12" ht="12.75">
      <c r="A204" s="89"/>
      <c r="B204" s="58"/>
      <c r="C204" s="41"/>
      <c r="D204" s="41"/>
      <c r="E204" s="41"/>
      <c r="F204" s="59"/>
      <c r="G204" s="59"/>
      <c r="H204" s="60"/>
      <c r="I204" s="59"/>
      <c r="J204" s="59"/>
      <c r="K204" s="59"/>
      <c r="L204" s="60"/>
    </row>
    <row r="205" spans="1:12" ht="12.75">
      <c r="A205" s="89"/>
      <c r="B205" s="58" t="s">
        <v>72</v>
      </c>
      <c r="C205" s="41"/>
      <c r="D205" s="41"/>
      <c r="E205" s="41"/>
      <c r="F205" s="61">
        <f>F201/F203*100</f>
        <v>-0.28174603174603174</v>
      </c>
      <c r="G205" s="61"/>
      <c r="H205" s="61">
        <f>H201/H203*100</f>
        <v>-1.3825396825396825</v>
      </c>
      <c r="I205" s="61"/>
      <c r="J205" s="61">
        <f>J201/J203*100</f>
        <v>-1.526984126984127</v>
      </c>
      <c r="K205" s="61"/>
      <c r="L205" s="61">
        <f>L201/L203*100</f>
        <v>-1.5317460317460319</v>
      </c>
    </row>
    <row r="206" spans="1:12" ht="12.75">
      <c r="A206" s="89"/>
      <c r="B206" s="58"/>
      <c r="C206" s="41"/>
      <c r="D206" s="41"/>
      <c r="E206" s="41"/>
      <c r="F206" s="41"/>
      <c r="G206" s="41"/>
      <c r="H206" s="41"/>
      <c r="I206" s="41"/>
      <c r="J206" s="41"/>
      <c r="K206" s="41"/>
      <c r="L206" s="41"/>
    </row>
    <row r="207" spans="1:12" ht="12.75">
      <c r="A207" s="89"/>
      <c r="C207" s="41"/>
      <c r="D207" s="41"/>
      <c r="E207" s="41"/>
      <c r="F207" s="41"/>
      <c r="G207" s="41"/>
      <c r="H207" s="41"/>
      <c r="I207" s="41"/>
      <c r="J207" s="41"/>
      <c r="K207" s="41"/>
      <c r="L207" s="41"/>
    </row>
    <row r="208" spans="1:2" ht="12.75">
      <c r="A208" s="91"/>
      <c r="B208" s="62"/>
    </row>
    <row r="209" spans="1:2" ht="12.75">
      <c r="A209" s="91"/>
      <c r="B209" t="s">
        <v>176</v>
      </c>
    </row>
    <row r="210" ht="12.75">
      <c r="A210" s="91"/>
    </row>
    <row r="211" ht="12.75">
      <c r="A211" s="89"/>
    </row>
    <row r="212" ht="12.75">
      <c r="A212" s="89"/>
    </row>
    <row r="213" spans="1:2" ht="12.75">
      <c r="A213" s="89"/>
      <c r="B213" t="s">
        <v>172</v>
      </c>
    </row>
    <row r="214" spans="1:2" ht="12.75">
      <c r="A214" s="89"/>
      <c r="B214" t="s">
        <v>173</v>
      </c>
    </row>
    <row r="215" spans="1:2" ht="12.75">
      <c r="A215" s="89"/>
      <c r="B215" t="s">
        <v>174</v>
      </c>
    </row>
    <row r="216" ht="12.75">
      <c r="A216" s="89"/>
    </row>
    <row r="217" spans="1:2" ht="12.75">
      <c r="A217" s="89"/>
      <c r="B217" t="s">
        <v>175</v>
      </c>
    </row>
    <row r="218" spans="1:2" ht="12.75">
      <c r="A218" s="89"/>
      <c r="B218" s="91" t="s">
        <v>249</v>
      </c>
    </row>
    <row r="219" ht="12.75">
      <c r="A219" s="89"/>
    </row>
    <row r="220" ht="12.75">
      <c r="A220" s="89"/>
    </row>
    <row r="221" ht="12.75">
      <c r="A221" s="89"/>
    </row>
    <row r="222" ht="12.75">
      <c r="A222" s="89"/>
    </row>
    <row r="223" ht="12.75">
      <c r="A223" s="89"/>
    </row>
    <row r="224" ht="12.75">
      <c r="A224" s="89"/>
    </row>
    <row r="225" ht="12.75">
      <c r="A225" s="89"/>
    </row>
    <row r="226" ht="12.75">
      <c r="A226" s="89"/>
    </row>
    <row r="227" ht="12.75">
      <c r="A227" s="89"/>
    </row>
    <row r="228" ht="12.75">
      <c r="A228" s="89"/>
    </row>
    <row r="229" ht="12.75">
      <c r="A229" s="89"/>
    </row>
    <row r="230" ht="12.75">
      <c r="A230" s="89"/>
    </row>
    <row r="231" ht="12.75">
      <c r="A231" s="89"/>
    </row>
    <row r="232" ht="12.75">
      <c r="A232" s="91"/>
    </row>
    <row r="233" ht="12.75">
      <c r="A233" s="91"/>
    </row>
    <row r="234" ht="12.75">
      <c r="A234" s="91"/>
    </row>
    <row r="235" ht="12.75">
      <c r="A235" s="91"/>
    </row>
    <row r="236" ht="12.75">
      <c r="A236" s="91"/>
    </row>
    <row r="237" ht="12.75">
      <c r="A237" s="91"/>
    </row>
    <row r="238" ht="12.75">
      <c r="A238" s="91"/>
    </row>
    <row r="239" ht="12.75">
      <c r="A239" s="91"/>
    </row>
    <row r="240" ht="12.75">
      <c r="A240" s="91"/>
    </row>
    <row r="241" ht="12.75">
      <c r="A241" s="91"/>
    </row>
    <row r="242" ht="12.75">
      <c r="A242" s="91"/>
    </row>
    <row r="243" ht="12.75">
      <c r="A243" s="91"/>
    </row>
    <row r="244" ht="12.75">
      <c r="A244" s="91"/>
    </row>
    <row r="245" ht="12.75">
      <c r="A245" s="91"/>
    </row>
    <row r="246" ht="12.75">
      <c r="A246" s="91"/>
    </row>
    <row r="247" ht="12.75">
      <c r="A247" s="91"/>
    </row>
    <row r="248" ht="12.75">
      <c r="A248" s="91"/>
    </row>
    <row r="249" ht="12.75">
      <c r="A249" s="91"/>
    </row>
    <row r="250" ht="12.75">
      <c r="A250" s="91"/>
    </row>
    <row r="251" ht="12.75">
      <c r="A251" s="91"/>
    </row>
    <row r="252" ht="12.75">
      <c r="A252" s="91"/>
    </row>
    <row r="253" ht="12.75">
      <c r="A253" s="91"/>
    </row>
    <row r="254" ht="12.75">
      <c r="A254" s="91"/>
    </row>
    <row r="255" ht="12.75">
      <c r="A255" s="91"/>
    </row>
    <row r="256" ht="12.75">
      <c r="A256" s="91"/>
    </row>
    <row r="257" ht="12.75">
      <c r="A257" s="91"/>
    </row>
    <row r="258" ht="12.75">
      <c r="A258" s="91"/>
    </row>
    <row r="259" ht="12.75">
      <c r="A259" s="91"/>
    </row>
    <row r="260" ht="12.75">
      <c r="A260" s="91"/>
    </row>
    <row r="261" ht="12.75">
      <c r="A261" s="91"/>
    </row>
    <row r="262" ht="12.75">
      <c r="A262" s="91"/>
    </row>
    <row r="263" ht="12.75">
      <c r="A263" s="91"/>
    </row>
    <row r="264" ht="12.75">
      <c r="A264" s="91"/>
    </row>
    <row r="265" ht="12.75">
      <c r="A265" s="91"/>
    </row>
    <row r="266" ht="12.75">
      <c r="A266" s="91"/>
    </row>
    <row r="267" ht="12.75">
      <c r="A267" s="91"/>
    </row>
    <row r="268" ht="12.75">
      <c r="A268" s="91"/>
    </row>
    <row r="269" ht="12.75">
      <c r="A269" s="91"/>
    </row>
    <row r="270" ht="12.75">
      <c r="A270" s="91"/>
    </row>
    <row r="271" ht="12.75">
      <c r="A271" s="91"/>
    </row>
    <row r="272" ht="12.75">
      <c r="A272" s="91"/>
    </row>
    <row r="273" ht="12.75">
      <c r="A273" s="91"/>
    </row>
    <row r="274" ht="12.75">
      <c r="A274" s="91"/>
    </row>
    <row r="275" ht="12.75">
      <c r="A275" s="91"/>
    </row>
    <row r="276" ht="12.75">
      <c r="A276" s="91"/>
    </row>
    <row r="277" ht="12.75">
      <c r="A277" s="91"/>
    </row>
    <row r="278" ht="12.75">
      <c r="A278" s="91"/>
    </row>
    <row r="279" ht="12.75">
      <c r="A279" s="91"/>
    </row>
    <row r="280" ht="12.75">
      <c r="A280" s="91"/>
    </row>
    <row r="281" ht="12.75">
      <c r="A281" s="91"/>
    </row>
    <row r="282" ht="12.75">
      <c r="A282" s="91"/>
    </row>
    <row r="283" ht="12.75">
      <c r="A283" s="91"/>
    </row>
    <row r="284" ht="12.75">
      <c r="A284" s="91"/>
    </row>
    <row r="285" ht="12.75">
      <c r="A285" s="91"/>
    </row>
    <row r="286" ht="12.75">
      <c r="A286" s="91"/>
    </row>
    <row r="287" ht="12.75">
      <c r="A287" s="91"/>
    </row>
    <row r="288" ht="12.75">
      <c r="A288" s="91"/>
    </row>
    <row r="289" ht="12.75">
      <c r="A289" s="91"/>
    </row>
    <row r="290" ht="12.75">
      <c r="A290" s="91"/>
    </row>
    <row r="291" ht="12.75">
      <c r="A291" s="91"/>
    </row>
    <row r="292" ht="12.75">
      <c r="A292" s="91"/>
    </row>
    <row r="293" ht="12.75">
      <c r="A293" s="91"/>
    </row>
    <row r="294" ht="12.75">
      <c r="A294" s="91"/>
    </row>
    <row r="295" ht="12.75">
      <c r="A295" s="91"/>
    </row>
    <row r="296" ht="12.75">
      <c r="A296" s="91"/>
    </row>
    <row r="297" ht="12.75">
      <c r="A297" s="91"/>
    </row>
    <row r="298" ht="12.75">
      <c r="A298" s="91"/>
    </row>
    <row r="299" ht="12.75">
      <c r="A299" s="91"/>
    </row>
    <row r="300" ht="12.75">
      <c r="A300" s="91"/>
    </row>
    <row r="301" ht="12.75">
      <c r="A301" s="91"/>
    </row>
    <row r="302" ht="12.75">
      <c r="A302" s="91"/>
    </row>
    <row r="303" ht="12.75">
      <c r="A303" s="91"/>
    </row>
    <row r="304" ht="12.75">
      <c r="A304" s="91"/>
    </row>
    <row r="305" ht="12.75">
      <c r="A305" s="91"/>
    </row>
    <row r="306" ht="12.75">
      <c r="A306" s="91"/>
    </row>
    <row r="307" ht="12.75">
      <c r="A307" s="91"/>
    </row>
    <row r="308" ht="12.75">
      <c r="A308" s="91"/>
    </row>
    <row r="309" ht="12.75">
      <c r="A309" s="91"/>
    </row>
    <row r="310" ht="12.75">
      <c r="A310" s="91"/>
    </row>
    <row r="311" ht="12.75">
      <c r="A311" s="91"/>
    </row>
    <row r="312" ht="12.75">
      <c r="A312" s="91"/>
    </row>
    <row r="313" ht="12.75">
      <c r="A313" s="91"/>
    </row>
    <row r="314" ht="12.75">
      <c r="A314" s="91"/>
    </row>
    <row r="315" ht="12.75">
      <c r="A315" s="91"/>
    </row>
    <row r="316" ht="12.75">
      <c r="A316" s="91"/>
    </row>
    <row r="317" ht="12.75">
      <c r="A317" s="91"/>
    </row>
    <row r="318" ht="12.75">
      <c r="A318" s="91"/>
    </row>
    <row r="319" ht="12.75">
      <c r="A319" s="91"/>
    </row>
    <row r="320" ht="12.75">
      <c r="A320" s="91"/>
    </row>
    <row r="321" ht="12.75">
      <c r="A321" s="91"/>
    </row>
    <row r="322" ht="12.75">
      <c r="A322" s="91"/>
    </row>
    <row r="323" ht="12.75">
      <c r="A323" s="91"/>
    </row>
    <row r="324" ht="12.75">
      <c r="A324" s="91"/>
    </row>
    <row r="325" ht="12.75">
      <c r="A325" s="91"/>
    </row>
    <row r="326" ht="12.75">
      <c r="A326" s="91"/>
    </row>
    <row r="327" ht="12.75">
      <c r="A327" s="91"/>
    </row>
    <row r="328" ht="12.75">
      <c r="A328" s="91"/>
    </row>
    <row r="329" ht="12.75">
      <c r="A329" s="91"/>
    </row>
    <row r="330" ht="12.75">
      <c r="A330" s="91"/>
    </row>
    <row r="331" ht="12.75">
      <c r="A331" s="91"/>
    </row>
    <row r="332" ht="12.75">
      <c r="A332" s="91"/>
    </row>
    <row r="333" ht="12.75">
      <c r="A333" s="91"/>
    </row>
    <row r="334" ht="12.75">
      <c r="A334" s="91"/>
    </row>
    <row r="335" ht="12.75">
      <c r="A335" s="91"/>
    </row>
    <row r="336" ht="12.75">
      <c r="A336" s="91"/>
    </row>
    <row r="337" ht="12.75">
      <c r="A337" s="91"/>
    </row>
    <row r="338" ht="12.75">
      <c r="A338" s="91"/>
    </row>
    <row r="339" ht="12.75">
      <c r="A339" s="91"/>
    </row>
    <row r="340" ht="12.75">
      <c r="A340" s="91"/>
    </row>
    <row r="341" ht="12.75">
      <c r="A341" s="91"/>
    </row>
    <row r="342" ht="12.75">
      <c r="A342" s="91"/>
    </row>
    <row r="343" ht="12.75">
      <c r="A343" s="91"/>
    </row>
    <row r="344" ht="12.75">
      <c r="A344" s="91"/>
    </row>
    <row r="345" ht="12.75">
      <c r="A345" s="91"/>
    </row>
    <row r="346" ht="12.75">
      <c r="A346" s="91"/>
    </row>
    <row r="347" ht="12.75">
      <c r="A347" s="91"/>
    </row>
    <row r="348" ht="12.75">
      <c r="A348" s="91"/>
    </row>
    <row r="349" ht="12.75">
      <c r="A349" s="91"/>
    </row>
    <row r="350" ht="12.75">
      <c r="A350" s="91"/>
    </row>
    <row r="351" ht="12.75">
      <c r="A351" s="91"/>
    </row>
    <row r="352" ht="12.75">
      <c r="A352" s="91"/>
    </row>
    <row r="353" ht="12.75">
      <c r="A353" s="91"/>
    </row>
    <row r="354" ht="12.75">
      <c r="A354" s="91"/>
    </row>
    <row r="355" ht="12.75">
      <c r="A355" s="91"/>
    </row>
    <row r="356" ht="12.75">
      <c r="A356" s="91"/>
    </row>
    <row r="357" ht="12.75">
      <c r="A357" s="91"/>
    </row>
    <row r="358" ht="12.75">
      <c r="A358" s="91"/>
    </row>
    <row r="359" ht="12.75">
      <c r="A359" s="91"/>
    </row>
    <row r="360" ht="12.75">
      <c r="A360" s="91"/>
    </row>
    <row r="361" ht="12.75">
      <c r="A361" s="91"/>
    </row>
    <row r="362" ht="12.75">
      <c r="A362" s="91"/>
    </row>
    <row r="363" ht="12.75">
      <c r="A363" s="91"/>
    </row>
    <row r="364" ht="12.75">
      <c r="A364" s="91"/>
    </row>
    <row r="365" ht="12.75">
      <c r="A365" s="91"/>
    </row>
    <row r="366" ht="12.75">
      <c r="A366" s="91"/>
    </row>
    <row r="367" ht="12.75">
      <c r="A367" s="91"/>
    </row>
    <row r="368" ht="12.75">
      <c r="A368" s="91"/>
    </row>
    <row r="369" ht="12.75">
      <c r="A369" s="91"/>
    </row>
    <row r="370" ht="12.75">
      <c r="A370" s="91"/>
    </row>
    <row r="371" ht="12.75">
      <c r="A371" s="91"/>
    </row>
    <row r="372" ht="12.75">
      <c r="A372" s="91"/>
    </row>
    <row r="373" ht="12.75">
      <c r="A373" s="91"/>
    </row>
    <row r="374" ht="12.75">
      <c r="A374" s="91"/>
    </row>
    <row r="375" ht="12.75">
      <c r="A375" s="91"/>
    </row>
    <row r="376" ht="12.75">
      <c r="A376" s="91"/>
    </row>
    <row r="377" ht="12.75">
      <c r="A377" s="91"/>
    </row>
    <row r="378" ht="12.75">
      <c r="A378" s="91"/>
    </row>
    <row r="379" ht="12.75">
      <c r="A379" s="91"/>
    </row>
    <row r="380" ht="12.75">
      <c r="A380" s="91"/>
    </row>
    <row r="381" ht="12.75">
      <c r="A381" s="91"/>
    </row>
    <row r="382" ht="12.75">
      <c r="A382" s="91"/>
    </row>
    <row r="383" ht="12.75">
      <c r="A383" s="91"/>
    </row>
    <row r="384" ht="12.75">
      <c r="A384" s="91"/>
    </row>
    <row r="385" ht="12.75">
      <c r="A385" s="91"/>
    </row>
    <row r="386" ht="12.75">
      <c r="A386" s="91"/>
    </row>
    <row r="387" ht="12.75">
      <c r="A387" s="91"/>
    </row>
    <row r="388" ht="12.75">
      <c r="A388" s="91"/>
    </row>
    <row r="389" ht="12.75">
      <c r="A389" s="91"/>
    </row>
    <row r="390" ht="12.75">
      <c r="A390" s="91"/>
    </row>
    <row r="391" ht="12.75">
      <c r="A391" s="91"/>
    </row>
    <row r="392" ht="12.75">
      <c r="A392" s="91"/>
    </row>
    <row r="393" ht="12.75">
      <c r="A393" s="91"/>
    </row>
    <row r="394" ht="12.75">
      <c r="A394" s="91"/>
    </row>
    <row r="395" ht="12.75">
      <c r="A395" s="91"/>
    </row>
    <row r="396" ht="12.75">
      <c r="A396" s="91"/>
    </row>
    <row r="397" ht="12.75">
      <c r="A397" s="91"/>
    </row>
    <row r="398" ht="12.75">
      <c r="A398" s="91"/>
    </row>
    <row r="399" ht="12.75">
      <c r="A399" s="91"/>
    </row>
    <row r="400" ht="12.75">
      <c r="A400" s="91"/>
    </row>
    <row r="401" ht="12.75">
      <c r="A401" s="91"/>
    </row>
    <row r="402" ht="12.75">
      <c r="A402" s="91"/>
    </row>
    <row r="403" ht="12.75">
      <c r="A403" s="91"/>
    </row>
    <row r="404" ht="12.75">
      <c r="A404" s="91"/>
    </row>
    <row r="405" ht="12.75">
      <c r="A405" s="91"/>
    </row>
    <row r="406" ht="12.75">
      <c r="A406" s="91"/>
    </row>
    <row r="407" ht="12.75">
      <c r="A407" s="91"/>
    </row>
    <row r="408" ht="12.75">
      <c r="A408" s="91"/>
    </row>
    <row r="409" ht="12.75">
      <c r="A409" s="91"/>
    </row>
    <row r="410" ht="12.75">
      <c r="A410" s="91"/>
    </row>
    <row r="411" ht="12.75">
      <c r="A411" s="91"/>
    </row>
    <row r="412" ht="12.75">
      <c r="A412" s="91"/>
    </row>
    <row r="413" ht="12.75">
      <c r="A413" s="91"/>
    </row>
    <row r="414" ht="12.75">
      <c r="A414" s="91"/>
    </row>
    <row r="415" ht="12.75">
      <c r="A415" s="91"/>
    </row>
    <row r="416" ht="12.75">
      <c r="A416" s="91"/>
    </row>
    <row r="417" ht="12.75">
      <c r="A417" s="91"/>
    </row>
    <row r="418" ht="12.75">
      <c r="A418" s="91"/>
    </row>
    <row r="419" ht="12.75">
      <c r="A419" s="91"/>
    </row>
    <row r="420" ht="12.75">
      <c r="A420" s="91"/>
    </row>
    <row r="421" ht="12.75">
      <c r="A421" s="91"/>
    </row>
    <row r="422" ht="12.75">
      <c r="A422" s="91"/>
    </row>
    <row r="423" ht="12.75">
      <c r="A423" s="91"/>
    </row>
    <row r="424" ht="12.75">
      <c r="A424" s="91"/>
    </row>
    <row r="425" ht="12.75">
      <c r="A425" s="91"/>
    </row>
    <row r="426" ht="12.75">
      <c r="A426" s="91"/>
    </row>
    <row r="427" ht="12.75">
      <c r="A427" s="91"/>
    </row>
    <row r="428" ht="12.75">
      <c r="A428" s="91"/>
    </row>
    <row r="429" ht="12.75">
      <c r="A429" s="91"/>
    </row>
    <row r="430" ht="12.75">
      <c r="A430" s="91"/>
    </row>
    <row r="431" ht="12.75">
      <c r="A431" s="91"/>
    </row>
    <row r="432" ht="12.75">
      <c r="A432" s="91"/>
    </row>
    <row r="433" ht="12.75">
      <c r="A433" s="91"/>
    </row>
    <row r="434" ht="12.75">
      <c r="A434" s="91"/>
    </row>
    <row r="435" ht="12.75">
      <c r="A435" s="91"/>
    </row>
    <row r="436" ht="12.75">
      <c r="A436" s="91"/>
    </row>
    <row r="437" ht="12.75">
      <c r="A437" s="91"/>
    </row>
    <row r="438" ht="12.75">
      <c r="A438" s="91"/>
    </row>
    <row r="439" ht="12.75">
      <c r="A439" s="91"/>
    </row>
    <row r="440" ht="12.75">
      <c r="A440" s="91"/>
    </row>
    <row r="441" ht="12.75">
      <c r="A441" s="91"/>
    </row>
    <row r="442" ht="12.75">
      <c r="A442" s="91"/>
    </row>
    <row r="443" ht="12.75">
      <c r="A443" s="91"/>
    </row>
    <row r="444" ht="12.75">
      <c r="A444" s="91"/>
    </row>
    <row r="445" ht="12.75">
      <c r="A445" s="91"/>
    </row>
    <row r="446" ht="12.75">
      <c r="A446" s="91"/>
    </row>
    <row r="447" ht="12.75">
      <c r="A447" s="91"/>
    </row>
    <row r="448" ht="12.75">
      <c r="A448" s="91"/>
    </row>
    <row r="449" ht="12.75">
      <c r="A449" s="91"/>
    </row>
    <row r="450" ht="12.75">
      <c r="A450" s="91"/>
    </row>
    <row r="451" ht="12.75">
      <c r="A451" s="91"/>
    </row>
    <row r="452" ht="12.75">
      <c r="A452" s="91"/>
    </row>
    <row r="453" ht="12.75">
      <c r="A453" s="91"/>
    </row>
    <row r="454" ht="12.75">
      <c r="A454" s="91"/>
    </row>
    <row r="455" ht="12.75">
      <c r="A455" s="91"/>
    </row>
    <row r="456" ht="12.75">
      <c r="A456" s="91"/>
    </row>
    <row r="457" ht="12.75">
      <c r="A457" s="91"/>
    </row>
    <row r="458" ht="12.75">
      <c r="A458" s="91"/>
    </row>
    <row r="459" ht="12.75">
      <c r="A459" s="91"/>
    </row>
    <row r="460" ht="12.75">
      <c r="A460" s="91"/>
    </row>
    <row r="461" ht="12.75">
      <c r="A461" s="91"/>
    </row>
    <row r="462" ht="12.75">
      <c r="A462" s="91"/>
    </row>
    <row r="463" ht="12.75">
      <c r="A463" s="91"/>
    </row>
    <row r="464" ht="12.75">
      <c r="A464" s="91"/>
    </row>
    <row r="465" ht="12.75">
      <c r="A465" s="91"/>
    </row>
    <row r="466" ht="12.75">
      <c r="A466" s="91"/>
    </row>
    <row r="467" ht="12.75">
      <c r="A467" s="91"/>
    </row>
    <row r="468" ht="12.75">
      <c r="A468" s="91"/>
    </row>
    <row r="469" ht="12.75">
      <c r="A469" s="91"/>
    </row>
    <row r="470" ht="12.75">
      <c r="A470" s="91"/>
    </row>
    <row r="471" ht="12.75">
      <c r="A471" s="91"/>
    </row>
    <row r="472" ht="12.75">
      <c r="A472" s="91"/>
    </row>
    <row r="473" ht="12.75">
      <c r="A473" s="91"/>
    </row>
    <row r="474" ht="12.75">
      <c r="A474" s="91"/>
    </row>
    <row r="475" ht="12.75">
      <c r="A475" s="91"/>
    </row>
    <row r="476" ht="12.75">
      <c r="A476" s="91"/>
    </row>
    <row r="477" ht="12.75">
      <c r="A477" s="91"/>
    </row>
    <row r="478" ht="12.75">
      <c r="A478" s="91"/>
    </row>
    <row r="479" ht="12.75">
      <c r="A479" s="91"/>
    </row>
    <row r="480" ht="12.75">
      <c r="A480" s="91"/>
    </row>
    <row r="481" ht="12.75">
      <c r="A481" s="91"/>
    </row>
    <row r="482" ht="12.75">
      <c r="A482" s="91"/>
    </row>
    <row r="483" ht="12.75">
      <c r="A483" s="91"/>
    </row>
    <row r="484" ht="12.75">
      <c r="A484" s="91"/>
    </row>
    <row r="485" ht="12.75">
      <c r="A485" s="91"/>
    </row>
    <row r="486" ht="12.75">
      <c r="A486" s="91"/>
    </row>
    <row r="487" ht="12.75">
      <c r="A487" s="91"/>
    </row>
    <row r="488" ht="12.75">
      <c r="A488" s="91"/>
    </row>
    <row r="489" ht="12.75">
      <c r="A489" s="91"/>
    </row>
    <row r="490" ht="12.75">
      <c r="A490" s="91"/>
    </row>
    <row r="491" ht="12.75">
      <c r="A491" s="91"/>
    </row>
    <row r="492" ht="12.75">
      <c r="A492" s="91"/>
    </row>
    <row r="493" ht="12.75">
      <c r="A493" s="91"/>
    </row>
    <row r="494" ht="12.75">
      <c r="A494" s="91"/>
    </row>
    <row r="495" ht="12.75">
      <c r="A495" s="91"/>
    </row>
    <row r="496" ht="12.75">
      <c r="A496" s="91"/>
    </row>
    <row r="497" ht="12.75">
      <c r="A497" s="91"/>
    </row>
    <row r="498" ht="12.75">
      <c r="A498" s="91"/>
    </row>
    <row r="499" ht="12.75">
      <c r="A499" s="91"/>
    </row>
    <row r="500" ht="12.75">
      <c r="A500" s="91"/>
    </row>
    <row r="501" ht="12.75">
      <c r="A501" s="91"/>
    </row>
    <row r="502" ht="12.75">
      <c r="A502" s="91"/>
    </row>
    <row r="503" ht="12.75">
      <c r="A503" s="91"/>
    </row>
    <row r="504" ht="12.75">
      <c r="A504" s="91"/>
    </row>
    <row r="505" ht="12.75">
      <c r="A505" s="91"/>
    </row>
    <row r="506" ht="12.75">
      <c r="A506" s="91"/>
    </row>
    <row r="507" ht="12.75">
      <c r="A507" s="91"/>
    </row>
    <row r="508" ht="12.75">
      <c r="A508" s="91"/>
    </row>
    <row r="509" ht="12.75">
      <c r="A509" s="91"/>
    </row>
    <row r="510" ht="12.75">
      <c r="A510" s="91"/>
    </row>
    <row r="511" ht="12.75">
      <c r="A511" s="91"/>
    </row>
    <row r="512" ht="12.75">
      <c r="A512" s="91"/>
    </row>
    <row r="513" ht="12.75">
      <c r="A513" s="91"/>
    </row>
    <row r="514" ht="12.75">
      <c r="A514" s="91"/>
    </row>
    <row r="515" ht="12.75">
      <c r="A515" s="91"/>
    </row>
    <row r="516" ht="12.75">
      <c r="A516" s="91"/>
    </row>
    <row r="517" ht="12.75">
      <c r="A517" s="91"/>
    </row>
    <row r="518" ht="12.75">
      <c r="A518" s="91"/>
    </row>
    <row r="519" ht="12.75">
      <c r="A519" s="91"/>
    </row>
    <row r="520" ht="12.75">
      <c r="A520" s="91"/>
    </row>
    <row r="521" ht="12.75">
      <c r="A521" s="91"/>
    </row>
    <row r="522" ht="12.75">
      <c r="A522" s="91"/>
    </row>
    <row r="523" ht="12.75">
      <c r="A523" s="91"/>
    </row>
    <row r="524" ht="12.75">
      <c r="A524" s="91"/>
    </row>
    <row r="525" ht="12.75">
      <c r="A525" s="91"/>
    </row>
    <row r="526" ht="12.75">
      <c r="A526" s="91"/>
    </row>
    <row r="527" ht="12.75">
      <c r="A527" s="91"/>
    </row>
    <row r="528" ht="12.75">
      <c r="A528" s="91"/>
    </row>
    <row r="529" ht="12.75">
      <c r="A529" s="91"/>
    </row>
    <row r="530" ht="12.75">
      <c r="A530" s="91"/>
    </row>
    <row r="531" ht="12.75">
      <c r="A531" s="91"/>
    </row>
    <row r="532" ht="12.75">
      <c r="A532" s="91"/>
    </row>
    <row r="533" ht="12.75">
      <c r="A533" s="91"/>
    </row>
    <row r="534" ht="12.75">
      <c r="A534" s="91"/>
    </row>
    <row r="535" ht="12.75">
      <c r="A535" s="91"/>
    </row>
    <row r="536" ht="12.75">
      <c r="A536" s="91"/>
    </row>
    <row r="537" ht="12.75">
      <c r="A537" s="91"/>
    </row>
    <row r="538" ht="12.75">
      <c r="A538" s="91"/>
    </row>
    <row r="539" ht="12.75">
      <c r="A539" s="91"/>
    </row>
    <row r="540" ht="12.75">
      <c r="A540" s="91"/>
    </row>
    <row r="541" ht="12.75">
      <c r="A541" s="91"/>
    </row>
    <row r="542" ht="12.75">
      <c r="A542" s="91"/>
    </row>
    <row r="543" ht="12.75">
      <c r="A543" s="91"/>
    </row>
    <row r="544" ht="12.75">
      <c r="A544" s="91"/>
    </row>
    <row r="545" ht="12.75">
      <c r="A545" s="91"/>
    </row>
    <row r="546" ht="12.75">
      <c r="A546" s="91"/>
    </row>
    <row r="547" ht="12.75">
      <c r="A547" s="91"/>
    </row>
    <row r="548" ht="12.75">
      <c r="A548" s="91"/>
    </row>
    <row r="549" ht="12.75">
      <c r="A549" s="91"/>
    </row>
    <row r="550" ht="12.75">
      <c r="A550" s="91"/>
    </row>
    <row r="551" ht="12.75">
      <c r="A551" s="91"/>
    </row>
    <row r="552" ht="12.75">
      <c r="A552" s="91"/>
    </row>
    <row r="553" ht="12.75">
      <c r="A553" s="91"/>
    </row>
    <row r="554" ht="12.75">
      <c r="A554" s="91"/>
    </row>
    <row r="555" ht="12.75">
      <c r="A555" s="91"/>
    </row>
    <row r="556" ht="12.75">
      <c r="A556" s="91"/>
    </row>
    <row r="557" ht="12.75">
      <c r="A557" s="91"/>
    </row>
    <row r="558" ht="12.75">
      <c r="A558" s="91"/>
    </row>
    <row r="559" ht="12.75">
      <c r="A559" s="91"/>
    </row>
    <row r="560" ht="12.75">
      <c r="A560" s="91"/>
    </row>
    <row r="561" ht="12.75">
      <c r="A561" s="91"/>
    </row>
    <row r="562" ht="12.75">
      <c r="A562" s="91"/>
    </row>
    <row r="563" ht="12.75">
      <c r="A563" s="91"/>
    </row>
    <row r="564" ht="12.75">
      <c r="A564" s="91"/>
    </row>
    <row r="565" ht="12.75">
      <c r="A565" s="91"/>
    </row>
    <row r="566" ht="12.75">
      <c r="A566" s="91"/>
    </row>
    <row r="567" ht="12.75">
      <c r="A567" s="91"/>
    </row>
    <row r="568" ht="12.75">
      <c r="A568" s="91"/>
    </row>
    <row r="569" ht="12.75">
      <c r="A569" s="91"/>
    </row>
    <row r="570" ht="12.75">
      <c r="A570" s="91"/>
    </row>
    <row r="571" ht="12.75">
      <c r="A571" s="91"/>
    </row>
    <row r="572" ht="12.75">
      <c r="A572" s="91"/>
    </row>
    <row r="573" ht="12.75">
      <c r="A573" s="91"/>
    </row>
    <row r="574" ht="12.75">
      <c r="A574" s="91"/>
    </row>
    <row r="575" ht="12.75">
      <c r="A575" s="91"/>
    </row>
    <row r="576" ht="12.75">
      <c r="A576" s="91"/>
    </row>
    <row r="577" ht="12.75">
      <c r="A577" s="91"/>
    </row>
    <row r="578" ht="12.75">
      <c r="A578" s="91"/>
    </row>
    <row r="579" ht="12.75">
      <c r="A579" s="91"/>
    </row>
    <row r="580" ht="12.75">
      <c r="A580" s="91"/>
    </row>
    <row r="581" ht="12.75">
      <c r="A581" s="91"/>
    </row>
    <row r="582" ht="12.75">
      <c r="A582" s="91"/>
    </row>
    <row r="583" ht="12.75">
      <c r="A583" s="91"/>
    </row>
    <row r="584" ht="12.75">
      <c r="A584" s="91"/>
    </row>
    <row r="585" ht="12.75">
      <c r="A585" s="91"/>
    </row>
    <row r="586" ht="12.75">
      <c r="A586" s="91"/>
    </row>
    <row r="587" ht="12.75">
      <c r="A587" s="91"/>
    </row>
    <row r="588" ht="12.75">
      <c r="A588" s="91"/>
    </row>
    <row r="589" ht="12.75">
      <c r="A589" s="91"/>
    </row>
    <row r="590" ht="12.75">
      <c r="A590" s="91"/>
    </row>
    <row r="591" ht="12.75">
      <c r="A591" s="91"/>
    </row>
    <row r="592" ht="12.75">
      <c r="A592" s="91"/>
    </row>
    <row r="593" ht="12.75">
      <c r="A593" s="91"/>
    </row>
    <row r="594" ht="12.75">
      <c r="A594" s="91"/>
    </row>
    <row r="595" ht="12.75">
      <c r="A595" s="91"/>
    </row>
    <row r="596" ht="12.75">
      <c r="A596" s="91"/>
    </row>
    <row r="597" ht="12.75">
      <c r="A597" s="91"/>
    </row>
    <row r="598" ht="12.75">
      <c r="A598" s="91"/>
    </row>
    <row r="599" ht="12.75">
      <c r="A599" s="91"/>
    </row>
    <row r="600" ht="12.75">
      <c r="A600" s="91"/>
    </row>
    <row r="601" ht="12.75">
      <c r="A601" s="91"/>
    </row>
    <row r="602" ht="12.75">
      <c r="A602" s="91"/>
    </row>
    <row r="603" ht="12.75">
      <c r="A603" s="91"/>
    </row>
    <row r="604" ht="12.75">
      <c r="A604" s="91"/>
    </row>
    <row r="605" ht="12.75">
      <c r="A605" s="91"/>
    </row>
    <row r="606" ht="12.75">
      <c r="A606" s="91"/>
    </row>
    <row r="607" ht="12.75">
      <c r="A607" s="91"/>
    </row>
    <row r="608" ht="12.75">
      <c r="A608" s="91"/>
    </row>
    <row r="609" ht="12.75">
      <c r="A609" s="91"/>
    </row>
    <row r="610" ht="12.75">
      <c r="A610" s="91"/>
    </row>
    <row r="611" ht="12.75">
      <c r="A611" s="91"/>
    </row>
    <row r="612" ht="12.75">
      <c r="A612" s="91"/>
    </row>
    <row r="613" ht="12.75">
      <c r="A613" s="91"/>
    </row>
    <row r="614" ht="12.75">
      <c r="A614" s="91"/>
    </row>
  </sheetData>
  <mergeCells count="36">
    <mergeCell ref="J71:L71"/>
    <mergeCell ref="B129:L130"/>
    <mergeCell ref="B93:L94"/>
    <mergeCell ref="B97:L97"/>
    <mergeCell ref="B100:L100"/>
    <mergeCell ref="B89:L90"/>
    <mergeCell ref="J70:L70"/>
    <mergeCell ref="E23:L23"/>
    <mergeCell ref="B29:D29"/>
    <mergeCell ref="B36:L38"/>
    <mergeCell ref="B26:L27"/>
    <mergeCell ref="B31:L34"/>
    <mergeCell ref="B24:D24"/>
    <mergeCell ref="B23:D23"/>
    <mergeCell ref="E24:F24"/>
    <mergeCell ref="A1:L1"/>
    <mergeCell ref="A2:L2"/>
    <mergeCell ref="A3:L3"/>
    <mergeCell ref="A4:L4"/>
    <mergeCell ref="A5:L5"/>
    <mergeCell ref="B64:L64"/>
    <mergeCell ref="B53:L54"/>
    <mergeCell ref="B14:L16"/>
    <mergeCell ref="B10:L12"/>
    <mergeCell ref="B57:L58"/>
    <mergeCell ref="B61:L61"/>
    <mergeCell ref="A7:L7"/>
    <mergeCell ref="B18:L20"/>
    <mergeCell ref="B22:D22"/>
    <mergeCell ref="B194:L194"/>
    <mergeCell ref="A133:L134"/>
    <mergeCell ref="B142:L144"/>
    <mergeCell ref="B188:L188"/>
    <mergeCell ref="B137:L139"/>
    <mergeCell ref="B147:L149"/>
    <mergeCell ref="B164:L165"/>
  </mergeCells>
  <printOptions horizontalCentered="1"/>
  <pageMargins left="0.13" right="0.02" top="0.49" bottom="0.5" header="0.25" footer="0.25"/>
  <pageSetup horizontalDpi="300" verticalDpi="300" orientation="portrait" paperSize="9" scale="85" r:id="rId1"/>
  <rowBreaks count="3" manualBreakCount="3">
    <brk id="61" max="11" man="1"/>
    <brk id="130" max="11" man="1"/>
    <brk id="191" max="11"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S-USER1</cp:lastModifiedBy>
  <cp:lastPrinted>2008-02-22T05:06:17Z</cp:lastPrinted>
  <dcterms:created xsi:type="dcterms:W3CDTF">2001-10-16T10:02:43Z</dcterms:created>
  <dcterms:modified xsi:type="dcterms:W3CDTF">2008-02-22T05:12:15Z</dcterms:modified>
  <cp:category/>
  <cp:version/>
  <cp:contentType/>
  <cp:contentStatus/>
</cp:coreProperties>
</file>