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720" windowHeight="6495" tabRatio="921" firstSheet="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Sheet'!$A$37:$G$60</definedName>
    <definedName name="_xlnm.Print_Area" localSheetId="3">'Cash Flow Statement'!$A$41:$G$50</definedName>
    <definedName name="_xlnm.Print_Area" localSheetId="0">'Income Statements'!$A$1:$K$54</definedName>
    <definedName name="_xlnm.Print_Area" localSheetId="4">'Notes'!$A$56:$L$95</definedName>
    <definedName name="_xlnm.Print_Area" localSheetId="2">'Statement of Changes in Equity'!$A$1:$K$27</definedName>
    <definedName name="_xlnm.Print_Titles" localSheetId="1">'Balance Sheet'!$8:$10</definedName>
    <definedName name="_xlnm.Print_Titles" localSheetId="3">'Cash Flow Statement'!$8:$9</definedName>
  </definedNames>
  <calcPr fullCalcOnLoad="1"/>
</workbook>
</file>

<file path=xl/sharedStrings.xml><?xml version="1.0" encoding="utf-8"?>
<sst xmlns="http://schemas.openxmlformats.org/spreadsheetml/2006/main" count="345" uniqueCount="238">
  <si>
    <t>INDIVIDUAL QUARTER</t>
  </si>
  <si>
    <t>CUMULATIVE QUARTER</t>
  </si>
  <si>
    <t>CURRENT YEAR QUARTER</t>
  </si>
  <si>
    <t>CURRENT YEAR TO DATE</t>
  </si>
  <si>
    <t>(a)</t>
  </si>
  <si>
    <t>(b)</t>
  </si>
  <si>
    <t>Taxation</t>
  </si>
  <si>
    <t>AS AT END OF CURRENT YEAR QUARTER</t>
  </si>
  <si>
    <t>Minority Interests</t>
  </si>
  <si>
    <t>Net tangible assets per share (sen)</t>
  </si>
  <si>
    <t>Share Premium</t>
  </si>
  <si>
    <t>PRECEDING YEAR CORRESPONDING PERIOD</t>
  </si>
  <si>
    <t>(Incorporated in Malaysia)</t>
  </si>
  <si>
    <t>Share Capital</t>
  </si>
  <si>
    <t>Working capital</t>
  </si>
  <si>
    <t>Listing expenses</t>
  </si>
  <si>
    <t>There was no financial instrument with off-balance sheet risk as at the date of this announcement applicable to the Group.</t>
  </si>
  <si>
    <t>Dividends</t>
  </si>
  <si>
    <t xml:space="preserve"> </t>
  </si>
  <si>
    <t>PRECEDING YEAR CORRESPONDING QUARTER</t>
  </si>
  <si>
    <t>RM('000)</t>
  </si>
  <si>
    <t>Revenue</t>
  </si>
  <si>
    <t>Finance cost</t>
  </si>
  <si>
    <t>Investing results</t>
  </si>
  <si>
    <t>PROPERTY, PLANT AND EQUIPMENT</t>
  </si>
  <si>
    <t>CURRENT ASSETS</t>
  </si>
  <si>
    <t>Inventories</t>
  </si>
  <si>
    <t>Trade Receivables</t>
  </si>
  <si>
    <t>Fixed Deposits</t>
  </si>
  <si>
    <t>Cash and Bank Balances</t>
  </si>
  <si>
    <t>CURRENT LIABILITIES</t>
  </si>
  <si>
    <t>Trade Payables</t>
  </si>
  <si>
    <t>Other Payables and Accrued Expenses</t>
  </si>
  <si>
    <t>Tax Liabilities</t>
  </si>
  <si>
    <t>FINANCED BY:</t>
  </si>
  <si>
    <t>NET CURRENT ASSETS</t>
  </si>
  <si>
    <t>Non-Distributable Reserve- Share Premium</t>
  </si>
  <si>
    <t>Total</t>
  </si>
  <si>
    <t>CASH FLOWS FROM INVESTING ACTIVITIES</t>
  </si>
  <si>
    <t>Purchase of property, plant and equipment</t>
  </si>
  <si>
    <t>Net cash used in investing activities</t>
  </si>
  <si>
    <t>CASH FLOWS FROM FINANCING ACTIVITIES</t>
  </si>
  <si>
    <t>A1</t>
  </si>
  <si>
    <t>Basis of preparation</t>
  </si>
  <si>
    <t>A2</t>
  </si>
  <si>
    <t>A3</t>
  </si>
  <si>
    <t>Seasonal or cyclical factors</t>
  </si>
  <si>
    <t>A4</t>
  </si>
  <si>
    <t>Unusual items affecting assets, liabilities, equity, net income or cash flows</t>
  </si>
  <si>
    <t>A5</t>
  </si>
  <si>
    <t>Material changes in estimates</t>
  </si>
  <si>
    <t>A6</t>
  </si>
  <si>
    <t>A7</t>
  </si>
  <si>
    <t>Dividend paid</t>
  </si>
  <si>
    <t>A8</t>
  </si>
  <si>
    <t>Segment information</t>
  </si>
  <si>
    <t>A9</t>
  </si>
  <si>
    <t>A10</t>
  </si>
  <si>
    <t>A11</t>
  </si>
  <si>
    <t>Changes in the composition of the Group</t>
  </si>
  <si>
    <t>A12</t>
  </si>
  <si>
    <t>Contingent liabilities</t>
  </si>
  <si>
    <t>A13</t>
  </si>
  <si>
    <t>Capital commitments</t>
  </si>
  <si>
    <t>A14</t>
  </si>
  <si>
    <t>Significant related party transactions</t>
  </si>
  <si>
    <t>A15</t>
  </si>
  <si>
    <t>Cash and cash equivalents</t>
  </si>
  <si>
    <t>Cash and bank balances</t>
  </si>
  <si>
    <t>B</t>
  </si>
  <si>
    <t>B1</t>
  </si>
  <si>
    <t>Review of performance</t>
  </si>
  <si>
    <t>B2</t>
  </si>
  <si>
    <t>B3</t>
  </si>
  <si>
    <t>Prospects</t>
  </si>
  <si>
    <t>B4</t>
  </si>
  <si>
    <t>B5</t>
  </si>
  <si>
    <t>B6</t>
  </si>
  <si>
    <t>B7</t>
  </si>
  <si>
    <t>Quoted securities</t>
  </si>
  <si>
    <t>B8</t>
  </si>
  <si>
    <t>Status of corporate proposals</t>
  </si>
  <si>
    <t>B9</t>
  </si>
  <si>
    <t>B10</t>
  </si>
  <si>
    <t>Off balance sheet financial instruments</t>
  </si>
  <si>
    <t>B11</t>
  </si>
  <si>
    <t>Material litigation</t>
  </si>
  <si>
    <t>B12</t>
  </si>
  <si>
    <t>B13</t>
  </si>
  <si>
    <t>a.</t>
  </si>
  <si>
    <t>Valuation of property, plant and equipment</t>
  </si>
  <si>
    <t>b.</t>
  </si>
  <si>
    <t>31/12/2002</t>
  </si>
  <si>
    <t>Material events subsequent to the end of the quarter</t>
  </si>
  <si>
    <t>Gain on disposal of property, plant and equipment</t>
  </si>
  <si>
    <t>There were no contingent liabilities as at the date of this announcement.</t>
  </si>
  <si>
    <t>Fixed deposits</t>
  </si>
  <si>
    <t>Proceeds from disposal of property, plants and equipment</t>
  </si>
  <si>
    <t>Retained Profit/(Accumulated loss)</t>
  </si>
  <si>
    <t>Distributable - Retained Profit/(Accumulated Loss)</t>
  </si>
  <si>
    <t>There were no material litigation pending at the date of this announcement.</t>
  </si>
  <si>
    <t>NET INCREASE/(DECREASE) IN CASH AND CASH EQUIVALENTS</t>
  </si>
  <si>
    <t>Net cash from/(used in) used in financing activities</t>
  </si>
  <si>
    <t>Other Receivables, Deposits and Prepayments</t>
  </si>
  <si>
    <t>31/12/2003</t>
  </si>
  <si>
    <t>12 months ended 31.12.2003</t>
  </si>
  <si>
    <t>Profit/(Loss) before taxation</t>
  </si>
  <si>
    <t>31.12.2003</t>
  </si>
  <si>
    <t>CASH AND CASH EQUIVALENTS AT END OF THE YEAR</t>
  </si>
  <si>
    <t>CASH AND CASH EQUIVALENTS AT BEGINNING OF THE YEAR</t>
  </si>
  <si>
    <t>Profit/(Loss) from operations</t>
  </si>
  <si>
    <t>KBES BERHAD</t>
  </si>
  <si>
    <t>(Company No: 597132 A)</t>
  </si>
  <si>
    <t>AND ITS SUBSIDIARY COMPANIES</t>
  </si>
  <si>
    <t>UNAUDITED CONDENSED CONSOLIDATED INCOME STATEMENT</t>
  </si>
  <si>
    <t>The Condensed Consolidated Income Statement should be read in conjunction with the accompanying explanatory notes to the quarterly report.</t>
  </si>
  <si>
    <t>Quarterly report on unaudited consolidated results for the fourth quarter ended 31.12.2003</t>
  </si>
  <si>
    <t>UNAUDITED CONDENSED CONSOLIDATED BALANCE SHEET</t>
  </si>
  <si>
    <t xml:space="preserve">                           AUDITED                COMPANY</t>
  </si>
  <si>
    <t>RM'000</t>
  </si>
  <si>
    <t>The acquisition of the subsidiary companies for the purpose of listing of KBES Berhad on the Main Board of the Malaysia Securities Exchange Berhad was completed on 23rd December 2003. Therefore the audited company's balance sheet reflects the position of the company only as at 31st December 2002.</t>
  </si>
  <si>
    <t>UNAUDITED CONDENSED CONSOLIDATED STATEMENT OF CHANGES IN EQUITY</t>
  </si>
  <si>
    <t>As at 1st January 2003</t>
  </si>
  <si>
    <t>As at 31st December 2003</t>
  </si>
  <si>
    <t>UNAUDITED CONDENSED CONSOLIDATED CASH FLOW STATEMENT</t>
  </si>
  <si>
    <t>Notes to the Interim Financial Report</t>
  </si>
  <si>
    <t>This interim financial report is prepared in accordance with MASB 26 "Interim Financial Reporting" and paragraph 9.22 of the Listing Requirements of the Malaysia Securities Exchange Berhad and should be read in conjunction with the company's annual audited financial statements for the period ended 31st December 2002.</t>
  </si>
  <si>
    <t>The accounting policies and presentation adopted for the interim financial report are consistent with those adopted for the last annual financial statements.</t>
  </si>
  <si>
    <t>Audit report</t>
  </si>
  <si>
    <t>There were no audit qualifications on the annual financial statements for the period ended 31st December 2002.</t>
  </si>
  <si>
    <t>The Group's operations were not materially affected by any major seasonal or cyclical factors.</t>
  </si>
  <si>
    <t>There were no unusual items affecting assets, liabilities, equity, net income or cash flows of the Group during the current quarter and financial year-to-date under review.</t>
  </si>
  <si>
    <t>There were no material changes in estimates of amount reported during the quarter and financial year-to-date under review.</t>
  </si>
  <si>
    <t>Issuance and repayment of debt and equity securities</t>
  </si>
  <si>
    <t>Save as disclosed below, there were no issuance, cancellation, repurchase, resale and repayment of debt and equity securities for the current financial quarter :-</t>
  </si>
  <si>
    <t>c.</t>
  </si>
  <si>
    <t>d.</t>
  </si>
  <si>
    <t>e.</t>
  </si>
  <si>
    <t>f.</t>
  </si>
  <si>
    <t>80,323,788 new ordinary shares of RM0.50 each, credited as fully paid-up for the acquisition of Konsortium Bas Ekspres Semenanjung (M) Sdn Bhd and its subsidiaries;</t>
  </si>
  <si>
    <t>5,819,614 new ordinary shares of RM0.50 each, credited as fully paid-up for the acquisition of Super Coachair Manufacturer Sdn Bhd;</t>
  </si>
  <si>
    <t>2,478,438 new ordinary shares of RM0.50 each, credited as fully paid-up to a director of Konsortium Bas Ekspres Semenanjung (M) Sdn Bhd, namely Lau Chan Seng, for settlement of advances from him;</t>
  </si>
  <si>
    <t>3,640,228 new ordinary shares of RM0.50 each, credited as fully paid-up to the former holding company of Super Coachair Manufacturer Sdn Bhd, namely Super Trans Corporation Sdn Bhd, for settlement of advances from Super Trans Corporation Sdn Bhd;</t>
  </si>
  <si>
    <t>Pursuant to the approval from Securities Commission via its approval letter dated 18th August 2003, its subsidiary Konsortium Bas Ekspres Semenanjung (M) Sdn Bhd has paid out an interim dividend of 71.98% less tax at 28% amounting to RM4,101,996.24 and a tax exempt dividend of approximately 1.5% amounting to RM117,616.90 to its previous shareholders on 18th October 2003.</t>
  </si>
  <si>
    <t>Express bus services</t>
  </si>
  <si>
    <t>Sale of air-conditioners for buses and its related maintenance services</t>
  </si>
  <si>
    <t>12 months ended</t>
  </si>
  <si>
    <t>31st December 2003</t>
  </si>
  <si>
    <t>Profit before tax</t>
  </si>
  <si>
    <t>Inter segment elimination</t>
  </si>
  <si>
    <t>No valuation of property, plant and equipment has been carried out.</t>
  </si>
  <si>
    <t>There were no changes in the composition of the group during the current quarter, except as disclosed in Notes 6(a) and 6(b).</t>
  </si>
  <si>
    <t>Super Trans Marketing Sdn Bhd</t>
  </si>
  <si>
    <t>Purchase of buses</t>
  </si>
  <si>
    <t>Super Trans Assembly Plant Sdn Bhd</t>
  </si>
  <si>
    <t>Sale of air-conditioners for buses</t>
  </si>
  <si>
    <t>Super Trans Corporation Sdn Bhd</t>
  </si>
  <si>
    <t>Rental of factory, office premises and machinery and equipment</t>
  </si>
  <si>
    <t>The above companies are owned by Hai Shah Hairi bin Hassan and Lau Siau Chuan, son of Lau Chan Seng.</t>
  </si>
  <si>
    <t>All the above transactions were carried out on terms and conditions not materially different from those obtainable in transactions with unrelated parties and in the ordinary course of business of the Group.</t>
  </si>
  <si>
    <t>ADDITIONAL INFORMATION REQUIRED BY THE MALAYSIA SECURITIES EXCHANGE BERHAD'S LISTING REQUIREMENTS</t>
  </si>
  <si>
    <t>rights issue of 9,187,928 new ordinary shares of RM0.50 each at an issue price of RM0.70 per share on 14th November 2003; and</t>
  </si>
  <si>
    <t>Hire Purchase Payables</t>
  </si>
  <si>
    <t>LONG-TERM AND DEFERRED LIABILITIES</t>
  </si>
  <si>
    <t>Hire Purchase Payables - non current portion</t>
  </si>
  <si>
    <t>Deferred Tax Liabilities</t>
  </si>
  <si>
    <t>Issue of shares</t>
  </si>
  <si>
    <t>Securities</t>
  </si>
  <si>
    <t>Commission</t>
  </si>
  <si>
    <t>Utilised as at</t>
  </si>
  <si>
    <t>As approved by</t>
  </si>
  <si>
    <t>date of report</t>
  </si>
  <si>
    <t>Unutilised as at</t>
  </si>
  <si>
    <t>Repayment of bank borrowings</t>
  </si>
  <si>
    <t>Purchase of new buses</t>
  </si>
  <si>
    <t>Group borrowings</t>
  </si>
  <si>
    <t>Short term :</t>
  </si>
  <si>
    <t>Term loan</t>
  </si>
  <si>
    <t>Long term :</t>
  </si>
  <si>
    <t>Borrowings</t>
  </si>
  <si>
    <t>In conjunction with the listing of and quotation for the entire issued and paid-up share capital of the company on the Main Board of the Malaysia Securities Exchange Berhad on 23rd December 2003, the company has issued the following :</t>
  </si>
  <si>
    <t>An interim dividend of RM3.20 per share less tax at  28% and a tax exempt dividend of RM1.87 per share was paid by its subsidiary Super Coachair Manufacturer Sdn Bhd to the Company on 30th December 2003.</t>
  </si>
  <si>
    <t>There were no material events subsequent to the current financial quarter ended 31st December 2003 up to the date of this report which, is likely to substantially affect the results of the operations of the Group.</t>
  </si>
  <si>
    <t>Sale of old buses</t>
  </si>
  <si>
    <t>Profit/(Losses) on sales of unquoted investments and properties</t>
  </si>
  <si>
    <t>The gain on disposal of property, plant and equipment is as follows :</t>
  </si>
  <si>
    <t>Current year</t>
  </si>
  <si>
    <t>quarter</t>
  </si>
  <si>
    <t>to-date</t>
  </si>
  <si>
    <t>There were no acquisitions and disposals of quoted securities during the financial quarter ended 31st December 2003.</t>
  </si>
  <si>
    <t>There corporate proposal announced but not completed as at the date of this announcement are as follows :</t>
  </si>
  <si>
    <t>The proceeds raised from the Public Issue and Rights Issue pursuant to the listing of the company on the Main Board of the Malaysia Securities Exchange Berhad amounting to RM24.844 million were utilised as follows :</t>
  </si>
  <si>
    <t>Net profit for the period (Cumulative)</t>
  </si>
  <si>
    <t>Minority interest</t>
  </si>
  <si>
    <t>Pre-acquisition profit</t>
  </si>
  <si>
    <t>Net profit attributable to the shareholders</t>
  </si>
  <si>
    <t>Acquisition of subsidiaries net of cash acquired</t>
  </si>
  <si>
    <t>Repayment of term loan</t>
  </si>
  <si>
    <t>Repayment of hire purchase and lease payables</t>
  </si>
  <si>
    <t>public issue of 24,550,000 new ordinary shares of RM0.50 each at an issue price of RM0.75 per share to eligible directors, eligible employees and business associates of KBES Berhad and its subsidiaries and the public.</t>
  </si>
  <si>
    <t>The effective tax rate of the Group for the current quarter is lower than the statutory tax rate due mainly to the utilisation of unabsorbed tax losses and unabsorbed capital allowance by some of its subsidiaries.</t>
  </si>
  <si>
    <t>Basic earnings per share are calculated by dividing the net profit for the period by the weighted average number of ordinary shares in issue during the period.</t>
  </si>
  <si>
    <t>Current</t>
  </si>
  <si>
    <t>ended</t>
  </si>
  <si>
    <t>Corresponding</t>
  </si>
  <si>
    <t>Y-T-D</t>
  </si>
  <si>
    <t>Net profit/(loss) for the period</t>
  </si>
  <si>
    <t>N/A</t>
  </si>
  <si>
    <t>Weighted average number of ordinary</t>
  </si>
  <si>
    <t>share issue</t>
  </si>
  <si>
    <t>Comparative figures for the preceding year are not available as this is KBES Berhad's second quarterly report to the Malaysia Securities Exchange Berhad since its listing on 23rd December 2003.</t>
  </si>
  <si>
    <t>Pre-acquisition profit :</t>
  </si>
  <si>
    <t>Balance</t>
  </si>
  <si>
    <t>per ordinary share  (sen)</t>
  </si>
  <si>
    <t>Basic earnings per share</t>
  </si>
  <si>
    <t>31.12.2002</t>
  </si>
  <si>
    <t>*</t>
  </si>
  <si>
    <t>negligible</t>
  </si>
  <si>
    <t>There were no capital commitments as at the date of this announcement.</t>
  </si>
  <si>
    <t>Comparison with the preceding quarter's results</t>
  </si>
  <si>
    <t>The Board is optimistic of achieving satistactory results for the financial year ending 31st December 2004.</t>
  </si>
  <si>
    <t>Profit forecast</t>
  </si>
  <si>
    <t>Income tax</t>
  </si>
  <si>
    <t>Deferred tax</t>
  </si>
  <si>
    <t>Proceeds from issue of shares</t>
  </si>
  <si>
    <t>Cash and Cash Equivalents carried forward consist of :</t>
  </si>
  <si>
    <t>Fixed deposit with licenced bank</t>
  </si>
  <si>
    <t>However, the profit after taxation for the year was RM11.658 million as compare to the forecast of RM12.579 million, a decrease of 7.9% due to the higher provision for deferred taxation.</t>
  </si>
  <si>
    <t xml:space="preserve">For the current quarter under review, the Group recorded a turnover of RM20.521 million and a profit before taxation of RM5.602 million.  The year-to-date turnover and profit before taxation were RM59.503 million and RM16.027 million respectively.  </t>
  </si>
  <si>
    <t>The Group recorded a turnover of RM20.521 million and profit before taxation of RM5.602 million for the current quarter under review as compared to the turnover of RM11.953 million and profit before taxation of RM2.715 in the preceding quarter.  The increase was mainly due to the increase in the fleet of buses during the current quarter.</t>
  </si>
  <si>
    <t xml:space="preserve">The Group has achieved a turnover of RM59.503 million as compare to the forecasted turnover of RM60.061 million for the financial year ended 31st December 2003.  The profit before taxation was RM16.027 million as compare to the forecast of RM14.652 million, an increase of 9.38%.  </t>
  </si>
  <si>
    <t>The Board of Directors recommend a final dividend of 2.2% less tax at 28% and a tax exempt dividend of 1.3% for the financial year ending 31st December 2003.</t>
  </si>
  <si>
    <t>NET CASH FROM OPERATING ACTIVITIES</t>
  </si>
  <si>
    <t>Net profit/(loss) for the period :</t>
  </si>
  <si>
    <t xml:space="preserve"> - before adjusting for pre-acquisition profit</t>
  </si>
  <si>
    <t xml:space="preserve"> - post acquisition profit</t>
  </si>
  <si>
    <t>Basic earnings/(loss) per ordinary share  (sen)</t>
  </si>
  <si>
    <t>Basic earnings/(loss)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</si>
</sst>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_);_(* \(#,##0.0\);_(* &quot;-&quot;_);_(@_)"/>
    <numFmt numFmtId="175" formatCode="#,##0.0"/>
    <numFmt numFmtId="176" formatCode="_(* #,##0.0_);_(* \(#,##0.0\);_(* &quot;-&quot;?_);_(@_)"/>
  </numFmts>
  <fonts count="9">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sz val="10"/>
      <color indexed="10"/>
      <name val="Arial Narrow"/>
      <family val="0"/>
    </font>
    <font>
      <b/>
      <sz val="12"/>
      <color indexed="8"/>
      <name val="Arial Narrow"/>
      <family val="2"/>
    </font>
    <font>
      <sz val="10"/>
      <color indexed="8"/>
      <name val="Arial Narrow"/>
      <family val="2"/>
    </font>
  </fonts>
  <fills count="2">
    <fill>
      <patternFill/>
    </fill>
    <fill>
      <patternFill patternType="gray125"/>
    </fill>
  </fills>
  <borders count="11">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1" fontId="0" fillId="0" borderId="0" xfId="0" applyNumberFormat="1" applyBorder="1" applyAlignment="1">
      <alignment horizontal="center" vertical="center"/>
    </xf>
    <xf numFmtId="0" fontId="2" fillId="0" borderId="0" xfId="0" applyFont="1" applyBorder="1" applyAlignment="1">
      <alignment vertical="center"/>
    </xf>
    <xf numFmtId="41" fontId="0" fillId="0" borderId="0" xfId="0" applyNumberFormat="1" applyAlignment="1">
      <alignment/>
    </xf>
    <xf numFmtId="43" fontId="0" fillId="0" borderId="0" xfId="0" applyNumberFormat="1" applyBorder="1" applyAlignment="1">
      <alignment horizontal="center" vertical="center"/>
    </xf>
    <xf numFmtId="0" fontId="1" fillId="0" borderId="0" xfId="0" applyFont="1" applyAlignment="1">
      <alignment/>
    </xf>
    <xf numFmtId="0" fontId="0" fillId="0" borderId="0" xfId="0" applyAlignment="1">
      <alignment horizontal="center"/>
    </xf>
    <xf numFmtId="0" fontId="0" fillId="0" borderId="0" xfId="0" applyAlignment="1">
      <alignment vertical="top"/>
    </xf>
    <xf numFmtId="14" fontId="1" fillId="0" borderId="0" xfId="0" applyNumberFormat="1" applyFont="1" applyBorder="1" applyAlignment="1" quotePrefix="1">
      <alignment horizontal="center" vertical="center"/>
    </xf>
    <xf numFmtId="0" fontId="0" fillId="0" borderId="0" xfId="0" applyAlignment="1">
      <alignment horizontal="justify" vertical="top"/>
    </xf>
    <xf numFmtId="174" fontId="0" fillId="0" borderId="0" xfId="0" applyNumberFormat="1" applyBorder="1" applyAlignment="1">
      <alignment horizontal="center" vertical="center"/>
    </xf>
    <xf numFmtId="0" fontId="0" fillId="0" borderId="0" xfId="0" applyFill="1" applyBorder="1" applyAlignment="1">
      <alignment vertic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74" fontId="0" fillId="0" borderId="1" xfId="0" applyNumberFormat="1" applyBorder="1" applyAlignment="1">
      <alignment horizontal="center" vertical="center"/>
    </xf>
    <xf numFmtId="41" fontId="0" fillId="0" borderId="2" xfId="0" applyNumberFormat="1" applyBorder="1" applyAlignment="1">
      <alignment horizontal="center" vertical="center"/>
    </xf>
    <xf numFmtId="41" fontId="0" fillId="0" borderId="3" xfId="0" applyNumberFormat="1" applyBorder="1" applyAlignment="1">
      <alignment horizontal="center" vertical="center"/>
    </xf>
    <xf numFmtId="41" fontId="0" fillId="0" borderId="1" xfId="0" applyNumberFormat="1" applyBorder="1" applyAlignment="1">
      <alignment horizontal="center" vertical="center"/>
    </xf>
    <xf numFmtId="41" fontId="0" fillId="0" borderId="4" xfId="0" applyNumberFormat="1"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horizontal="left" vertical="center"/>
    </xf>
    <xf numFmtId="173" fontId="0" fillId="0" borderId="0" xfId="15" applyNumberFormat="1" applyFont="1" applyBorder="1" applyAlignment="1">
      <alignment horizontal="center" vertical="center"/>
    </xf>
    <xf numFmtId="173" fontId="0" fillId="0" borderId="5"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173" fontId="0" fillId="0" borderId="0" xfId="0" applyNumberFormat="1" applyFont="1" applyBorder="1" applyAlignment="1">
      <alignment horizontal="center" vertical="center"/>
    </xf>
    <xf numFmtId="0" fontId="0" fillId="0" borderId="0" xfId="0" applyFont="1" applyAlignment="1">
      <alignment vertical="top"/>
    </xf>
    <xf numFmtId="41" fontId="0" fillId="0" borderId="0" xfId="0" applyNumberFormat="1" applyBorder="1" applyAlignment="1">
      <alignment/>
    </xf>
    <xf numFmtId="0" fontId="0" fillId="0" borderId="0" xfId="0" applyFont="1" applyBorder="1" applyAlignment="1">
      <alignment horizontal="center" vertical="center"/>
    </xf>
    <xf numFmtId="173" fontId="0" fillId="0" borderId="6" xfId="0" applyNumberFormat="1" applyFont="1" applyBorder="1" applyAlignment="1">
      <alignment horizontal="center" vertical="center"/>
    </xf>
    <xf numFmtId="43" fontId="0" fillId="0" borderId="0" xfId="0" applyNumberFormat="1" applyFont="1" applyFill="1" applyAlignment="1">
      <alignment/>
    </xf>
    <xf numFmtId="0" fontId="0" fillId="0" borderId="0" xfId="0" applyFont="1" applyFill="1" applyAlignment="1">
      <alignment/>
    </xf>
    <xf numFmtId="173" fontId="1" fillId="0" borderId="0" xfId="0" applyNumberFormat="1" applyFont="1" applyBorder="1" applyAlignment="1">
      <alignment horizontal="center" vertical="center"/>
    </xf>
    <xf numFmtId="0" fontId="6" fillId="0" borderId="0" xfId="0" applyFont="1" applyAlignment="1">
      <alignment/>
    </xf>
    <xf numFmtId="41" fontId="0" fillId="0" borderId="3" xfId="0" applyNumberFormat="1" applyFont="1" applyBorder="1" applyAlignment="1">
      <alignment horizontal="center" vertical="center"/>
    </xf>
    <xf numFmtId="41" fontId="0" fillId="0" borderId="4" xfId="0" applyNumberFormat="1" applyFont="1" applyBorder="1" applyAlignment="1">
      <alignment horizontal="center" vertical="center"/>
    </xf>
    <xf numFmtId="41" fontId="0" fillId="0" borderId="6" xfId="0" applyNumberFormat="1" applyFont="1" applyBorder="1" applyAlignment="1">
      <alignment horizontal="center" vertical="center"/>
    </xf>
    <xf numFmtId="174"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173" fontId="0" fillId="0" borderId="0" xfId="15" applyNumberFormat="1" applyFont="1" applyAlignment="1">
      <alignment/>
    </xf>
    <xf numFmtId="173" fontId="0" fillId="0" borderId="7" xfId="15" applyNumberFormat="1" applyFont="1" applyBorder="1" applyAlignment="1">
      <alignment/>
    </xf>
    <xf numFmtId="173" fontId="0" fillId="0" borderId="8" xfId="15" applyNumberFormat="1" applyFont="1" applyBorder="1" applyAlignment="1">
      <alignment/>
    </xf>
    <xf numFmtId="41" fontId="0" fillId="0" borderId="0" xfId="0" applyNumberFormat="1" applyFont="1" applyBorder="1" applyAlignment="1">
      <alignment horizontal="center" vertical="center"/>
    </xf>
    <xf numFmtId="41" fontId="0" fillId="0" borderId="1" xfId="0" applyNumberFormat="1" applyFont="1" applyBorder="1" applyAlignment="1">
      <alignment horizontal="center" vertical="center"/>
    </xf>
    <xf numFmtId="41" fontId="0" fillId="0" borderId="2" xfId="0" applyNumberFormat="1" applyFont="1" applyBorder="1" applyAlignment="1">
      <alignment horizontal="center" vertical="center"/>
    </xf>
    <xf numFmtId="0" fontId="0" fillId="0" borderId="0" xfId="0" applyFont="1" applyBorder="1" applyAlignment="1">
      <alignment/>
    </xf>
    <xf numFmtId="173" fontId="0" fillId="0" borderId="6" xfId="15" applyNumberFormat="1" applyFont="1" applyBorder="1" applyAlignment="1">
      <alignment/>
    </xf>
    <xf numFmtId="3" fontId="0" fillId="0" borderId="8" xfId="0" applyNumberFormat="1" applyFont="1" applyBorder="1" applyAlignment="1">
      <alignment/>
    </xf>
    <xf numFmtId="3" fontId="0" fillId="0" borderId="0" xfId="0" applyNumberFormat="1" applyFont="1" applyBorder="1" applyAlignment="1">
      <alignment/>
    </xf>
    <xf numFmtId="43" fontId="0" fillId="0" borderId="0" xfId="15" applyFont="1" applyAlignment="1">
      <alignment/>
    </xf>
    <xf numFmtId="0" fontId="0" fillId="0" borderId="0" xfId="0" applyAlignment="1">
      <alignment/>
    </xf>
    <xf numFmtId="43" fontId="0" fillId="0" borderId="0" xfId="0" applyNumberFormat="1" applyFont="1" applyFill="1" applyAlignment="1">
      <alignment/>
    </xf>
    <xf numFmtId="173" fontId="0" fillId="0" borderId="0" xfId="15" applyNumberFormat="1" applyAlignment="1">
      <alignment/>
    </xf>
    <xf numFmtId="173" fontId="0" fillId="0" borderId="7" xfId="15" applyNumberFormat="1" applyBorder="1" applyAlignment="1">
      <alignment/>
    </xf>
    <xf numFmtId="43" fontId="0" fillId="0" borderId="0" xfId="15" applyAlignment="1">
      <alignment/>
    </xf>
    <xf numFmtId="0" fontId="3" fillId="0" borderId="0" xfId="0" applyFont="1" applyAlignment="1">
      <alignment horizontal="center" vertical="top"/>
    </xf>
    <xf numFmtId="0" fontId="0" fillId="0" borderId="0" xfId="0" applyAlignment="1">
      <alignment vertical="justify"/>
    </xf>
    <xf numFmtId="0" fontId="0" fillId="0" borderId="0" xfId="0" applyAlignment="1">
      <alignment horizontal="center" vertical="top"/>
    </xf>
    <xf numFmtId="0" fontId="0" fillId="0" borderId="0" xfId="0" applyFont="1" applyBorder="1" applyAlignment="1">
      <alignment vertical="center"/>
    </xf>
    <xf numFmtId="41" fontId="0" fillId="0" borderId="5" xfId="0" applyNumberFormat="1" applyFont="1" applyBorder="1" applyAlignment="1">
      <alignment horizontal="center" vertical="center"/>
    </xf>
    <xf numFmtId="174" fontId="0" fillId="0" borderId="5" xfId="0" applyNumberFormat="1" applyBorder="1" applyAlignment="1">
      <alignment horizontal="center" vertical="center"/>
    </xf>
    <xf numFmtId="41" fontId="0" fillId="0" borderId="7" xfId="0" applyNumberFormat="1" applyFont="1" applyBorder="1" applyAlignment="1">
      <alignment horizontal="center" vertical="center"/>
    </xf>
    <xf numFmtId="41" fontId="0" fillId="0" borderId="7" xfId="0" applyNumberFormat="1" applyBorder="1" applyAlignment="1">
      <alignment horizontal="center" vertical="center"/>
    </xf>
    <xf numFmtId="173" fontId="0" fillId="0" borderId="6" xfId="0" applyNumberFormat="1" applyFont="1" applyBorder="1" applyAlignment="1">
      <alignment/>
    </xf>
    <xf numFmtId="0" fontId="0" fillId="0" borderId="0" xfId="0" applyFont="1" applyAlignment="1">
      <alignment horizontal="center" vertical="top"/>
    </xf>
    <xf numFmtId="173" fontId="0" fillId="0" borderId="0" xfId="15" applyNumberFormat="1" applyFont="1" applyBorder="1" applyAlignment="1">
      <alignment/>
    </xf>
    <xf numFmtId="173" fontId="0" fillId="0" borderId="0" xfId="15" applyNumberFormat="1" applyAlignment="1">
      <alignment/>
    </xf>
    <xf numFmtId="41" fontId="1" fillId="0" borderId="0" xfId="0" applyNumberFormat="1" applyFont="1" applyBorder="1" applyAlignment="1">
      <alignment horizontal="center" vertical="center"/>
    </xf>
    <xf numFmtId="173" fontId="0" fillId="0" borderId="6" xfId="0" applyNumberFormat="1" applyBorder="1" applyAlignment="1">
      <alignment/>
    </xf>
    <xf numFmtId="173" fontId="0" fillId="0" borderId="0" xfId="0" applyNumberFormat="1" applyAlignment="1">
      <alignment/>
    </xf>
    <xf numFmtId="173" fontId="0" fillId="0" borderId="7" xfId="0" applyNumberFormat="1" applyBorder="1" applyAlignment="1">
      <alignment/>
    </xf>
    <xf numFmtId="173" fontId="0" fillId="0" borderId="0" xfId="15" applyNumberFormat="1" applyFont="1" applyAlignment="1">
      <alignment horizontal="center"/>
    </xf>
    <xf numFmtId="173" fontId="0" fillId="0" borderId="7" xfId="15" applyNumberFormat="1" applyFont="1" applyBorder="1" applyAlignment="1">
      <alignment horizontal="center"/>
    </xf>
    <xf numFmtId="173" fontId="0" fillId="0" borderId="1" xfId="15" applyNumberFormat="1" applyFont="1" applyBorder="1" applyAlignment="1">
      <alignment/>
    </xf>
    <xf numFmtId="173" fontId="0" fillId="0" borderId="2" xfId="15" applyNumberFormat="1" applyFont="1" applyBorder="1" applyAlignment="1">
      <alignment/>
    </xf>
    <xf numFmtId="173" fontId="0" fillId="0" borderId="0" xfId="0" applyNumberFormat="1" applyFont="1" applyAlignment="1">
      <alignment horizontal="center" vertical="top"/>
    </xf>
    <xf numFmtId="173" fontId="0" fillId="0" borderId="0" xfId="0" applyNumberFormat="1" applyFont="1" applyAlignment="1">
      <alignment vertical="top"/>
    </xf>
    <xf numFmtId="0" fontId="0" fillId="0" borderId="0" xfId="0" applyAlignment="1">
      <alignment vertical="center"/>
    </xf>
    <xf numFmtId="173" fontId="0" fillId="0" borderId="0" xfId="0" applyNumberFormat="1" applyAlignment="1">
      <alignment/>
    </xf>
    <xf numFmtId="173" fontId="0" fillId="0" borderId="0" xfId="0" applyNumberFormat="1" applyAlignment="1">
      <alignment horizontal="center"/>
    </xf>
    <xf numFmtId="171" fontId="0" fillId="0" borderId="0" xfId="0" applyNumberFormat="1" applyAlignment="1">
      <alignment/>
    </xf>
    <xf numFmtId="173" fontId="0" fillId="0" borderId="3" xfId="15" applyNumberFormat="1" applyFont="1" applyBorder="1" applyAlignment="1">
      <alignment/>
    </xf>
    <xf numFmtId="173" fontId="0" fillId="0" borderId="1" xfId="15" applyNumberFormat="1" applyFont="1" applyBorder="1" applyAlignment="1">
      <alignment horizontal="center"/>
    </xf>
    <xf numFmtId="173" fontId="0" fillId="0" borderId="2" xfId="15" applyNumberFormat="1" applyFont="1" applyBorder="1" applyAlignment="1">
      <alignment horizontal="center"/>
    </xf>
    <xf numFmtId="173" fontId="0" fillId="0" borderId="3" xfId="15" applyNumberFormat="1" applyFont="1" applyBorder="1" applyAlignment="1">
      <alignment horizontal="center"/>
    </xf>
    <xf numFmtId="173" fontId="0" fillId="0" borderId="9" xfId="15" applyNumberFormat="1" applyFont="1" applyBorder="1" applyAlignment="1">
      <alignment horizontal="center"/>
    </xf>
    <xf numFmtId="173" fontId="0" fillId="0" borderId="6" xfId="15" applyNumberFormat="1" applyFont="1" applyBorder="1" applyAlignment="1">
      <alignment horizontal="center"/>
    </xf>
    <xf numFmtId="173" fontId="0" fillId="0" borderId="0" xfId="15" applyNumberFormat="1" applyFont="1" applyBorder="1" applyAlignment="1">
      <alignment horizontal="center"/>
    </xf>
    <xf numFmtId="43" fontId="0" fillId="0" borderId="0" xfId="0" applyNumberFormat="1" applyAlignment="1">
      <alignment/>
    </xf>
    <xf numFmtId="0" fontId="0" fillId="0" borderId="0" xfId="0" applyAlignment="1">
      <alignment horizontal="left"/>
    </xf>
    <xf numFmtId="43" fontId="0" fillId="0" borderId="0" xfId="15" applyAlignment="1">
      <alignment/>
    </xf>
    <xf numFmtId="0" fontId="0" fillId="0" borderId="0" xfId="0" applyFont="1" applyAlignment="1">
      <alignment horizontal="justify" vertical="justify" wrapText="1"/>
    </xf>
    <xf numFmtId="0" fontId="1" fillId="0" borderId="0" xfId="0" applyFont="1" applyAlignment="1">
      <alignment vertical="justify"/>
    </xf>
    <xf numFmtId="0" fontId="0" fillId="0" borderId="0" xfId="0" applyAlignment="1">
      <alignment vertical="justify"/>
    </xf>
    <xf numFmtId="0" fontId="4" fillId="0" borderId="0" xfId="0" applyFont="1" applyAlignment="1">
      <alignment horizontal="center" vertical="center"/>
    </xf>
    <xf numFmtId="0" fontId="5" fillId="0" borderId="0" xfId="0" applyFont="1" applyAlignment="1">
      <alignment horizontal="center" vertical="center"/>
    </xf>
    <xf numFmtId="0" fontId="7" fillId="0" borderId="10"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justify" vertical="justify"/>
    </xf>
    <xf numFmtId="0" fontId="0" fillId="0" borderId="0" xfId="0" applyAlignment="1">
      <alignment horizontal="justify" vertical="justify"/>
    </xf>
    <xf numFmtId="0" fontId="7" fillId="0" borderId="7" xfId="0" applyFont="1" applyFill="1" applyBorder="1" applyAlignment="1">
      <alignment horizontal="center" vertical="center"/>
    </xf>
    <xf numFmtId="0" fontId="3" fillId="0" borderId="0" xfId="0" applyFont="1" applyFill="1" applyAlignment="1">
      <alignment horizontal="center" vertical="justify"/>
    </xf>
    <xf numFmtId="0" fontId="0" fillId="0" borderId="0" xfId="0" applyAlignment="1">
      <alignment horizontal="justify" vertical="justify" wrapText="1"/>
    </xf>
    <xf numFmtId="0" fontId="7" fillId="0" borderId="0" xfId="0" applyFont="1" applyFill="1" applyAlignment="1">
      <alignment horizontal="left" vertical="top"/>
    </xf>
    <xf numFmtId="0" fontId="8" fillId="0" borderId="0" xfId="0" applyFont="1" applyFill="1" applyAlignment="1">
      <alignment horizontal="left" vertical="top"/>
    </xf>
    <xf numFmtId="0" fontId="1" fillId="0" borderId="0" xfId="0" applyFont="1" applyAlignment="1">
      <alignment horizontal="center"/>
    </xf>
    <xf numFmtId="0" fontId="0" fillId="0" borderId="0" xfId="0" applyAlignment="1">
      <alignment horizontal="justify" vertical="top"/>
    </xf>
    <xf numFmtId="0" fontId="4"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xf numFmtId="0" fontId="0" fillId="0" borderId="0" xfId="0" applyAlignment="1" quotePrefix="1">
      <alignment vertical="justify"/>
    </xf>
    <xf numFmtId="0" fontId="0" fillId="0" borderId="0" xfId="0" applyFont="1" applyAlignment="1">
      <alignment vertical="justify"/>
    </xf>
    <xf numFmtId="0" fontId="0" fillId="0" borderId="0" xfId="0" applyFont="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zoomScale="75" zoomScaleNormal="75" workbookViewId="0" topLeftCell="A36">
      <selection activeCell="K44" sqref="K44"/>
    </sheetView>
  </sheetViews>
  <sheetFormatPr defaultColWidth="9.33203125" defaultRowHeight="12.75"/>
  <cols>
    <col min="1" max="3" width="3.83203125" style="0" customWidth="1"/>
    <col min="4" max="4" width="28" style="0" customWidth="1"/>
    <col min="5" max="5" width="18.5" style="0" customWidth="1"/>
    <col min="6" max="6" width="1.83203125" style="0" customWidth="1"/>
    <col min="7" max="7" width="23.83203125" style="0" customWidth="1"/>
    <col min="8" max="8" width="1.83203125" style="0" customWidth="1"/>
    <col min="9" max="9" width="18.5" style="0" customWidth="1"/>
    <col min="10" max="10" width="1.83203125" style="0" customWidth="1"/>
    <col min="11" max="11" width="23.83203125" style="0" customWidth="1"/>
  </cols>
  <sheetData>
    <row r="1" spans="1:11" ht="19.5" customHeight="1">
      <c r="A1" s="102" t="s">
        <v>111</v>
      </c>
      <c r="B1" s="102"/>
      <c r="C1" s="102"/>
      <c r="D1" s="102"/>
      <c r="E1" s="102"/>
      <c r="F1" s="102"/>
      <c r="G1" s="102"/>
      <c r="H1" s="102"/>
      <c r="I1" s="102"/>
      <c r="J1" s="102"/>
      <c r="K1" s="102"/>
    </row>
    <row r="2" spans="1:11" ht="9.75" customHeight="1">
      <c r="A2" s="103" t="s">
        <v>112</v>
      </c>
      <c r="B2" s="103"/>
      <c r="C2" s="103"/>
      <c r="D2" s="103"/>
      <c r="E2" s="103"/>
      <c r="F2" s="103"/>
      <c r="G2" s="103"/>
      <c r="H2" s="103"/>
      <c r="I2" s="103"/>
      <c r="J2" s="103"/>
      <c r="K2" s="103"/>
    </row>
    <row r="3" spans="1:11" ht="9.75" customHeight="1">
      <c r="A3" s="103" t="s">
        <v>12</v>
      </c>
      <c r="B3" s="103"/>
      <c r="C3" s="103"/>
      <c r="D3" s="103"/>
      <c r="E3" s="103"/>
      <c r="F3" s="103"/>
      <c r="G3" s="103"/>
      <c r="H3" s="103"/>
      <c r="I3" s="103"/>
      <c r="J3" s="103"/>
      <c r="K3" s="103"/>
    </row>
    <row r="4" spans="1:11" ht="19.5" customHeight="1">
      <c r="A4" s="105" t="s">
        <v>113</v>
      </c>
      <c r="B4" s="105"/>
      <c r="C4" s="105"/>
      <c r="D4" s="105"/>
      <c r="E4" s="105"/>
      <c r="F4" s="105"/>
      <c r="G4" s="105"/>
      <c r="H4" s="105"/>
      <c r="I4" s="105"/>
      <c r="J4" s="105"/>
      <c r="K4" s="105"/>
    </row>
    <row r="5" spans="1:11" ht="19.5" customHeight="1">
      <c r="A5" s="105" t="s">
        <v>116</v>
      </c>
      <c r="B5" s="105"/>
      <c r="C5" s="105"/>
      <c r="D5" s="105"/>
      <c r="E5" s="105"/>
      <c r="F5" s="105"/>
      <c r="G5" s="105"/>
      <c r="H5" s="105"/>
      <c r="I5" s="105"/>
      <c r="J5" s="105"/>
      <c r="K5" s="105"/>
    </row>
    <row r="6" spans="1:11" ht="19.5" customHeight="1" thickBot="1">
      <c r="A6" s="104" t="s">
        <v>114</v>
      </c>
      <c r="B6" s="104"/>
      <c r="C6" s="104"/>
      <c r="D6" s="104"/>
      <c r="E6" s="104"/>
      <c r="F6" s="104"/>
      <c r="G6" s="104"/>
      <c r="H6" s="104"/>
      <c r="I6" s="104"/>
      <c r="J6" s="104"/>
      <c r="K6" s="104"/>
    </row>
    <row r="7" spans="1:11" ht="20.25" customHeight="1">
      <c r="A7" s="17"/>
      <c r="B7" s="17"/>
      <c r="C7" s="17"/>
      <c r="D7" s="17"/>
      <c r="E7" s="17"/>
      <c r="F7" s="17"/>
      <c r="G7" s="17"/>
      <c r="H7" s="17"/>
      <c r="I7" s="17"/>
      <c r="J7" s="17"/>
      <c r="K7" s="17"/>
    </row>
    <row r="8" spans="1:11" ht="15" customHeight="1">
      <c r="A8" s="2"/>
      <c r="B8" s="2"/>
      <c r="C8" s="1"/>
      <c r="D8" s="1"/>
      <c r="E8" s="106" t="s">
        <v>0</v>
      </c>
      <c r="F8" s="106"/>
      <c r="G8" s="106"/>
      <c r="H8" s="3"/>
      <c r="I8" s="106" t="s">
        <v>1</v>
      </c>
      <c r="J8" s="106"/>
      <c r="K8" s="106"/>
    </row>
    <row r="9" spans="1:11" ht="48" customHeight="1">
      <c r="A9" s="2"/>
      <c r="B9" s="2"/>
      <c r="C9" s="1"/>
      <c r="D9" s="1"/>
      <c r="E9" s="4" t="s">
        <v>2</v>
      </c>
      <c r="F9" s="4"/>
      <c r="G9" s="4" t="s">
        <v>19</v>
      </c>
      <c r="H9" s="4"/>
      <c r="I9" s="4" t="s">
        <v>3</v>
      </c>
      <c r="J9" s="4"/>
      <c r="K9" s="4" t="s">
        <v>11</v>
      </c>
    </row>
    <row r="10" spans="1:11" ht="15" customHeight="1">
      <c r="A10" s="2"/>
      <c r="B10" s="2"/>
      <c r="C10" s="1"/>
      <c r="D10" s="1"/>
      <c r="E10" s="12" t="s">
        <v>104</v>
      </c>
      <c r="F10" s="12"/>
      <c r="G10" s="12" t="s">
        <v>92</v>
      </c>
      <c r="H10" s="12"/>
      <c r="I10" s="12" t="s">
        <v>104</v>
      </c>
      <c r="J10" s="12"/>
      <c r="K10" s="12" t="s">
        <v>92</v>
      </c>
    </row>
    <row r="11" spans="1:11" ht="15" customHeight="1">
      <c r="A11" s="2"/>
      <c r="B11" s="2"/>
      <c r="C11" s="1"/>
      <c r="D11" s="1"/>
      <c r="E11" s="3" t="s">
        <v>119</v>
      </c>
      <c r="F11" s="3"/>
      <c r="G11" s="3" t="s">
        <v>119</v>
      </c>
      <c r="H11" s="3"/>
      <c r="I11" s="3" t="s">
        <v>119</v>
      </c>
      <c r="J11" s="3"/>
      <c r="K11" s="3" t="s">
        <v>119</v>
      </c>
    </row>
    <row r="13" spans="1:11" ht="12.75">
      <c r="A13" t="s">
        <v>21</v>
      </c>
      <c r="E13" s="47">
        <v>20521</v>
      </c>
      <c r="G13" s="79" t="s">
        <v>207</v>
      </c>
      <c r="I13" s="47">
        <v>59503</v>
      </c>
      <c r="K13" s="60">
        <v>0</v>
      </c>
    </row>
    <row r="14" spans="5:11" ht="12.75">
      <c r="E14" s="47"/>
      <c r="G14" s="60"/>
      <c r="I14" s="47"/>
      <c r="K14" s="60"/>
    </row>
    <row r="15" spans="5:11" ht="12.75">
      <c r="E15" s="47"/>
      <c r="G15" s="60"/>
      <c r="H15" s="16"/>
      <c r="I15" s="47"/>
      <c r="K15" s="60"/>
    </row>
    <row r="16" spans="1:11" ht="12.75">
      <c r="A16" t="s">
        <v>110</v>
      </c>
      <c r="E16" s="60">
        <v>5861</v>
      </c>
      <c r="G16" s="79" t="s">
        <v>207</v>
      </c>
      <c r="H16" s="16"/>
      <c r="I16" s="60">
        <v>16907</v>
      </c>
      <c r="K16" s="60">
        <v>-2</v>
      </c>
    </row>
    <row r="17" spans="5:11" ht="12.75">
      <c r="E17" s="47"/>
      <c r="G17" s="60"/>
      <c r="H17" s="16"/>
      <c r="I17" s="47"/>
      <c r="K17" s="60"/>
    </row>
    <row r="18" spans="1:11" ht="12.75">
      <c r="A18" t="s">
        <v>22</v>
      </c>
      <c r="E18" s="47">
        <v>-259</v>
      </c>
      <c r="G18" s="79" t="s">
        <v>207</v>
      </c>
      <c r="H18" s="16"/>
      <c r="I18" s="47">
        <v>-880</v>
      </c>
      <c r="K18" s="60">
        <v>0</v>
      </c>
    </row>
    <row r="19" spans="5:11" ht="12.75">
      <c r="E19" s="47"/>
      <c r="G19" s="60"/>
      <c r="H19" s="16"/>
      <c r="I19" s="47"/>
      <c r="K19" s="60"/>
    </row>
    <row r="20" spans="1:11" ht="12.75">
      <c r="A20" t="s">
        <v>23</v>
      </c>
      <c r="E20" s="47">
        <v>0</v>
      </c>
      <c r="G20" s="79" t="s">
        <v>207</v>
      </c>
      <c r="H20" s="16"/>
      <c r="I20" s="47">
        <v>0</v>
      </c>
      <c r="K20" s="60">
        <v>0</v>
      </c>
    </row>
    <row r="21" spans="5:11" ht="12.75">
      <c r="E21" s="48"/>
      <c r="G21" s="61"/>
      <c r="H21" s="16"/>
      <c r="I21" s="48"/>
      <c r="K21" s="61"/>
    </row>
    <row r="22" spans="5:11" ht="12.75">
      <c r="E22" s="47"/>
      <c r="G22" s="60"/>
      <c r="H22" s="16"/>
      <c r="I22" s="47"/>
      <c r="K22" s="60"/>
    </row>
    <row r="23" spans="1:11" ht="12.75">
      <c r="A23" t="s">
        <v>106</v>
      </c>
      <c r="E23" s="47">
        <f>SUM(E16:E21)</f>
        <v>5602</v>
      </c>
      <c r="G23" s="79" t="s">
        <v>207</v>
      </c>
      <c r="H23" s="16"/>
      <c r="I23" s="47">
        <f>SUM(I16:I21)</f>
        <v>16027</v>
      </c>
      <c r="K23" s="47">
        <f>SUM(K16:K21)</f>
        <v>-2</v>
      </c>
    </row>
    <row r="24" spans="5:11" ht="12.75">
      <c r="E24" s="47"/>
      <c r="G24" s="60"/>
      <c r="H24" s="16"/>
      <c r="I24" s="47"/>
      <c r="K24" s="60"/>
    </row>
    <row r="25" spans="1:11" ht="12.75">
      <c r="A25" t="s">
        <v>6</v>
      </c>
      <c r="E25" s="47">
        <v>-1525</v>
      </c>
      <c r="G25" s="79" t="s">
        <v>207</v>
      </c>
      <c r="H25" s="16"/>
      <c r="I25" s="47">
        <v>-4293</v>
      </c>
      <c r="K25" s="60">
        <v>0</v>
      </c>
    </row>
    <row r="26" spans="5:11" ht="12.75">
      <c r="E26" s="48"/>
      <c r="G26" s="61"/>
      <c r="H26" s="16"/>
      <c r="I26" s="48"/>
      <c r="K26" s="61"/>
    </row>
    <row r="27" spans="5:11" ht="12.75">
      <c r="E27" s="47"/>
      <c r="G27" s="60"/>
      <c r="H27" s="16"/>
      <c r="I27" s="47"/>
      <c r="K27" s="60"/>
    </row>
    <row r="28" spans="1:11" ht="12.75">
      <c r="A28" t="s">
        <v>206</v>
      </c>
      <c r="E28" s="73">
        <f>SUM(E23:E26)</f>
        <v>4077</v>
      </c>
      <c r="F28" s="16"/>
      <c r="G28" s="79" t="s">
        <v>207</v>
      </c>
      <c r="H28" s="16"/>
      <c r="I28" s="73">
        <f>SUM(I23:I26)</f>
        <v>11734</v>
      </c>
      <c r="J28" s="16"/>
      <c r="K28" s="73">
        <f>SUM(K23:K26)</f>
        <v>-2</v>
      </c>
    </row>
    <row r="29" spans="5:11" ht="12.75">
      <c r="E29" s="73"/>
      <c r="F29" s="16"/>
      <c r="G29" s="73"/>
      <c r="H29" s="16"/>
      <c r="I29" s="73"/>
      <c r="J29" s="16"/>
      <c r="K29" s="73"/>
    </row>
    <row r="30" spans="1:11" ht="12.75">
      <c r="A30" t="s">
        <v>193</v>
      </c>
      <c r="E30" s="73">
        <v>-51</v>
      </c>
      <c r="F30" s="16"/>
      <c r="G30" s="79" t="s">
        <v>207</v>
      </c>
      <c r="H30" s="16"/>
      <c r="I30" s="73">
        <f>-76</f>
        <v>-76</v>
      </c>
      <c r="J30" s="16"/>
      <c r="K30" s="73">
        <v>0</v>
      </c>
    </row>
    <row r="31" spans="5:11" ht="12.75">
      <c r="E31" s="48"/>
      <c r="F31" s="16"/>
      <c r="G31" s="80"/>
      <c r="H31" s="16"/>
      <c r="I31" s="48"/>
      <c r="J31" s="16"/>
      <c r="K31" s="48"/>
    </row>
    <row r="32" spans="5:11" ht="12.75">
      <c r="E32" s="73"/>
      <c r="F32" s="16"/>
      <c r="G32" s="79"/>
      <c r="H32" s="16"/>
      <c r="I32" s="73"/>
      <c r="J32" s="16"/>
      <c r="K32" s="73"/>
    </row>
    <row r="33" spans="5:11" ht="12.75">
      <c r="E33" s="73">
        <f>SUM(E28:E32)</f>
        <v>4026</v>
      </c>
      <c r="F33" s="16"/>
      <c r="G33" s="79" t="s">
        <v>207</v>
      </c>
      <c r="H33" s="16"/>
      <c r="I33" s="73">
        <f>SUM(I28:I32)</f>
        <v>11658</v>
      </c>
      <c r="J33" s="16"/>
      <c r="K33" s="73">
        <f>SUM(K28:K32)</f>
        <v>-2</v>
      </c>
    </row>
    <row r="34" spans="5:11" ht="12.75">
      <c r="E34" s="73"/>
      <c r="F34" s="16"/>
      <c r="G34" s="79"/>
      <c r="H34" s="16"/>
      <c r="I34" s="73"/>
      <c r="J34" s="16"/>
      <c r="K34" s="73"/>
    </row>
    <row r="35" spans="1:11" ht="12.75">
      <c r="A35" t="s">
        <v>211</v>
      </c>
      <c r="E35" s="73"/>
      <c r="F35" s="16"/>
      <c r="G35" s="79"/>
      <c r="H35" s="16"/>
      <c r="I35" s="73"/>
      <c r="J35" s="16"/>
      <c r="K35" s="73"/>
    </row>
    <row r="36" spans="1:11" ht="12.75">
      <c r="A36" t="s">
        <v>53</v>
      </c>
      <c r="E36" s="81">
        <v>-4220</v>
      </c>
      <c r="F36" s="16"/>
      <c r="G36" s="90" t="s">
        <v>207</v>
      </c>
      <c r="H36" s="16"/>
      <c r="I36" s="81">
        <v>-4220</v>
      </c>
      <c r="J36" s="16"/>
      <c r="K36" s="81">
        <v>0</v>
      </c>
    </row>
    <row r="37" spans="1:11" ht="12.75">
      <c r="A37" t="s">
        <v>212</v>
      </c>
      <c r="E37" s="82">
        <v>-725</v>
      </c>
      <c r="F37" s="16"/>
      <c r="G37" s="91" t="s">
        <v>207</v>
      </c>
      <c r="H37" s="16"/>
      <c r="I37" s="82">
        <v>-725</v>
      </c>
      <c r="J37" s="16"/>
      <c r="K37" s="82">
        <v>0</v>
      </c>
    </row>
    <row r="38" spans="5:11" ht="12.75">
      <c r="E38" s="89"/>
      <c r="F38" s="16"/>
      <c r="G38" s="92"/>
      <c r="H38" s="16"/>
      <c r="I38" s="89"/>
      <c r="J38" s="16"/>
      <c r="K38" s="89"/>
    </row>
    <row r="39" spans="1:11" ht="12.75">
      <c r="A39" t="s">
        <v>194</v>
      </c>
      <c r="E39" s="73">
        <f>SUM(E36:E38)</f>
        <v>-4945</v>
      </c>
      <c r="F39" s="16"/>
      <c r="G39" s="93" t="s">
        <v>207</v>
      </c>
      <c r="H39" s="16"/>
      <c r="I39" s="73">
        <f>SUM(I36:I38)</f>
        <v>-4945</v>
      </c>
      <c r="J39" s="16"/>
      <c r="K39" s="73"/>
    </row>
    <row r="40" spans="5:11" ht="12.75">
      <c r="E40" s="73"/>
      <c r="F40" s="16"/>
      <c r="G40" s="48"/>
      <c r="H40" s="16"/>
      <c r="I40" s="73"/>
      <c r="J40" s="16"/>
      <c r="K40" s="73"/>
    </row>
    <row r="41" spans="1:11" ht="13.5" thickBot="1">
      <c r="A41" t="s">
        <v>195</v>
      </c>
      <c r="E41" s="54">
        <f>+E39+E33</f>
        <v>-919</v>
      </c>
      <c r="F41" s="16"/>
      <c r="G41" s="94" t="s">
        <v>207</v>
      </c>
      <c r="H41" s="16"/>
      <c r="I41" s="54">
        <f>+I39+I33</f>
        <v>6713</v>
      </c>
      <c r="J41" s="16"/>
      <c r="K41" s="54">
        <f>+K39+K33</f>
        <v>-2</v>
      </c>
    </row>
    <row r="42" spans="5:11" ht="13.5" thickTop="1">
      <c r="E42" s="73"/>
      <c r="F42" s="16"/>
      <c r="G42" s="73"/>
      <c r="H42" s="16"/>
      <c r="I42" s="73"/>
      <c r="J42" s="16"/>
      <c r="K42" s="73"/>
    </row>
    <row r="43" spans="5:11" ht="12.75">
      <c r="E43" s="73"/>
      <c r="F43" s="16"/>
      <c r="G43" s="73"/>
      <c r="H43" s="16"/>
      <c r="I43" s="73"/>
      <c r="J43" s="16"/>
      <c r="K43" s="73"/>
    </row>
    <row r="44" spans="5:9" ht="12.75">
      <c r="E44" s="41"/>
      <c r="H44" s="16"/>
      <c r="I44" s="41"/>
    </row>
    <row r="45" spans="1:11" ht="12.75">
      <c r="A45" t="s">
        <v>237</v>
      </c>
      <c r="E45" s="57"/>
      <c r="G45" s="62"/>
      <c r="H45" s="16"/>
      <c r="I45" s="57"/>
      <c r="K45" s="62"/>
    </row>
    <row r="46" spans="1:11" ht="12.75">
      <c r="A46" t="s">
        <v>213</v>
      </c>
      <c r="E46" s="57">
        <v>-4.93</v>
      </c>
      <c r="G46" s="95" t="s">
        <v>207</v>
      </c>
      <c r="H46" s="16"/>
      <c r="I46" s="57">
        <v>36.01</v>
      </c>
      <c r="K46" s="62">
        <v>0</v>
      </c>
    </row>
    <row r="47" spans="5:11" ht="12.75">
      <c r="E47" s="59"/>
      <c r="F47" s="39"/>
      <c r="G47" s="38"/>
      <c r="H47" s="39"/>
      <c r="I47" s="59"/>
      <c r="J47" s="39"/>
      <c r="K47" s="38"/>
    </row>
    <row r="49" spans="1:11" ht="12.75">
      <c r="A49" s="100" t="s">
        <v>115</v>
      </c>
      <c r="B49" s="100"/>
      <c r="C49" s="100"/>
      <c r="D49" s="100"/>
      <c r="E49" s="100"/>
      <c r="F49" s="100"/>
      <c r="G49" s="100"/>
      <c r="H49" s="100"/>
      <c r="I49" s="100"/>
      <c r="J49" s="100"/>
      <c r="K49" s="100"/>
    </row>
    <row r="50" spans="1:11" ht="12.75">
      <c r="A50" s="101"/>
      <c r="B50" s="101"/>
      <c r="C50" s="101"/>
      <c r="D50" s="101"/>
      <c r="E50" s="101"/>
      <c r="F50" s="101"/>
      <c r="G50" s="101"/>
      <c r="H50" s="101"/>
      <c r="I50" s="101"/>
      <c r="J50" s="101"/>
      <c r="K50" s="101"/>
    </row>
    <row r="52" spans="1:11" ht="12.75">
      <c r="A52" s="100" t="s">
        <v>210</v>
      </c>
      <c r="B52" s="100"/>
      <c r="C52" s="100"/>
      <c r="D52" s="100"/>
      <c r="E52" s="100"/>
      <c r="F52" s="100"/>
      <c r="G52" s="100"/>
      <c r="H52" s="100"/>
      <c r="I52" s="100"/>
      <c r="J52" s="100"/>
      <c r="K52" s="100"/>
    </row>
    <row r="53" spans="1:11" ht="12.75">
      <c r="A53" s="101"/>
      <c r="B53" s="101"/>
      <c r="C53" s="101"/>
      <c r="D53" s="101"/>
      <c r="E53" s="101"/>
      <c r="F53" s="101"/>
      <c r="G53" s="101"/>
      <c r="H53" s="101"/>
      <c r="I53" s="101"/>
      <c r="J53" s="101"/>
      <c r="K53" s="101"/>
    </row>
    <row r="54" ht="12.75">
      <c r="I54" t="s">
        <v>18</v>
      </c>
    </row>
  </sheetData>
  <mergeCells count="10">
    <mergeCell ref="A52:K53"/>
    <mergeCell ref="A1:K1"/>
    <mergeCell ref="A2:K2"/>
    <mergeCell ref="A3:K3"/>
    <mergeCell ref="A6:K6"/>
    <mergeCell ref="A5:K5"/>
    <mergeCell ref="A4:K4"/>
    <mergeCell ref="E8:G8"/>
    <mergeCell ref="I8:K8"/>
    <mergeCell ref="A49:K50"/>
  </mergeCells>
  <printOptions horizontalCentered="1"/>
  <pageMargins left="0.75" right="0.25" top="0.5" bottom="0.25" header="0" footer="0.25"/>
  <pageSetup fitToHeight="1" fitToWidth="1"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G58"/>
  <sheetViews>
    <sheetView zoomScale="75" zoomScaleNormal="75" workbookViewId="0" topLeftCell="A35">
      <selection activeCell="D49" sqref="D49"/>
    </sheetView>
  </sheetViews>
  <sheetFormatPr defaultColWidth="9.33203125" defaultRowHeight="12.75"/>
  <cols>
    <col min="1" max="2" width="3.83203125" style="0" customWidth="1"/>
    <col min="3" max="3" width="50.83203125" style="0" customWidth="1"/>
    <col min="4" max="4" width="20.66015625" style="0" customWidth="1"/>
    <col min="5" max="5" width="2.33203125" style="0" customWidth="1"/>
    <col min="6" max="6" width="20.66015625" style="0" customWidth="1"/>
  </cols>
  <sheetData>
    <row r="1" spans="1:6" ht="19.5" customHeight="1">
      <c r="A1" s="102" t="str">
        <f>'Income Statements'!A1:K1</f>
        <v>KBES BERHAD</v>
      </c>
      <c r="B1" s="102"/>
      <c r="C1" s="102"/>
      <c r="D1" s="102"/>
      <c r="E1" s="102"/>
      <c r="F1" s="102"/>
    </row>
    <row r="2" spans="1:6" ht="9.75" customHeight="1">
      <c r="A2" s="103" t="str">
        <f>'Income Statements'!A2:K2</f>
        <v>(Company No: 597132 A)</v>
      </c>
      <c r="B2" s="103"/>
      <c r="C2" s="103"/>
      <c r="D2" s="103"/>
      <c r="E2" s="103"/>
      <c r="F2" s="103"/>
    </row>
    <row r="3" spans="1:6" ht="9.75" customHeight="1">
      <c r="A3" s="103" t="str">
        <f>'Income Statements'!A3:K3</f>
        <v>(Incorporated in Malaysia)</v>
      </c>
      <c r="B3" s="103"/>
      <c r="C3" s="103"/>
      <c r="D3" s="103"/>
      <c r="E3" s="103"/>
      <c r="F3" s="103"/>
    </row>
    <row r="4" spans="1:6" ht="19.5" customHeight="1">
      <c r="A4" s="105" t="str">
        <f>'Income Statements'!A4:K4</f>
        <v>AND ITS SUBSIDIARY COMPANIES</v>
      </c>
      <c r="B4" s="105"/>
      <c r="C4" s="105"/>
      <c r="D4" s="105"/>
      <c r="E4" s="105"/>
      <c r="F4" s="105"/>
    </row>
    <row r="5" spans="1:6" ht="19.5" customHeight="1">
      <c r="A5" s="105" t="str">
        <f>'Income Statements'!A5:K5</f>
        <v>Quarterly report on unaudited consolidated results for the fourth quarter ended 31.12.2003</v>
      </c>
      <c r="B5" s="105"/>
      <c r="C5" s="105"/>
      <c r="D5" s="105"/>
      <c r="E5" s="105"/>
      <c r="F5" s="105"/>
    </row>
    <row r="6" spans="1:6" ht="19.5" customHeight="1">
      <c r="A6" s="109" t="s">
        <v>117</v>
      </c>
      <c r="B6" s="109"/>
      <c r="C6" s="109"/>
      <c r="D6" s="109"/>
      <c r="E6" s="109"/>
      <c r="F6" s="109"/>
    </row>
    <row r="7" spans="1:6" ht="15.75" customHeight="1">
      <c r="A7" s="18"/>
      <c r="B7" s="18"/>
      <c r="C7" s="18"/>
      <c r="D7" s="18"/>
      <c r="E7" s="18"/>
      <c r="F7" s="18"/>
    </row>
    <row r="8" spans="1:6" ht="35.25" customHeight="1">
      <c r="A8" s="2"/>
      <c r="B8" s="1"/>
      <c r="C8" s="1"/>
      <c r="D8" s="4" t="s">
        <v>7</v>
      </c>
      <c r="E8" s="4"/>
      <c r="F8" s="4" t="s">
        <v>118</v>
      </c>
    </row>
    <row r="9" spans="1:6" ht="15" customHeight="1">
      <c r="A9" s="2"/>
      <c r="B9" s="1"/>
      <c r="C9" s="1"/>
      <c r="D9" s="12" t="s">
        <v>104</v>
      </c>
      <c r="E9" s="12"/>
      <c r="F9" s="12" t="s">
        <v>92</v>
      </c>
    </row>
    <row r="10" spans="1:6" ht="15" customHeight="1">
      <c r="A10" s="2"/>
      <c r="B10" s="1"/>
      <c r="C10" s="1"/>
      <c r="D10" s="3" t="s">
        <v>119</v>
      </c>
      <c r="E10" s="3"/>
      <c r="F10" s="3" t="s">
        <v>119</v>
      </c>
    </row>
    <row r="11" spans="1:6" ht="15" customHeight="1">
      <c r="A11" s="2" t="s">
        <v>18</v>
      </c>
      <c r="B11" s="1" t="s">
        <v>24</v>
      </c>
      <c r="C11" s="1"/>
      <c r="D11" s="50">
        <f>55427</f>
        <v>55427</v>
      </c>
      <c r="E11" s="14"/>
      <c r="F11" s="5">
        <v>0</v>
      </c>
    </row>
    <row r="12" spans="1:6" ht="15" customHeight="1">
      <c r="A12" s="2"/>
      <c r="B12" s="1"/>
      <c r="C12" s="1"/>
      <c r="D12" s="50"/>
      <c r="E12" s="14"/>
      <c r="F12" s="14"/>
    </row>
    <row r="13" spans="1:6" ht="15" customHeight="1">
      <c r="A13" s="2" t="s">
        <v>18</v>
      </c>
      <c r="B13" s="1" t="s">
        <v>25</v>
      </c>
      <c r="C13" s="1"/>
      <c r="D13" s="50"/>
      <c r="E13" s="14"/>
      <c r="F13" s="14"/>
    </row>
    <row r="14" spans="1:6" ht="15" customHeight="1">
      <c r="A14" s="2"/>
      <c r="B14" s="1"/>
      <c r="C14" s="66" t="s">
        <v>26</v>
      </c>
      <c r="D14" s="51">
        <f>963+734</f>
        <v>1697</v>
      </c>
      <c r="E14" s="14"/>
      <c r="F14" s="19">
        <v>0</v>
      </c>
    </row>
    <row r="15" spans="1:6" ht="15" customHeight="1">
      <c r="A15" s="2"/>
      <c r="B15" s="1"/>
      <c r="C15" s="66" t="s">
        <v>27</v>
      </c>
      <c r="D15" s="52">
        <f>9064</f>
        <v>9064</v>
      </c>
      <c r="E15" s="14"/>
      <c r="F15" s="20">
        <v>0</v>
      </c>
    </row>
    <row r="16" spans="1:6" ht="15" customHeight="1">
      <c r="A16" s="2"/>
      <c r="B16" s="1"/>
      <c r="C16" s="66" t="s">
        <v>103</v>
      </c>
      <c r="D16" s="52">
        <f>6079</f>
        <v>6079</v>
      </c>
      <c r="E16" s="14"/>
      <c r="F16" s="20">
        <v>0</v>
      </c>
    </row>
    <row r="17" spans="1:6" ht="15" customHeight="1">
      <c r="A17" s="2"/>
      <c r="B17" s="1"/>
      <c r="C17" s="66" t="s">
        <v>28</v>
      </c>
      <c r="D17" s="52">
        <v>19580</v>
      </c>
      <c r="E17" s="14"/>
      <c r="F17" s="20">
        <v>0</v>
      </c>
    </row>
    <row r="18" spans="1:6" ht="15" customHeight="1">
      <c r="A18" s="2"/>
      <c r="B18" s="1"/>
      <c r="C18" s="66" t="s">
        <v>29</v>
      </c>
      <c r="D18" s="42">
        <f>880</f>
        <v>880</v>
      </c>
      <c r="E18" s="14"/>
      <c r="F18" s="21">
        <v>2</v>
      </c>
    </row>
    <row r="19" spans="1:6" ht="15" customHeight="1">
      <c r="A19" s="2"/>
      <c r="B19" s="1"/>
      <c r="C19" s="6"/>
      <c r="D19" s="23">
        <f>SUM(D14:D18)</f>
        <v>37300</v>
      </c>
      <c r="E19" s="14"/>
      <c r="F19" s="23">
        <f>SUM(F14:F18)</f>
        <v>2</v>
      </c>
    </row>
    <row r="20" spans="1:6" ht="15" customHeight="1">
      <c r="A20" s="2" t="s">
        <v>18</v>
      </c>
      <c r="B20" s="1" t="s">
        <v>30</v>
      </c>
      <c r="C20" s="1"/>
      <c r="D20" s="67"/>
      <c r="E20" s="14"/>
      <c r="F20" s="68"/>
    </row>
    <row r="21" spans="1:6" ht="15" customHeight="1">
      <c r="A21" s="2"/>
      <c r="B21" s="1"/>
      <c r="C21" s="66" t="s">
        <v>31</v>
      </c>
      <c r="D21" s="52">
        <f>2770</f>
        <v>2770</v>
      </c>
      <c r="E21" s="14"/>
      <c r="F21" s="20">
        <v>0</v>
      </c>
    </row>
    <row r="22" spans="1:6" ht="15" customHeight="1">
      <c r="A22" s="2"/>
      <c r="B22" s="1"/>
      <c r="C22" s="66" t="s">
        <v>32</v>
      </c>
      <c r="D22" s="52">
        <f>4678+2+1</f>
        <v>4681</v>
      </c>
      <c r="E22" s="14"/>
      <c r="F22" s="20">
        <v>0</v>
      </c>
    </row>
    <row r="23" spans="1:6" ht="15" customHeight="1">
      <c r="A23" s="2"/>
      <c r="B23" s="1"/>
      <c r="C23" s="66" t="s">
        <v>162</v>
      </c>
      <c r="D23" s="52">
        <v>929</v>
      </c>
      <c r="E23" s="14"/>
      <c r="F23" s="20">
        <v>0</v>
      </c>
    </row>
    <row r="24" spans="1:6" ht="15" customHeight="1">
      <c r="A24" s="2"/>
      <c r="B24" s="1"/>
      <c r="C24" s="66" t="s">
        <v>179</v>
      </c>
      <c r="D24" s="52">
        <v>349</v>
      </c>
      <c r="E24" s="14"/>
      <c r="F24" s="20">
        <v>0</v>
      </c>
    </row>
    <row r="25" spans="1:6" ht="15" customHeight="1">
      <c r="A25" s="2"/>
      <c r="B25" s="1"/>
      <c r="C25" s="66" t="s">
        <v>33</v>
      </c>
      <c r="D25" s="42">
        <v>2565</v>
      </c>
      <c r="E25" s="14"/>
      <c r="F25" s="21">
        <v>0</v>
      </c>
    </row>
    <row r="26" spans="1:6" ht="15" customHeight="1">
      <c r="A26" s="2"/>
      <c r="B26" s="1"/>
      <c r="C26" s="6" t="s">
        <v>18</v>
      </c>
      <c r="D26" s="43">
        <f>SUM(D21:D25)</f>
        <v>11294</v>
      </c>
      <c r="E26" s="14"/>
      <c r="F26" s="43">
        <f>SUM(F21:F25)</f>
        <v>0</v>
      </c>
    </row>
    <row r="27" spans="1:6" ht="15" customHeight="1">
      <c r="A27" s="2"/>
      <c r="B27" s="1"/>
      <c r="C27" s="6"/>
      <c r="D27" s="50"/>
      <c r="E27" s="14"/>
      <c r="F27" s="14"/>
    </row>
    <row r="28" spans="1:6" ht="15" customHeight="1">
      <c r="A28" s="2" t="s">
        <v>18</v>
      </c>
      <c r="B28" s="1" t="s">
        <v>35</v>
      </c>
      <c r="C28" s="1"/>
      <c r="D28" s="50">
        <f>D19-D26</f>
        <v>26006</v>
      </c>
      <c r="E28" s="14"/>
      <c r="F28" s="5">
        <v>0</v>
      </c>
    </row>
    <row r="29" spans="1:6" ht="15" customHeight="1">
      <c r="A29" s="2"/>
      <c r="B29" s="1"/>
      <c r="C29" s="1"/>
      <c r="D29" s="50"/>
      <c r="E29" s="14"/>
      <c r="F29" s="5"/>
    </row>
    <row r="30" spans="1:6" ht="15" customHeight="1">
      <c r="A30" s="2"/>
      <c r="B30" s="1" t="s">
        <v>163</v>
      </c>
      <c r="C30" s="1"/>
      <c r="D30" s="50"/>
      <c r="E30" s="14"/>
      <c r="F30" s="5"/>
    </row>
    <row r="31" spans="1:6" ht="15" customHeight="1">
      <c r="A31" s="2"/>
      <c r="B31" s="1"/>
      <c r="C31" s="1" t="s">
        <v>164</v>
      </c>
      <c r="D31" s="51">
        <v>-1169</v>
      </c>
      <c r="E31" s="14"/>
      <c r="F31" s="22">
        <v>0</v>
      </c>
    </row>
    <row r="32" spans="1:6" ht="15" customHeight="1">
      <c r="A32" s="2"/>
      <c r="B32" s="1"/>
      <c r="C32" s="66" t="s">
        <v>179</v>
      </c>
      <c r="D32" s="52">
        <v>-984</v>
      </c>
      <c r="E32" s="14"/>
      <c r="F32" s="20">
        <v>0</v>
      </c>
    </row>
    <row r="33" spans="1:6" ht="15" customHeight="1">
      <c r="A33" s="2"/>
      <c r="B33" s="1"/>
      <c r="C33" s="1" t="s">
        <v>165</v>
      </c>
      <c r="D33" s="42">
        <v>-2499</v>
      </c>
      <c r="E33" s="14"/>
      <c r="F33" s="21">
        <v>0</v>
      </c>
    </row>
    <row r="34" spans="1:6" ht="15" customHeight="1">
      <c r="A34" s="2"/>
      <c r="B34" s="1"/>
      <c r="C34" s="1"/>
      <c r="D34" s="50">
        <f>SUM(D31:D33)</f>
        <v>-4652</v>
      </c>
      <c r="E34" s="14"/>
      <c r="F34" s="50">
        <f>SUM(F31:F33)</f>
        <v>0</v>
      </c>
    </row>
    <row r="35" spans="1:6" ht="15" customHeight="1">
      <c r="A35" s="2"/>
      <c r="B35" s="1"/>
      <c r="C35" s="1"/>
      <c r="D35" s="50"/>
      <c r="E35" s="14"/>
      <c r="F35" s="14"/>
    </row>
    <row r="36" spans="1:6" ht="15" customHeight="1" thickBot="1">
      <c r="A36" s="2"/>
      <c r="B36" s="1"/>
      <c r="C36" s="1"/>
      <c r="D36" s="44">
        <f>SUM(D11:D11)+D28+D34</f>
        <v>76781</v>
      </c>
      <c r="E36" s="14"/>
      <c r="F36" s="44">
        <f>SUM(F11:F11)+F28+F34</f>
        <v>0</v>
      </c>
    </row>
    <row r="37" spans="1:6" ht="15" customHeight="1" thickTop="1">
      <c r="A37" s="2"/>
      <c r="B37" s="1"/>
      <c r="C37" s="1"/>
      <c r="D37" s="50"/>
      <c r="E37" s="14"/>
      <c r="F37" s="14"/>
    </row>
    <row r="38" spans="1:6" ht="15" customHeight="1">
      <c r="A38" s="2" t="s">
        <v>18</v>
      </c>
      <c r="B38" s="1" t="s">
        <v>34</v>
      </c>
      <c r="C38" s="1"/>
      <c r="D38" s="50"/>
      <c r="E38" s="14"/>
      <c r="F38" s="14"/>
    </row>
    <row r="39" spans="1:6" ht="15" customHeight="1">
      <c r="A39" s="2"/>
      <c r="B39" s="1"/>
      <c r="C39" s="1" t="s">
        <v>13</v>
      </c>
      <c r="D39" s="50">
        <v>63000</v>
      </c>
      <c r="E39" s="14"/>
      <c r="F39" s="5">
        <v>0</v>
      </c>
    </row>
    <row r="40" spans="1:6" ht="15" customHeight="1">
      <c r="A40" s="2"/>
      <c r="B40" s="1"/>
      <c r="C40" s="66" t="s">
        <v>10</v>
      </c>
      <c r="D40" s="50">
        <v>6145</v>
      </c>
      <c r="E40" s="14"/>
      <c r="F40" s="5">
        <v>0</v>
      </c>
    </row>
    <row r="41" spans="1:6" ht="15" customHeight="1">
      <c r="A41" s="2"/>
      <c r="B41" s="1"/>
      <c r="C41" s="66" t="s">
        <v>98</v>
      </c>
      <c r="D41" s="50">
        <v>6711</v>
      </c>
      <c r="E41" s="14"/>
      <c r="F41" s="5">
        <v>-2</v>
      </c>
    </row>
    <row r="42" spans="1:6" ht="15" customHeight="1">
      <c r="A42" s="2"/>
      <c r="B42" s="1"/>
      <c r="C42" s="66"/>
      <c r="D42" s="69"/>
      <c r="E42" s="14"/>
      <c r="F42" s="70"/>
    </row>
    <row r="43" spans="1:6" ht="15" customHeight="1">
      <c r="A43" s="2"/>
      <c r="B43" s="1"/>
      <c r="C43" s="66"/>
      <c r="D43" s="50">
        <f>SUM(D39:D42)</f>
        <v>75856</v>
      </c>
      <c r="E43" s="14"/>
      <c r="F43" s="50">
        <f>SUM(F39:F42)</f>
        <v>-2</v>
      </c>
    </row>
    <row r="44" spans="1:6" ht="15" customHeight="1">
      <c r="A44" s="2"/>
      <c r="B44" s="1"/>
      <c r="C44" s="66"/>
      <c r="D44" s="50"/>
      <c r="E44" s="14"/>
      <c r="F44" s="50"/>
    </row>
    <row r="45" spans="1:6" ht="15" customHeight="1">
      <c r="A45" s="2" t="s">
        <v>18</v>
      </c>
      <c r="B45" s="1" t="s">
        <v>8</v>
      </c>
      <c r="C45" s="1"/>
      <c r="D45" s="50">
        <v>925</v>
      </c>
      <c r="E45" s="14"/>
      <c r="F45" s="14">
        <v>0</v>
      </c>
    </row>
    <row r="46" spans="1:6" ht="15" customHeight="1">
      <c r="A46" s="2" t="s">
        <v>18</v>
      </c>
      <c r="B46" s="1" t="s">
        <v>18</v>
      </c>
      <c r="C46" s="1"/>
      <c r="D46" s="50" t="s">
        <v>18</v>
      </c>
      <c r="E46" s="14"/>
      <c r="F46" s="14" t="s">
        <v>18</v>
      </c>
    </row>
    <row r="47" spans="1:6" ht="15" customHeight="1" thickBot="1">
      <c r="A47" s="2"/>
      <c r="B47" s="1"/>
      <c r="C47" s="1"/>
      <c r="D47" s="44">
        <f>SUM(D43:D46)</f>
        <v>76781</v>
      </c>
      <c r="E47" s="14"/>
      <c r="F47" s="44">
        <f>SUM(F43:F46)</f>
        <v>-2</v>
      </c>
    </row>
    <row r="48" spans="1:6" ht="15" customHeight="1" thickTop="1">
      <c r="A48" s="2"/>
      <c r="B48" s="1"/>
      <c r="C48" s="1"/>
      <c r="D48" s="45"/>
      <c r="E48" s="14"/>
      <c r="F48" s="14"/>
    </row>
    <row r="49" spans="1:6" ht="15" customHeight="1">
      <c r="A49" s="2"/>
      <c r="B49" s="1" t="s">
        <v>9</v>
      </c>
      <c r="C49" s="1"/>
      <c r="D49" s="46">
        <f>ROUND(D43/126000,2)</f>
        <v>0.6</v>
      </c>
      <c r="E49" s="8"/>
      <c r="F49" s="8">
        <v>0</v>
      </c>
    </row>
    <row r="50" spans="4:5" ht="12.75">
      <c r="D50" s="7" t="s">
        <v>18</v>
      </c>
      <c r="E50" s="35"/>
    </row>
    <row r="51" spans="2:5" ht="12.75">
      <c r="B51" s="15" t="s">
        <v>18</v>
      </c>
      <c r="E51" s="16"/>
    </row>
    <row r="52" ht="12.75">
      <c r="E52" s="16"/>
    </row>
    <row r="53" spans="1:7" ht="12.75">
      <c r="A53" s="107" t="s">
        <v>115</v>
      </c>
      <c r="B53" s="107"/>
      <c r="C53" s="107"/>
      <c r="D53" s="107"/>
      <c r="E53" s="107"/>
      <c r="F53" s="107"/>
      <c r="G53" s="107"/>
    </row>
    <row r="54" spans="1:7" ht="12.75">
      <c r="A54" s="107"/>
      <c r="B54" s="107"/>
      <c r="C54" s="107"/>
      <c r="D54" s="107"/>
      <c r="E54" s="107"/>
      <c r="F54" s="107"/>
      <c r="G54" s="107"/>
    </row>
    <row r="56" spans="1:7" ht="12.75">
      <c r="A56" s="107" t="s">
        <v>120</v>
      </c>
      <c r="B56" s="107"/>
      <c r="C56" s="107"/>
      <c r="D56" s="107"/>
      <c r="E56" s="107"/>
      <c r="F56" s="107"/>
      <c r="G56" s="107"/>
    </row>
    <row r="57" spans="1:7" ht="12.75">
      <c r="A57" s="107"/>
      <c r="B57" s="107"/>
      <c r="C57" s="107"/>
      <c r="D57" s="107"/>
      <c r="E57" s="107"/>
      <c r="F57" s="107"/>
      <c r="G57" s="107"/>
    </row>
    <row r="58" spans="1:7" ht="12.75">
      <c r="A58" s="108"/>
      <c r="B58" s="108"/>
      <c r="C58" s="108"/>
      <c r="D58" s="108"/>
      <c r="E58" s="108"/>
      <c r="F58" s="108"/>
      <c r="G58" s="108"/>
    </row>
  </sheetData>
  <mergeCells count="8">
    <mergeCell ref="A56:G58"/>
    <mergeCell ref="A5:F5"/>
    <mergeCell ref="A53:G54"/>
    <mergeCell ref="A6:F6"/>
    <mergeCell ref="A2:F2"/>
    <mergeCell ref="A1:F1"/>
    <mergeCell ref="A3:F3"/>
    <mergeCell ref="A4:F4"/>
  </mergeCells>
  <printOptions horizontalCentered="1"/>
  <pageMargins left="0.75" right="0.5" top="1" bottom="0" header="0" footer="0"/>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26"/>
  <sheetViews>
    <sheetView zoomScale="75" zoomScaleNormal="75" workbookViewId="0" topLeftCell="A16">
      <selection activeCell="A30" sqref="A30"/>
    </sheetView>
  </sheetViews>
  <sheetFormatPr defaultColWidth="9.33203125" defaultRowHeight="12.75"/>
  <cols>
    <col min="1" max="3" width="3.83203125" style="0" customWidth="1"/>
    <col min="4" max="4" width="22.33203125" style="0" customWidth="1"/>
    <col min="5" max="5" width="15.83203125" style="0" customWidth="1"/>
    <col min="6" max="6" width="1.83203125" style="0" customWidth="1"/>
    <col min="7" max="7" width="15.83203125" style="0" customWidth="1"/>
    <col min="8" max="8" width="1.83203125" style="0" customWidth="1"/>
    <col min="9" max="9" width="19.83203125" style="0" customWidth="1"/>
    <col min="10" max="10" width="1.83203125" style="0" customWidth="1"/>
    <col min="11" max="11" width="15.83203125" style="0" customWidth="1"/>
  </cols>
  <sheetData>
    <row r="1" spans="1:11" ht="19.5" customHeight="1">
      <c r="A1" s="102" t="str">
        <f>'Income Statements'!A1:K1</f>
        <v>KBES BERHAD</v>
      </c>
      <c r="B1" s="102"/>
      <c r="C1" s="102"/>
      <c r="D1" s="102"/>
      <c r="E1" s="102"/>
      <c r="F1" s="102"/>
      <c r="G1" s="102"/>
      <c r="H1" s="102"/>
      <c r="I1" s="102"/>
      <c r="J1" s="102"/>
      <c r="K1" s="102"/>
    </row>
    <row r="2" spans="1:11" ht="9.75" customHeight="1">
      <c r="A2" s="103" t="str">
        <f>'Income Statements'!A2:K2</f>
        <v>(Company No: 597132 A)</v>
      </c>
      <c r="B2" s="103"/>
      <c r="C2" s="103"/>
      <c r="D2" s="103"/>
      <c r="E2" s="103"/>
      <c r="F2" s="103"/>
      <c r="G2" s="103"/>
      <c r="H2" s="103"/>
      <c r="I2" s="103"/>
      <c r="J2" s="103"/>
      <c r="K2" s="103"/>
    </row>
    <row r="3" spans="1:11" ht="9.75" customHeight="1">
      <c r="A3" s="103" t="str">
        <f>'Income Statements'!A3:K3</f>
        <v>(Incorporated in Malaysia)</v>
      </c>
      <c r="B3" s="103"/>
      <c r="C3" s="103"/>
      <c r="D3" s="103"/>
      <c r="E3" s="103"/>
      <c r="F3" s="103"/>
      <c r="G3" s="103"/>
      <c r="H3" s="103"/>
      <c r="I3" s="103"/>
      <c r="J3" s="103"/>
      <c r="K3" s="103"/>
    </row>
    <row r="4" spans="1:11" ht="19.5" customHeight="1">
      <c r="A4" s="105" t="str">
        <f>'Income Statements'!A4:K4</f>
        <v>AND ITS SUBSIDIARY COMPANIES</v>
      </c>
      <c r="B4" s="105"/>
      <c r="C4" s="105"/>
      <c r="D4" s="105"/>
      <c r="E4" s="105"/>
      <c r="F4" s="105"/>
      <c r="G4" s="105"/>
      <c r="H4" s="105"/>
      <c r="I4" s="105"/>
      <c r="J4" s="105"/>
      <c r="K4" s="105"/>
    </row>
    <row r="5" spans="1:11" ht="19.5" customHeight="1">
      <c r="A5" s="110" t="str">
        <f>'Income Statements'!A5:K5</f>
        <v>Quarterly report on unaudited consolidated results for the fourth quarter ended 31.12.2003</v>
      </c>
      <c r="B5" s="110"/>
      <c r="C5" s="110"/>
      <c r="D5" s="110"/>
      <c r="E5" s="110"/>
      <c r="F5" s="110"/>
      <c r="G5" s="110"/>
      <c r="H5" s="110"/>
      <c r="I5" s="110"/>
      <c r="J5" s="110"/>
      <c r="K5" s="110"/>
    </row>
    <row r="6" spans="1:11" ht="19.5" customHeight="1" thickBot="1">
      <c r="A6" s="104" t="s">
        <v>121</v>
      </c>
      <c r="B6" s="104"/>
      <c r="C6" s="104"/>
      <c r="D6" s="104"/>
      <c r="E6" s="104"/>
      <c r="F6" s="104"/>
      <c r="G6" s="104"/>
      <c r="H6" s="104"/>
      <c r="I6" s="104"/>
      <c r="J6" s="104"/>
      <c r="K6" s="104"/>
    </row>
    <row r="7" spans="1:11" ht="20.25" customHeight="1">
      <c r="A7" s="17"/>
      <c r="B7" s="17"/>
      <c r="C7" s="17"/>
      <c r="D7" s="17"/>
      <c r="E7" s="17"/>
      <c r="F7" s="17"/>
      <c r="G7" s="17"/>
      <c r="H7" s="17"/>
      <c r="I7" s="17"/>
      <c r="J7" s="17"/>
      <c r="K7" s="17"/>
    </row>
    <row r="8" spans="1:11" ht="48" customHeight="1">
      <c r="A8" s="2"/>
      <c r="B8" s="2"/>
      <c r="C8" s="1"/>
      <c r="D8" s="1"/>
      <c r="E8" s="4" t="s">
        <v>13</v>
      </c>
      <c r="F8" s="4"/>
      <c r="G8" s="4" t="s">
        <v>36</v>
      </c>
      <c r="H8" s="4"/>
      <c r="I8" s="4" t="s">
        <v>99</v>
      </c>
      <c r="J8" s="4"/>
      <c r="K8" s="4" t="s">
        <v>37</v>
      </c>
    </row>
    <row r="9" spans="1:11" ht="15" customHeight="1">
      <c r="A9" s="2"/>
      <c r="B9" s="2"/>
      <c r="C9" s="1"/>
      <c r="D9" s="1"/>
      <c r="E9" s="3" t="s">
        <v>119</v>
      </c>
      <c r="F9" s="3"/>
      <c r="G9" s="3" t="s">
        <v>119</v>
      </c>
      <c r="H9" s="3"/>
      <c r="I9" s="3" t="s">
        <v>119</v>
      </c>
      <c r="J9" s="3"/>
      <c r="K9" s="3" t="s">
        <v>119</v>
      </c>
    </row>
    <row r="11" spans="1:11" ht="12.75">
      <c r="A11" t="s">
        <v>122</v>
      </c>
      <c r="E11" s="60">
        <v>0</v>
      </c>
      <c r="G11" s="60">
        <v>0</v>
      </c>
      <c r="I11" s="60">
        <v>-2</v>
      </c>
      <c r="K11" s="60">
        <f>SUM(E11:J11)</f>
        <v>-2</v>
      </c>
    </row>
    <row r="12" spans="5:11" ht="12.75">
      <c r="E12" s="60"/>
      <c r="G12" s="60"/>
      <c r="I12" s="60"/>
      <c r="K12" s="60"/>
    </row>
    <row r="13" spans="1:11" ht="12.75">
      <c r="A13" t="s">
        <v>166</v>
      </c>
      <c r="E13" s="60">
        <v>63000</v>
      </c>
      <c r="F13" t="s">
        <v>18</v>
      </c>
      <c r="G13" s="60">
        <v>6145</v>
      </c>
      <c r="I13" s="60">
        <v>0</v>
      </c>
      <c r="K13" s="60">
        <f>SUM(E13:J13)</f>
        <v>69145</v>
      </c>
    </row>
    <row r="14" spans="5:11" ht="12.75">
      <c r="E14" s="60"/>
      <c r="G14" s="60"/>
      <c r="I14" s="60"/>
      <c r="K14" s="60"/>
    </row>
    <row r="15" spans="1:11" ht="12.75">
      <c r="A15" t="s">
        <v>192</v>
      </c>
      <c r="E15" s="47">
        <v>0</v>
      </c>
      <c r="F15" s="30"/>
      <c r="G15" s="47">
        <v>0</v>
      </c>
      <c r="H15" s="30"/>
      <c r="I15" s="47">
        <v>6713</v>
      </c>
      <c r="J15" s="30"/>
      <c r="K15" s="60">
        <f>SUM(E15:J15)</f>
        <v>6713</v>
      </c>
    </row>
    <row r="16" spans="5:11" ht="12.75">
      <c r="E16" s="48"/>
      <c r="F16" s="30"/>
      <c r="G16" s="48"/>
      <c r="H16" s="53"/>
      <c r="I16" s="48"/>
      <c r="J16" s="30"/>
      <c r="K16" s="48"/>
    </row>
    <row r="17" spans="5:11" ht="12.75">
      <c r="E17" s="47"/>
      <c r="F17" s="30"/>
      <c r="G17" s="47"/>
      <c r="H17" s="53"/>
      <c r="I17" s="47"/>
      <c r="J17" s="30"/>
      <c r="K17" s="47"/>
    </row>
    <row r="18" spans="1:11" ht="13.5" thickBot="1">
      <c r="A18" t="s">
        <v>123</v>
      </c>
      <c r="E18" s="49">
        <f>SUM(E11:E16)</f>
        <v>63000</v>
      </c>
      <c r="F18" s="30"/>
      <c r="G18" s="49">
        <f>SUM(G11:G16)</f>
        <v>6145</v>
      </c>
      <c r="H18" s="53"/>
      <c r="I18" s="49">
        <f>SUM(I11:I16)</f>
        <v>6711</v>
      </c>
      <c r="J18" s="30"/>
      <c r="K18" s="49">
        <f>SUM(K11:K16)</f>
        <v>75856</v>
      </c>
    </row>
    <row r="19" ht="13.5" thickTop="1"/>
    <row r="22" spans="1:11" ht="12.75">
      <c r="A22" s="100" t="s">
        <v>115</v>
      </c>
      <c r="B22" s="100"/>
      <c r="C22" s="100"/>
      <c r="D22" s="100"/>
      <c r="E22" s="100"/>
      <c r="F22" s="100"/>
      <c r="G22" s="100"/>
      <c r="H22" s="100"/>
      <c r="I22" s="100"/>
      <c r="J22" s="100"/>
      <c r="K22" s="100"/>
    </row>
    <row r="23" spans="1:11" ht="12.75">
      <c r="A23" s="101"/>
      <c r="B23" s="101"/>
      <c r="C23" s="101"/>
      <c r="D23" s="101"/>
      <c r="E23" s="101"/>
      <c r="F23" s="101"/>
      <c r="G23" s="101"/>
      <c r="H23" s="101"/>
      <c r="I23" s="101"/>
      <c r="J23" s="101"/>
      <c r="K23" s="101"/>
    </row>
    <row r="25" spans="1:11" ht="12.75">
      <c r="A25" s="100" t="s">
        <v>210</v>
      </c>
      <c r="B25" s="100"/>
      <c r="C25" s="100"/>
      <c r="D25" s="100"/>
      <c r="E25" s="100"/>
      <c r="F25" s="100"/>
      <c r="G25" s="100"/>
      <c r="H25" s="100"/>
      <c r="I25" s="100"/>
      <c r="J25" s="100"/>
      <c r="K25" s="100"/>
    </row>
    <row r="26" spans="1:11" ht="12.75">
      <c r="A26" s="101"/>
      <c r="B26" s="101"/>
      <c r="C26" s="101"/>
      <c r="D26" s="101"/>
      <c r="E26" s="101"/>
      <c r="F26" s="101"/>
      <c r="G26" s="101"/>
      <c r="H26" s="101"/>
      <c r="I26" s="101"/>
      <c r="J26" s="101"/>
      <c r="K26" s="101"/>
    </row>
  </sheetData>
  <mergeCells count="8">
    <mergeCell ref="A5:K5"/>
    <mergeCell ref="A22:K23"/>
    <mergeCell ref="A25:K26"/>
    <mergeCell ref="A1:K1"/>
    <mergeCell ref="A2:K2"/>
    <mergeCell ref="A3:K3"/>
    <mergeCell ref="A4:K4"/>
    <mergeCell ref="A6:K6"/>
  </mergeCells>
  <printOptions horizontalCentered="1"/>
  <pageMargins left="0.75" right="0.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48"/>
  <sheetViews>
    <sheetView workbookViewId="0" topLeftCell="A46">
      <selection activeCell="A53" sqref="A53"/>
    </sheetView>
  </sheetViews>
  <sheetFormatPr defaultColWidth="9.33203125" defaultRowHeight="12.75"/>
  <cols>
    <col min="1" max="2" width="3.83203125" style="0" customWidth="1"/>
    <col min="3" max="3" width="50" style="0" customWidth="1"/>
    <col min="4" max="4" width="10.83203125" style="0" customWidth="1"/>
    <col min="5" max="5" width="16" style="0" customWidth="1"/>
    <col min="6" max="6" width="2.5" style="0" customWidth="1"/>
    <col min="7" max="7" width="16" style="0" customWidth="1"/>
    <col min="8" max="8" width="7.66015625" style="0" bestFit="1" customWidth="1"/>
    <col min="9" max="9" width="4.33203125" style="0" customWidth="1"/>
    <col min="10" max="10" width="12.83203125" style="0" customWidth="1"/>
  </cols>
  <sheetData>
    <row r="1" spans="1:7" ht="19.5" customHeight="1">
      <c r="A1" s="102" t="str">
        <f>'Income Statements'!A1:K1</f>
        <v>KBES BERHAD</v>
      </c>
      <c r="B1" s="102"/>
      <c r="C1" s="102"/>
      <c r="D1" s="102"/>
      <c r="E1" s="102"/>
      <c r="F1" s="102"/>
      <c r="G1" s="102"/>
    </row>
    <row r="2" spans="1:7" ht="9.75" customHeight="1">
      <c r="A2" s="103" t="str">
        <f>'Income Statements'!A2:K2</f>
        <v>(Company No: 597132 A)</v>
      </c>
      <c r="B2" s="103"/>
      <c r="C2" s="103"/>
      <c r="D2" s="103"/>
      <c r="E2" s="103"/>
      <c r="F2" s="103"/>
      <c r="G2" s="103"/>
    </row>
    <row r="3" spans="1:7" ht="9.75" customHeight="1">
      <c r="A3" s="103" t="str">
        <f>'Income Statements'!A3:K3</f>
        <v>(Incorporated in Malaysia)</v>
      </c>
      <c r="B3" s="103"/>
      <c r="C3" s="103"/>
      <c r="D3" s="103"/>
      <c r="E3" s="103"/>
      <c r="F3" s="103"/>
      <c r="G3" s="103"/>
    </row>
    <row r="4" spans="1:7" ht="19.5" customHeight="1">
      <c r="A4" s="105" t="str">
        <f>'Income Statements'!A4:K4</f>
        <v>AND ITS SUBSIDIARY COMPANIES</v>
      </c>
      <c r="B4" s="105"/>
      <c r="C4" s="105"/>
      <c r="D4" s="105"/>
      <c r="E4" s="105"/>
      <c r="F4" s="105"/>
      <c r="G4" s="105"/>
    </row>
    <row r="5" spans="1:7" ht="19.5" customHeight="1">
      <c r="A5" s="105" t="str">
        <f>'Income Statements'!A5:K5</f>
        <v>Quarterly report on unaudited consolidated results for the fourth quarter ended 31.12.2003</v>
      </c>
      <c r="B5" s="105"/>
      <c r="C5" s="105"/>
      <c r="D5" s="105"/>
      <c r="E5" s="105"/>
      <c r="F5" s="105"/>
      <c r="G5" s="105"/>
    </row>
    <row r="6" spans="1:7" ht="19.5" customHeight="1">
      <c r="A6" s="109" t="s">
        <v>124</v>
      </c>
      <c r="B6" s="109"/>
      <c r="C6" s="109"/>
      <c r="D6" s="109"/>
      <c r="E6" s="109"/>
      <c r="F6" s="109"/>
      <c r="G6" s="109"/>
    </row>
    <row r="7" spans="1:7" ht="15.75" customHeight="1">
      <c r="A7" s="18"/>
      <c r="B7" s="18"/>
      <c r="C7" s="18"/>
      <c r="D7" s="18"/>
      <c r="E7" s="18"/>
      <c r="F7" s="18"/>
      <c r="G7" s="18"/>
    </row>
    <row r="8" spans="1:6" ht="35.25" customHeight="1">
      <c r="A8" s="2"/>
      <c r="B8" s="1"/>
      <c r="C8" s="1"/>
      <c r="D8" s="4"/>
      <c r="E8" s="4" t="s">
        <v>105</v>
      </c>
      <c r="F8" s="4"/>
    </row>
    <row r="9" spans="1:6" ht="15" customHeight="1">
      <c r="A9" s="2"/>
      <c r="B9" s="1"/>
      <c r="C9" s="1"/>
      <c r="D9" s="3"/>
      <c r="E9" s="3" t="s">
        <v>20</v>
      </c>
      <c r="F9" s="3"/>
    </row>
    <row r="10" spans="1:6" ht="15" customHeight="1">
      <c r="A10" s="24"/>
      <c r="B10" s="1"/>
      <c r="C10" s="1"/>
      <c r="D10" s="3"/>
      <c r="E10" s="26"/>
      <c r="F10" s="3"/>
    </row>
    <row r="11" spans="1:6" ht="15" customHeight="1">
      <c r="A11" s="25" t="s">
        <v>232</v>
      </c>
      <c r="B11" s="1"/>
      <c r="C11" s="1"/>
      <c r="D11" s="3"/>
      <c r="E11" s="26">
        <v>2132</v>
      </c>
      <c r="F11" s="3"/>
    </row>
    <row r="12" spans="1:6" ht="15" customHeight="1">
      <c r="A12" s="24"/>
      <c r="B12" s="1"/>
      <c r="C12" s="1"/>
      <c r="D12" s="3"/>
      <c r="E12" s="26"/>
      <c r="F12" s="3"/>
    </row>
    <row r="13" spans="1:6" ht="15" customHeight="1">
      <c r="A13" s="25" t="s">
        <v>38</v>
      </c>
      <c r="B13" s="1"/>
      <c r="C13" s="1"/>
      <c r="D13" s="3"/>
      <c r="E13" s="26"/>
      <c r="F13" s="3"/>
    </row>
    <row r="14" spans="1:6" ht="15" customHeight="1">
      <c r="A14" s="25"/>
      <c r="B14" s="1" t="s">
        <v>196</v>
      </c>
      <c r="C14" s="1"/>
      <c r="D14" s="3"/>
      <c r="E14" s="26">
        <v>-1557</v>
      </c>
      <c r="F14" s="3"/>
    </row>
    <row r="15" spans="1:6" ht="15" customHeight="1">
      <c r="A15" s="24"/>
      <c r="B15" s="1" t="s">
        <v>97</v>
      </c>
      <c r="C15" s="1"/>
      <c r="D15" s="3"/>
      <c r="E15" s="26">
        <v>2568</v>
      </c>
      <c r="F15" s="3"/>
    </row>
    <row r="16" spans="1:6" ht="15" customHeight="1">
      <c r="A16" s="24"/>
      <c r="B16" s="1" t="s">
        <v>39</v>
      </c>
      <c r="C16" s="1"/>
      <c r="D16" s="3"/>
      <c r="E16" s="26">
        <v>-3646</v>
      </c>
      <c r="F16" s="3"/>
    </row>
    <row r="17" spans="1:6" ht="15" customHeight="1">
      <c r="A17" s="24"/>
      <c r="B17" s="1"/>
      <c r="C17" s="1"/>
      <c r="D17" s="3"/>
      <c r="E17" s="26"/>
      <c r="F17" s="3"/>
    </row>
    <row r="18" spans="1:6" ht="15" customHeight="1">
      <c r="A18" s="25" t="s">
        <v>40</v>
      </c>
      <c r="B18" s="1"/>
      <c r="C18" s="1"/>
      <c r="D18" s="3"/>
      <c r="E18" s="27">
        <f>SUM(E14:E17)</f>
        <v>-2635</v>
      </c>
      <c r="F18" s="3"/>
    </row>
    <row r="19" spans="1:6" ht="15" customHeight="1">
      <c r="A19" s="24"/>
      <c r="B19" s="1"/>
      <c r="C19" s="1"/>
      <c r="D19" s="3"/>
      <c r="E19" s="26"/>
      <c r="F19" s="3"/>
    </row>
    <row r="20" spans="1:6" ht="15" customHeight="1">
      <c r="A20" s="25" t="s">
        <v>41</v>
      </c>
      <c r="B20" s="1"/>
      <c r="C20" s="1"/>
      <c r="D20" s="3"/>
      <c r="E20" s="26"/>
      <c r="F20" s="3"/>
    </row>
    <row r="21" spans="1:6" ht="15" customHeight="1">
      <c r="A21" s="25"/>
      <c r="B21" s="1" t="s">
        <v>224</v>
      </c>
      <c r="C21" s="1"/>
      <c r="D21" s="3"/>
      <c r="E21" s="26">
        <f>24844</f>
        <v>24844</v>
      </c>
      <c r="F21" s="3"/>
    </row>
    <row r="22" spans="1:6" ht="15" customHeight="1">
      <c r="A22" s="25"/>
      <c r="B22" s="1" t="s">
        <v>15</v>
      </c>
      <c r="C22" s="1"/>
      <c r="D22" s="3"/>
      <c r="E22" s="26">
        <v>-1830</v>
      </c>
      <c r="F22" s="3"/>
    </row>
    <row r="23" spans="1:6" ht="15" customHeight="1">
      <c r="A23" s="2"/>
      <c r="B23" s="1" t="s">
        <v>198</v>
      </c>
      <c r="C23" s="1"/>
      <c r="D23" s="3"/>
      <c r="E23" s="26">
        <v>-288</v>
      </c>
      <c r="F23" s="3"/>
    </row>
    <row r="24" spans="1:6" ht="15" customHeight="1">
      <c r="A24" s="2"/>
      <c r="B24" s="1" t="s">
        <v>197</v>
      </c>
      <c r="C24" s="1"/>
      <c r="D24" s="3"/>
      <c r="E24" s="26">
        <v>-1765</v>
      </c>
      <c r="F24" s="3"/>
    </row>
    <row r="25" spans="1:6" ht="15" customHeight="1">
      <c r="A25" s="2"/>
      <c r="B25" s="1"/>
      <c r="C25" s="1"/>
      <c r="D25" s="3"/>
      <c r="E25" s="26"/>
      <c r="F25" s="3"/>
    </row>
    <row r="26" spans="1:6" ht="15" customHeight="1">
      <c r="A26" s="25" t="s">
        <v>102</v>
      </c>
      <c r="B26" s="1"/>
      <c r="C26" s="1"/>
      <c r="D26" s="3"/>
      <c r="E26" s="27">
        <f>SUM(E21:E25)</f>
        <v>20961</v>
      </c>
      <c r="F26" s="3"/>
    </row>
    <row r="27" spans="1:6" ht="15" customHeight="1">
      <c r="A27" s="2"/>
      <c r="B27" s="1"/>
      <c r="C27" s="1"/>
      <c r="D27" s="3"/>
      <c r="E27" s="26"/>
      <c r="F27" s="3"/>
    </row>
    <row r="28" spans="1:6" ht="15" customHeight="1">
      <c r="A28" s="25" t="s">
        <v>101</v>
      </c>
      <c r="B28" s="1"/>
      <c r="C28" s="1"/>
      <c r="D28" s="3"/>
      <c r="E28" s="33">
        <f>+E11+E18+E26</f>
        <v>20458</v>
      </c>
      <c r="F28" s="3"/>
    </row>
    <row r="29" spans="1:6" ht="15" customHeight="1">
      <c r="A29" s="24"/>
      <c r="B29" s="1"/>
      <c r="C29" s="1"/>
      <c r="D29" s="3"/>
      <c r="E29" s="3"/>
      <c r="F29" s="3"/>
    </row>
    <row r="30" spans="1:6" ht="15" customHeight="1">
      <c r="A30" s="25" t="s">
        <v>109</v>
      </c>
      <c r="B30" s="1"/>
      <c r="C30" s="1"/>
      <c r="D30" s="3"/>
      <c r="E30" s="26">
        <v>2</v>
      </c>
      <c r="F30" s="3"/>
    </row>
    <row r="31" spans="1:6" ht="15" customHeight="1">
      <c r="A31" s="25"/>
      <c r="B31" s="1"/>
      <c r="C31" s="1"/>
      <c r="D31" s="3"/>
      <c r="E31" s="36"/>
      <c r="F31" s="3"/>
    </row>
    <row r="32" spans="1:5" ht="15" customHeight="1" thickBot="1">
      <c r="A32" s="25" t="s">
        <v>108</v>
      </c>
      <c r="B32" s="1"/>
      <c r="C32" s="1"/>
      <c r="D32" s="3"/>
      <c r="E32" s="37">
        <f>SUM(E28:E31)</f>
        <v>20460</v>
      </c>
    </row>
    <row r="33" spans="1:7" ht="15" customHeight="1" thickTop="1">
      <c r="A33" s="24"/>
      <c r="B33" s="1"/>
      <c r="C33" s="1"/>
      <c r="D33" s="3"/>
      <c r="E33" s="3"/>
      <c r="F33" s="3"/>
      <c r="G33" s="40"/>
    </row>
    <row r="34" spans="1:7" ht="15" customHeight="1">
      <c r="A34" s="24"/>
      <c r="B34" s="1"/>
      <c r="C34" s="1"/>
      <c r="D34" s="3"/>
      <c r="E34" s="3"/>
      <c r="F34" s="3"/>
      <c r="G34" s="40"/>
    </row>
    <row r="35" spans="1:7" ht="15" customHeight="1">
      <c r="A35" s="24" t="s">
        <v>225</v>
      </c>
      <c r="B35" s="1"/>
      <c r="C35" s="1"/>
      <c r="D35" s="3"/>
      <c r="E35" s="75"/>
      <c r="F35" s="3"/>
      <c r="G35" s="40"/>
    </row>
    <row r="36" spans="1:7" ht="15" customHeight="1">
      <c r="A36" s="24"/>
      <c r="B36" s="1" t="s">
        <v>68</v>
      </c>
      <c r="C36" s="1"/>
      <c r="D36" s="3"/>
      <c r="E36" s="33">
        <v>880</v>
      </c>
      <c r="F36" s="3"/>
      <c r="G36" s="40"/>
    </row>
    <row r="37" spans="1:7" ht="15" customHeight="1">
      <c r="A37" s="24"/>
      <c r="B37" s="1" t="s">
        <v>226</v>
      </c>
      <c r="C37" s="1"/>
      <c r="D37" s="3"/>
      <c r="E37" s="33">
        <v>19580</v>
      </c>
      <c r="F37" s="3"/>
      <c r="G37" s="40"/>
    </row>
    <row r="38" spans="1:7" ht="15" customHeight="1">
      <c r="A38" s="24"/>
      <c r="B38" s="1"/>
      <c r="C38" s="1"/>
      <c r="D38" s="3"/>
      <c r="E38" s="50"/>
      <c r="F38" s="3"/>
      <c r="G38" s="40"/>
    </row>
    <row r="39" spans="1:8" ht="15" customHeight="1" thickBot="1">
      <c r="A39" s="24"/>
      <c r="B39" s="1"/>
      <c r="C39" s="1"/>
      <c r="D39" s="3"/>
      <c r="E39" s="37">
        <f>SUM(E36:E38)</f>
        <v>20460</v>
      </c>
      <c r="F39" s="3"/>
      <c r="G39" s="40"/>
      <c r="H39" s="77"/>
    </row>
    <row r="40" spans="1:7" ht="15" customHeight="1" thickTop="1">
      <c r="A40" s="24"/>
      <c r="B40" s="1"/>
      <c r="C40" s="1"/>
      <c r="D40" s="3"/>
      <c r="E40" s="3"/>
      <c r="F40" s="3"/>
      <c r="G40" s="40"/>
    </row>
    <row r="44" spans="1:7" ht="12.75">
      <c r="A44" s="100" t="s">
        <v>115</v>
      </c>
      <c r="B44" s="100"/>
      <c r="C44" s="100"/>
      <c r="D44" s="100"/>
      <c r="E44" s="100"/>
      <c r="F44" s="100"/>
      <c r="G44" s="100"/>
    </row>
    <row r="45" spans="1:7" ht="12.75">
      <c r="A45" s="100"/>
      <c r="B45" s="100"/>
      <c r="C45" s="100"/>
      <c r="D45" s="100"/>
      <c r="E45" s="100"/>
      <c r="F45" s="100"/>
      <c r="G45" s="100"/>
    </row>
    <row r="47" spans="1:7" ht="12.75">
      <c r="A47" s="100" t="s">
        <v>210</v>
      </c>
      <c r="B47" s="100"/>
      <c r="C47" s="100"/>
      <c r="D47" s="100"/>
      <c r="E47" s="100"/>
      <c r="F47" s="100"/>
      <c r="G47" s="100"/>
    </row>
    <row r="48" spans="1:7" ht="12.75">
      <c r="A48" s="100"/>
      <c r="B48" s="100"/>
      <c r="C48" s="100"/>
      <c r="D48" s="100"/>
      <c r="E48" s="100"/>
      <c r="F48" s="100"/>
      <c r="G48" s="100"/>
    </row>
  </sheetData>
  <mergeCells count="8">
    <mergeCell ref="A5:G5"/>
    <mergeCell ref="A44:G45"/>
    <mergeCell ref="A47:G48"/>
    <mergeCell ref="A1:G1"/>
    <mergeCell ref="A2:G2"/>
    <mergeCell ref="A3:G3"/>
    <mergeCell ref="A4:G4"/>
    <mergeCell ref="A6:G6"/>
  </mergeCells>
  <printOptions horizontalCentered="1"/>
  <pageMargins left="0.5" right="0.5" top="0.5" bottom="0.25" header="0.5" footer="0.25"/>
  <pageSetup fitToHeight="1" fitToWidth="1" horizontalDpi="180" verticalDpi="180" orientation="portrait" r:id="rId1"/>
  <rowBreaks count="1" manualBreakCount="1">
    <brk id="1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L254"/>
  <sheetViews>
    <sheetView tabSelected="1" workbookViewId="0" topLeftCell="E222">
      <selection activeCell="A191" sqref="A191:M232"/>
    </sheetView>
  </sheetViews>
  <sheetFormatPr defaultColWidth="9.33203125" defaultRowHeight="12.75"/>
  <cols>
    <col min="1" max="1" width="5.33203125" style="0" customWidth="1"/>
    <col min="2" max="3" width="4.66015625" style="0" customWidth="1"/>
    <col min="4" max="4" width="17.33203125" style="0" customWidth="1"/>
    <col min="6" max="6" width="12.83203125" style="0" customWidth="1"/>
    <col min="7" max="7" width="6.33203125" style="0" customWidth="1"/>
    <col min="8" max="8" width="13.33203125" style="0" customWidth="1"/>
    <col min="9" max="9" width="8.66015625" style="0" customWidth="1"/>
    <col min="10" max="10" width="13.33203125" style="0" customWidth="1"/>
    <col min="11" max="11" width="3.66015625" style="0" customWidth="1"/>
    <col min="12" max="12" width="14" style="0" customWidth="1"/>
    <col min="13" max="13" width="0.65625" style="0" customWidth="1"/>
  </cols>
  <sheetData>
    <row r="1" spans="1:12" ht="23.25">
      <c r="A1" s="116" t="str">
        <f>'Income Statements'!A1:K1</f>
        <v>KBES BERHAD</v>
      </c>
      <c r="B1" s="116"/>
      <c r="C1" s="116"/>
      <c r="D1" s="116"/>
      <c r="E1" s="116"/>
      <c r="F1" s="117"/>
      <c r="G1" s="117"/>
      <c r="H1" s="117"/>
      <c r="I1" s="117"/>
      <c r="J1" s="117"/>
      <c r="K1" s="117"/>
      <c r="L1" s="117"/>
    </row>
    <row r="2" spans="1:12" ht="12.75">
      <c r="A2" s="118" t="str">
        <f>'Income Statements'!A2:K2</f>
        <v>(Company No: 597132 A)</v>
      </c>
      <c r="B2" s="118"/>
      <c r="C2" s="118"/>
      <c r="D2" s="118"/>
      <c r="E2" s="118"/>
      <c r="F2" s="117"/>
      <c r="G2" s="117"/>
      <c r="H2" s="117"/>
      <c r="I2" s="117"/>
      <c r="J2" s="117"/>
      <c r="K2" s="117"/>
      <c r="L2" s="117"/>
    </row>
    <row r="3" spans="1:12" ht="12.75">
      <c r="A3" s="118" t="str">
        <f>'Income Statements'!A3:K3</f>
        <v>(Incorporated in Malaysia)</v>
      </c>
      <c r="B3" s="118"/>
      <c r="C3" s="118"/>
      <c r="D3" s="118"/>
      <c r="E3" s="118"/>
      <c r="F3" s="117"/>
      <c r="G3" s="117"/>
      <c r="H3" s="117"/>
      <c r="I3" s="117"/>
      <c r="J3" s="117"/>
      <c r="K3" s="117"/>
      <c r="L3" s="117"/>
    </row>
    <row r="4" spans="1:12" ht="15.75">
      <c r="A4" s="119" t="str">
        <f>'Income Statements'!A4:K4</f>
        <v>AND ITS SUBSIDIARY COMPANIES</v>
      </c>
      <c r="B4" s="119"/>
      <c r="C4" s="119"/>
      <c r="D4" s="119"/>
      <c r="E4" s="119"/>
      <c r="F4" s="117"/>
      <c r="G4" s="117"/>
      <c r="H4" s="117"/>
      <c r="I4" s="117"/>
      <c r="J4" s="117"/>
      <c r="K4" s="117"/>
      <c r="L4" s="117"/>
    </row>
    <row r="5" spans="1:12" ht="15.75">
      <c r="A5" s="119" t="str">
        <f>'Income Statements'!A5:K5</f>
        <v>Quarterly report on unaudited consolidated results for the fourth quarter ended 31.12.2003</v>
      </c>
      <c r="B5" s="119"/>
      <c r="C5" s="119"/>
      <c r="D5" s="119"/>
      <c r="E5" s="119"/>
      <c r="F5" s="119"/>
      <c r="G5" s="119"/>
      <c r="H5" s="119"/>
      <c r="I5" s="119"/>
      <c r="J5" s="119"/>
      <c r="K5" s="119"/>
      <c r="L5" s="119"/>
    </row>
    <row r="6" spans="1:12" ht="15.75">
      <c r="A6" s="63"/>
      <c r="B6" s="63"/>
      <c r="C6" s="63"/>
      <c r="D6" s="63"/>
      <c r="E6" s="63"/>
      <c r="F6" s="63"/>
      <c r="G6" s="63"/>
      <c r="H6" s="63"/>
      <c r="I6" s="63"/>
      <c r="J6" s="63"/>
      <c r="K6" s="63"/>
      <c r="L6" s="63"/>
    </row>
    <row r="7" spans="1:12" ht="15.75">
      <c r="A7" s="112" t="s">
        <v>125</v>
      </c>
      <c r="B7" s="112"/>
      <c r="C7" s="112"/>
      <c r="D7" s="112"/>
      <c r="E7" s="112"/>
      <c r="F7" s="113"/>
      <c r="G7" s="113"/>
      <c r="H7" s="113"/>
      <c r="I7" s="113"/>
      <c r="J7" s="113"/>
      <c r="K7" s="113"/>
      <c r="L7" s="113"/>
    </row>
    <row r="9" spans="1:2" ht="12.75">
      <c r="A9" s="28" t="s">
        <v>42</v>
      </c>
      <c r="B9" s="9" t="s">
        <v>43</v>
      </c>
    </row>
    <row r="10" spans="1:12" ht="12.75">
      <c r="A10" s="10"/>
      <c r="B10" s="101" t="s">
        <v>126</v>
      </c>
      <c r="C10" s="101"/>
      <c r="D10" s="101"/>
      <c r="E10" s="101"/>
      <c r="F10" s="101"/>
      <c r="G10" s="101"/>
      <c r="H10" s="101"/>
      <c r="I10" s="101"/>
      <c r="J10" s="101"/>
      <c r="K10" s="101"/>
      <c r="L10" s="101"/>
    </row>
    <row r="11" spans="1:12" ht="12.75">
      <c r="A11" s="10"/>
      <c r="B11" s="101"/>
      <c r="C11" s="101"/>
      <c r="D11" s="101"/>
      <c r="E11" s="101"/>
      <c r="F11" s="101"/>
      <c r="G11" s="101"/>
      <c r="H11" s="101"/>
      <c r="I11" s="101"/>
      <c r="J11" s="101"/>
      <c r="K11" s="101"/>
      <c r="L11" s="101"/>
    </row>
    <row r="12" spans="1:12" ht="12.75">
      <c r="A12" s="10"/>
      <c r="B12" s="101"/>
      <c r="C12" s="101"/>
      <c r="D12" s="101"/>
      <c r="E12" s="101"/>
      <c r="F12" s="101"/>
      <c r="G12" s="101"/>
      <c r="H12" s="101"/>
      <c r="I12" s="101"/>
      <c r="J12" s="101"/>
      <c r="K12" s="101"/>
      <c r="L12" s="101"/>
    </row>
    <row r="13" ht="12.75">
      <c r="A13" s="10"/>
    </row>
    <row r="14" spans="1:12" ht="12.75">
      <c r="A14" s="10"/>
      <c r="B14" s="115" t="s">
        <v>127</v>
      </c>
      <c r="C14" s="115"/>
      <c r="D14" s="115"/>
      <c r="E14" s="115"/>
      <c r="F14" s="115"/>
      <c r="G14" s="115"/>
      <c r="H14" s="115"/>
      <c r="I14" s="115"/>
      <c r="J14" s="115"/>
      <c r="K14" s="115"/>
      <c r="L14" s="115"/>
    </row>
    <row r="15" spans="1:12" ht="12.75">
      <c r="A15" s="10"/>
      <c r="B15" s="115"/>
      <c r="C15" s="115"/>
      <c r="D15" s="115"/>
      <c r="E15" s="115"/>
      <c r="F15" s="115"/>
      <c r="G15" s="115"/>
      <c r="H15" s="115"/>
      <c r="I15" s="115"/>
      <c r="J15" s="115"/>
      <c r="K15" s="115"/>
      <c r="L15" s="115"/>
    </row>
    <row r="16" ht="12.75">
      <c r="A16" s="10"/>
    </row>
    <row r="17" spans="1:2" ht="12.75">
      <c r="A17" s="28" t="s">
        <v>44</v>
      </c>
      <c r="B17" s="9" t="s">
        <v>128</v>
      </c>
    </row>
    <row r="18" spans="1:2" ht="12.75">
      <c r="A18" s="10"/>
      <c r="B18" t="s">
        <v>129</v>
      </c>
    </row>
    <row r="19" ht="12.75">
      <c r="A19" s="10"/>
    </row>
    <row r="20" spans="1:2" ht="12.75">
      <c r="A20" s="28" t="s">
        <v>45</v>
      </c>
      <c r="B20" s="9" t="s">
        <v>46</v>
      </c>
    </row>
    <row r="21" spans="1:2" ht="12.75">
      <c r="A21" s="10"/>
      <c r="B21" t="s">
        <v>130</v>
      </c>
    </row>
    <row r="22" ht="12.75">
      <c r="A22" s="10"/>
    </row>
    <row r="23" spans="1:2" ht="12.75">
      <c r="A23" s="28" t="s">
        <v>47</v>
      </c>
      <c r="B23" s="9" t="s">
        <v>48</v>
      </c>
    </row>
    <row r="24" spans="1:12" ht="12.75">
      <c r="A24" s="10"/>
      <c r="B24" s="115" t="s">
        <v>131</v>
      </c>
      <c r="C24" s="115"/>
      <c r="D24" s="115"/>
      <c r="E24" s="115"/>
      <c r="F24" s="115"/>
      <c r="G24" s="115"/>
      <c r="H24" s="115"/>
      <c r="I24" s="115"/>
      <c r="J24" s="115"/>
      <c r="K24" s="115"/>
      <c r="L24" s="115"/>
    </row>
    <row r="25" spans="1:12" ht="12.75">
      <c r="A25" s="10"/>
      <c r="B25" s="115"/>
      <c r="C25" s="115"/>
      <c r="D25" s="115"/>
      <c r="E25" s="115"/>
      <c r="F25" s="115"/>
      <c r="G25" s="115"/>
      <c r="H25" s="115"/>
      <c r="I25" s="115"/>
      <c r="J25" s="115"/>
      <c r="K25" s="115"/>
      <c r="L25" s="115"/>
    </row>
    <row r="26" ht="12.75">
      <c r="A26" s="10"/>
    </row>
    <row r="27" spans="1:2" ht="12.75">
      <c r="A27" s="28" t="s">
        <v>49</v>
      </c>
      <c r="B27" s="9" t="s">
        <v>50</v>
      </c>
    </row>
    <row r="28" spans="1:12" ht="12.75">
      <c r="A28" s="10"/>
      <c r="B28" s="115" t="s">
        <v>132</v>
      </c>
      <c r="C28" s="115"/>
      <c r="D28" s="115"/>
      <c r="E28" s="115"/>
      <c r="F28" s="115"/>
      <c r="G28" s="115"/>
      <c r="H28" s="115"/>
      <c r="I28" s="115"/>
      <c r="J28" s="115"/>
      <c r="K28" s="115"/>
      <c r="L28" s="115"/>
    </row>
    <row r="29" ht="12.75">
      <c r="A29" s="10"/>
    </row>
    <row r="30" spans="1:2" ht="12.75">
      <c r="A30" s="28" t="s">
        <v>51</v>
      </c>
      <c r="B30" s="9" t="s">
        <v>133</v>
      </c>
    </row>
    <row r="31" spans="1:12" ht="12.75">
      <c r="A31" s="10"/>
      <c r="B31" s="115" t="s">
        <v>134</v>
      </c>
      <c r="C31" s="115"/>
      <c r="D31" s="115"/>
      <c r="E31" s="115"/>
      <c r="F31" s="115"/>
      <c r="G31" s="115"/>
      <c r="H31" s="115"/>
      <c r="I31" s="115"/>
      <c r="J31" s="115"/>
      <c r="K31" s="115"/>
      <c r="L31" s="115"/>
    </row>
    <row r="32" spans="1:12" ht="12.75">
      <c r="A32" s="10"/>
      <c r="B32" s="115"/>
      <c r="C32" s="115"/>
      <c r="D32" s="115"/>
      <c r="E32" s="115"/>
      <c r="F32" s="115"/>
      <c r="G32" s="115"/>
      <c r="H32" s="115"/>
      <c r="I32" s="115"/>
      <c r="J32" s="115"/>
      <c r="K32" s="115"/>
      <c r="L32" s="115"/>
    </row>
    <row r="33" spans="1:12" ht="12.75">
      <c r="A33" s="10"/>
      <c r="B33" s="13"/>
      <c r="C33" s="13"/>
      <c r="D33" s="13"/>
      <c r="E33" s="13"/>
      <c r="F33" s="13"/>
      <c r="G33" s="13"/>
      <c r="H33" s="13"/>
      <c r="I33" s="13"/>
      <c r="J33" s="13"/>
      <c r="K33" s="13"/>
      <c r="L33" s="13"/>
    </row>
    <row r="34" spans="1:12" ht="12.75">
      <c r="A34" s="10"/>
      <c r="B34" s="101" t="s">
        <v>180</v>
      </c>
      <c r="C34" s="101"/>
      <c r="D34" s="101"/>
      <c r="E34" s="101"/>
      <c r="F34" s="101"/>
      <c r="G34" s="101"/>
      <c r="H34" s="101"/>
      <c r="I34" s="101"/>
      <c r="J34" s="101"/>
      <c r="K34" s="101"/>
      <c r="L34" s="101"/>
    </row>
    <row r="35" spans="1:12" ht="12.75">
      <c r="A35" s="10"/>
      <c r="B35" s="101"/>
      <c r="C35" s="101"/>
      <c r="D35" s="101"/>
      <c r="E35" s="101"/>
      <c r="F35" s="101"/>
      <c r="G35" s="101"/>
      <c r="H35" s="101"/>
      <c r="I35" s="101"/>
      <c r="J35" s="101"/>
      <c r="K35" s="101"/>
      <c r="L35" s="101"/>
    </row>
    <row r="36" spans="1:12" ht="12.75">
      <c r="A36" s="10"/>
      <c r="B36" s="13"/>
      <c r="C36" s="29"/>
      <c r="D36" s="29"/>
      <c r="E36" s="29"/>
      <c r="F36" s="29"/>
      <c r="G36" s="29"/>
      <c r="H36" s="29"/>
      <c r="I36" s="29"/>
      <c r="J36" s="29"/>
      <c r="K36" s="29"/>
      <c r="L36" s="29"/>
    </row>
    <row r="37" spans="1:12" ht="12.75">
      <c r="A37" s="10"/>
      <c r="B37" s="65" t="s">
        <v>89</v>
      </c>
      <c r="C37" s="120" t="s">
        <v>139</v>
      </c>
      <c r="D37" s="101"/>
      <c r="E37" s="101"/>
      <c r="F37" s="101"/>
      <c r="G37" s="101"/>
      <c r="H37" s="101"/>
      <c r="I37" s="101"/>
      <c r="J37" s="101"/>
      <c r="K37" s="101"/>
      <c r="L37" s="101"/>
    </row>
    <row r="38" spans="1:12" ht="12.75">
      <c r="A38" s="10"/>
      <c r="B38" s="13"/>
      <c r="C38" s="101"/>
      <c r="D38" s="101"/>
      <c r="E38" s="101"/>
      <c r="F38" s="101"/>
      <c r="G38" s="101"/>
      <c r="H38" s="101"/>
      <c r="I38" s="101"/>
      <c r="J38" s="101"/>
      <c r="K38" s="101"/>
      <c r="L38" s="101"/>
    </row>
    <row r="39" spans="1:12" ht="12.75">
      <c r="A39" s="10"/>
      <c r="B39" s="13"/>
      <c r="G39" s="29"/>
      <c r="H39" s="29"/>
      <c r="I39" s="29"/>
      <c r="J39" s="29"/>
      <c r="K39" s="29"/>
      <c r="L39" s="29"/>
    </row>
    <row r="40" spans="1:12" ht="12.75">
      <c r="A40" s="10"/>
      <c r="B40" s="65" t="s">
        <v>91</v>
      </c>
      <c r="C40" s="101" t="s">
        <v>140</v>
      </c>
      <c r="D40" s="101"/>
      <c r="E40" s="101"/>
      <c r="F40" s="101"/>
      <c r="G40" s="101"/>
      <c r="H40" s="101"/>
      <c r="I40" s="101"/>
      <c r="J40" s="101"/>
      <c r="K40" s="101"/>
      <c r="L40" s="101"/>
    </row>
    <row r="41" spans="1:12" ht="12.75">
      <c r="A41" s="10"/>
      <c r="B41" s="65"/>
      <c r="C41" s="101"/>
      <c r="D41" s="101"/>
      <c r="E41" s="101"/>
      <c r="F41" s="101"/>
      <c r="G41" s="101"/>
      <c r="H41" s="101"/>
      <c r="I41" s="101"/>
      <c r="J41" s="101"/>
      <c r="K41" s="101"/>
      <c r="L41" s="101"/>
    </row>
    <row r="42" spans="1:12" ht="12.75">
      <c r="A42" s="10"/>
      <c r="B42" s="65"/>
      <c r="G42" s="29"/>
      <c r="H42" s="29"/>
      <c r="I42" s="29"/>
      <c r="J42" s="29"/>
      <c r="K42" s="29"/>
      <c r="L42" s="29"/>
    </row>
    <row r="43" spans="1:12" ht="12.75">
      <c r="A43" s="10"/>
      <c r="B43" s="65" t="s">
        <v>135</v>
      </c>
      <c r="C43" s="101" t="s">
        <v>141</v>
      </c>
      <c r="D43" s="101"/>
      <c r="E43" s="101"/>
      <c r="F43" s="101"/>
      <c r="G43" s="101"/>
      <c r="H43" s="101"/>
      <c r="I43" s="101"/>
      <c r="J43" s="101"/>
      <c r="K43" s="101"/>
      <c r="L43" s="101"/>
    </row>
    <row r="44" spans="1:12" ht="12.75">
      <c r="A44" s="10"/>
      <c r="B44" s="65"/>
      <c r="C44" s="101"/>
      <c r="D44" s="101"/>
      <c r="E44" s="101"/>
      <c r="F44" s="101"/>
      <c r="G44" s="101"/>
      <c r="H44" s="101"/>
      <c r="I44" s="101"/>
      <c r="J44" s="101"/>
      <c r="K44" s="101"/>
      <c r="L44" s="101"/>
    </row>
    <row r="45" spans="1:12" ht="12.75">
      <c r="A45" s="10"/>
      <c r="B45" s="65"/>
      <c r="C45" s="64"/>
      <c r="D45" s="64"/>
      <c r="E45" s="64"/>
      <c r="F45" s="64"/>
      <c r="G45" s="64"/>
      <c r="H45" s="64"/>
      <c r="I45" s="64"/>
      <c r="J45" s="64"/>
      <c r="K45" s="64"/>
      <c r="L45" s="64"/>
    </row>
    <row r="46" spans="1:12" ht="12.75">
      <c r="A46" s="10"/>
      <c r="B46" s="65" t="s">
        <v>136</v>
      </c>
      <c r="C46" s="101" t="s">
        <v>142</v>
      </c>
      <c r="D46" s="101"/>
      <c r="E46" s="101"/>
      <c r="F46" s="101"/>
      <c r="G46" s="101"/>
      <c r="H46" s="101"/>
      <c r="I46" s="101"/>
      <c r="J46" s="101"/>
      <c r="K46" s="101"/>
      <c r="L46" s="101"/>
    </row>
    <row r="47" spans="1:12" ht="12.75">
      <c r="A47" s="10"/>
      <c r="B47" s="65"/>
      <c r="C47" s="101"/>
      <c r="D47" s="101"/>
      <c r="E47" s="101"/>
      <c r="F47" s="101"/>
      <c r="G47" s="101"/>
      <c r="H47" s="101"/>
      <c r="I47" s="101"/>
      <c r="J47" s="101"/>
      <c r="K47" s="101"/>
      <c r="L47" s="101"/>
    </row>
    <row r="48" spans="1:12" ht="12.75">
      <c r="A48" s="10"/>
      <c r="B48" s="65"/>
      <c r="C48" s="101"/>
      <c r="D48" s="101"/>
      <c r="E48" s="101"/>
      <c r="F48" s="101"/>
      <c r="G48" s="101"/>
      <c r="H48" s="101"/>
      <c r="I48" s="101"/>
      <c r="J48" s="101"/>
      <c r="K48" s="101"/>
      <c r="L48" s="101"/>
    </row>
    <row r="49" spans="1:12" ht="12.75">
      <c r="A49" s="10"/>
      <c r="B49" s="65"/>
      <c r="C49" s="64"/>
      <c r="D49" s="64"/>
      <c r="E49" s="64"/>
      <c r="F49" s="64"/>
      <c r="G49" s="64"/>
      <c r="H49" s="64"/>
      <c r="I49" s="64"/>
      <c r="J49" s="64"/>
      <c r="K49" s="64"/>
      <c r="L49" s="64"/>
    </row>
    <row r="50" spans="1:12" ht="12.75">
      <c r="A50" s="10"/>
      <c r="B50" s="65" t="s">
        <v>137</v>
      </c>
      <c r="C50" s="101" t="s">
        <v>161</v>
      </c>
      <c r="D50" s="101"/>
      <c r="E50" s="101"/>
      <c r="F50" s="101"/>
      <c r="G50" s="101"/>
      <c r="H50" s="101"/>
      <c r="I50" s="101"/>
      <c r="J50" s="101"/>
      <c r="K50" s="101"/>
      <c r="L50" s="101"/>
    </row>
    <row r="51" spans="1:12" ht="12.75">
      <c r="A51" s="10"/>
      <c r="B51" s="65"/>
      <c r="C51" s="101"/>
      <c r="D51" s="101"/>
      <c r="E51" s="101"/>
      <c r="F51" s="101"/>
      <c r="G51" s="101"/>
      <c r="H51" s="101"/>
      <c r="I51" s="101"/>
      <c r="J51" s="101"/>
      <c r="K51" s="101"/>
      <c r="L51" s="101"/>
    </row>
    <row r="52" spans="1:12" ht="12.75">
      <c r="A52" s="10"/>
      <c r="B52" s="65"/>
      <c r="C52" s="64"/>
      <c r="D52" s="64"/>
      <c r="E52" s="64"/>
      <c r="F52" s="64"/>
      <c r="G52" s="64"/>
      <c r="H52" s="64"/>
      <c r="I52" s="64"/>
      <c r="J52" s="64"/>
      <c r="K52" s="64"/>
      <c r="L52" s="64"/>
    </row>
    <row r="53" spans="1:12" ht="12.75">
      <c r="A53" s="10"/>
      <c r="B53" s="65" t="s">
        <v>138</v>
      </c>
      <c r="C53" s="101" t="s">
        <v>199</v>
      </c>
      <c r="D53" s="101"/>
      <c r="E53" s="101"/>
      <c r="F53" s="101"/>
      <c r="G53" s="101"/>
      <c r="H53" s="101"/>
      <c r="I53" s="101"/>
      <c r="J53" s="101"/>
      <c r="K53" s="101"/>
      <c r="L53" s="101"/>
    </row>
    <row r="54" spans="1:12" ht="12.75">
      <c r="A54" s="10"/>
      <c r="B54" s="65"/>
      <c r="C54" s="101"/>
      <c r="D54" s="101"/>
      <c r="E54" s="101"/>
      <c r="F54" s="101"/>
      <c r="G54" s="101"/>
      <c r="H54" s="101"/>
      <c r="I54" s="101"/>
      <c r="J54" s="101"/>
      <c r="K54" s="101"/>
      <c r="L54" s="101"/>
    </row>
    <row r="55" spans="1:12" ht="12.75">
      <c r="A55" s="10"/>
      <c r="B55" s="65"/>
      <c r="C55" s="64"/>
      <c r="D55" s="64"/>
      <c r="E55" s="64"/>
      <c r="F55" s="64"/>
      <c r="G55" s="64"/>
      <c r="H55" s="64"/>
      <c r="I55" s="64"/>
      <c r="J55" s="64"/>
      <c r="K55" s="64"/>
      <c r="L55" s="64"/>
    </row>
    <row r="56" spans="1:2" ht="12.75">
      <c r="A56" s="28" t="s">
        <v>52</v>
      </c>
      <c r="B56" s="9" t="s">
        <v>53</v>
      </c>
    </row>
    <row r="57" spans="1:12" ht="12.75">
      <c r="A57" s="28"/>
      <c r="B57" s="31" t="s">
        <v>89</v>
      </c>
      <c r="C57" s="111" t="s">
        <v>143</v>
      </c>
      <c r="D57" s="111"/>
      <c r="E57" s="111"/>
      <c r="F57" s="111"/>
      <c r="G57" s="111"/>
      <c r="H57" s="111"/>
      <c r="I57" s="111"/>
      <c r="J57" s="111"/>
      <c r="K57" s="111"/>
      <c r="L57" s="111"/>
    </row>
    <row r="58" spans="1:12" ht="12.75">
      <c r="A58" s="28"/>
      <c r="B58" s="31"/>
      <c r="C58" s="111"/>
      <c r="D58" s="111"/>
      <c r="E58" s="111"/>
      <c r="F58" s="111"/>
      <c r="G58" s="111"/>
      <c r="H58" s="111"/>
      <c r="I58" s="111"/>
      <c r="J58" s="111"/>
      <c r="K58" s="111"/>
      <c r="L58" s="111"/>
    </row>
    <row r="59" spans="1:12" ht="12.75">
      <c r="A59" s="28"/>
      <c r="B59" s="31"/>
      <c r="C59" s="111"/>
      <c r="D59" s="111"/>
      <c r="E59" s="111"/>
      <c r="F59" s="111"/>
      <c r="G59" s="111"/>
      <c r="H59" s="111"/>
      <c r="I59" s="111"/>
      <c r="J59" s="111"/>
      <c r="K59" s="111"/>
      <c r="L59" s="111"/>
    </row>
    <row r="60" spans="1:2" ht="12.75">
      <c r="A60" s="28"/>
      <c r="B60" s="9"/>
    </row>
    <row r="61" spans="1:12" ht="12.75">
      <c r="A61" s="28"/>
      <c r="B61" s="31" t="s">
        <v>91</v>
      </c>
      <c r="C61" s="111" t="s">
        <v>181</v>
      </c>
      <c r="D61" s="111"/>
      <c r="E61" s="111"/>
      <c r="F61" s="111"/>
      <c r="G61" s="111"/>
      <c r="H61" s="111"/>
      <c r="I61" s="111"/>
      <c r="J61" s="111"/>
      <c r="K61" s="111"/>
      <c r="L61" s="111"/>
    </row>
    <row r="62" spans="1:12" ht="12.75">
      <c r="A62" s="28"/>
      <c r="B62" s="30"/>
      <c r="C62" s="111"/>
      <c r="D62" s="111"/>
      <c r="E62" s="111"/>
      <c r="F62" s="111"/>
      <c r="G62" s="111"/>
      <c r="H62" s="111"/>
      <c r="I62" s="111"/>
      <c r="J62" s="111"/>
      <c r="K62" s="111"/>
      <c r="L62" s="111"/>
    </row>
    <row r="63" spans="1:2" ht="12.75">
      <c r="A63" s="28"/>
      <c r="B63" s="30"/>
    </row>
    <row r="64" spans="1:2" ht="12.75">
      <c r="A64" s="28" t="s">
        <v>54</v>
      </c>
      <c r="B64" s="9" t="s">
        <v>55</v>
      </c>
    </row>
    <row r="65" spans="1:12" ht="12.75">
      <c r="A65" s="28"/>
      <c r="B65" s="9"/>
      <c r="J65" s="114" t="s">
        <v>146</v>
      </c>
      <c r="K65" s="114"/>
      <c r="L65" s="114"/>
    </row>
    <row r="66" spans="1:12" ht="12.75">
      <c r="A66" s="28"/>
      <c r="B66" s="9"/>
      <c r="J66" s="114" t="s">
        <v>147</v>
      </c>
      <c r="K66" s="114"/>
      <c r="L66" s="114"/>
    </row>
    <row r="67" spans="1:12" ht="12.75">
      <c r="A67" s="28"/>
      <c r="B67" s="9"/>
      <c r="J67" s="28" t="s">
        <v>21</v>
      </c>
      <c r="K67" s="9"/>
      <c r="L67" s="28" t="s">
        <v>148</v>
      </c>
    </row>
    <row r="68" spans="1:12" ht="12.75">
      <c r="A68" s="28"/>
      <c r="B68" s="9"/>
      <c r="J68" s="28" t="s">
        <v>119</v>
      </c>
      <c r="K68" s="9"/>
      <c r="L68" s="28" t="s">
        <v>119</v>
      </c>
    </row>
    <row r="69" spans="1:2" ht="12.75">
      <c r="A69" s="28"/>
      <c r="B69" s="9"/>
    </row>
    <row r="70" spans="1:12" ht="12.75">
      <c r="A70" s="28"/>
      <c r="B70" s="30" t="s">
        <v>144</v>
      </c>
      <c r="J70" s="77">
        <v>56858</v>
      </c>
      <c r="K70" s="77"/>
      <c r="L70" s="77">
        <v>15000</v>
      </c>
    </row>
    <row r="71" spans="1:12" ht="12.75">
      <c r="A71" s="28"/>
      <c r="B71" s="30"/>
      <c r="J71" s="77"/>
      <c r="K71" s="77"/>
      <c r="L71" s="77"/>
    </row>
    <row r="72" spans="1:12" ht="12.75">
      <c r="A72" s="28"/>
      <c r="B72" s="30" t="s">
        <v>145</v>
      </c>
      <c r="J72" s="77">
        <v>2711</v>
      </c>
      <c r="K72" s="77"/>
      <c r="L72" s="77">
        <v>1027</v>
      </c>
    </row>
    <row r="73" spans="1:12" ht="12.75">
      <c r="A73" s="28"/>
      <c r="B73" s="30"/>
      <c r="J73" s="78"/>
      <c r="K73" s="77"/>
      <c r="L73" s="78"/>
    </row>
    <row r="74" spans="1:12" ht="12.75">
      <c r="A74" s="28"/>
      <c r="B74" s="30" t="s">
        <v>37</v>
      </c>
      <c r="J74" s="77">
        <f>SUM(J69:J73)</f>
        <v>59569</v>
      </c>
      <c r="K74" s="77"/>
      <c r="L74" s="77">
        <f>SUM(L69:L73)</f>
        <v>16027</v>
      </c>
    </row>
    <row r="75" spans="1:12" ht="12.75">
      <c r="A75" s="28"/>
      <c r="B75" s="30"/>
      <c r="J75" s="77"/>
      <c r="K75" s="77"/>
      <c r="L75" s="77"/>
    </row>
    <row r="76" spans="1:12" ht="12.75">
      <c r="A76" s="28"/>
      <c r="B76" s="30" t="s">
        <v>149</v>
      </c>
      <c r="J76" s="77">
        <v>-66</v>
      </c>
      <c r="K76" s="77"/>
      <c r="L76" s="77">
        <v>0</v>
      </c>
    </row>
    <row r="77" spans="1:12" ht="12.75">
      <c r="A77" s="28"/>
      <c r="B77" s="30"/>
      <c r="J77" s="77"/>
      <c r="K77" s="77"/>
      <c r="L77" s="77"/>
    </row>
    <row r="78" spans="1:12" ht="13.5" thickBot="1">
      <c r="A78" s="28"/>
      <c r="B78" s="30"/>
      <c r="J78" s="76">
        <f>SUM(J74:J77)</f>
        <v>59503</v>
      </c>
      <c r="K78" s="77"/>
      <c r="L78" s="76">
        <f>SUM(L74:L77)</f>
        <v>16027</v>
      </c>
    </row>
    <row r="79" spans="1:2" ht="13.5" thickTop="1">
      <c r="A79" s="10"/>
      <c r="B79" s="30"/>
    </row>
    <row r="80" spans="1:2" ht="12.75">
      <c r="A80" s="28" t="s">
        <v>56</v>
      </c>
      <c r="B80" s="9" t="s">
        <v>90</v>
      </c>
    </row>
    <row r="81" spans="1:12" ht="12.75">
      <c r="A81" s="10"/>
      <c r="B81" s="115" t="s">
        <v>150</v>
      </c>
      <c r="C81" s="115"/>
      <c r="D81" s="115"/>
      <c r="E81" s="115"/>
      <c r="F81" s="115"/>
      <c r="G81" s="115"/>
      <c r="H81" s="115"/>
      <c r="I81" s="115"/>
      <c r="J81" s="115"/>
      <c r="K81" s="115"/>
      <c r="L81" s="115"/>
    </row>
    <row r="82" ht="12.75">
      <c r="A82" s="10"/>
    </row>
    <row r="83" spans="1:2" ht="12.75">
      <c r="A83" s="28" t="s">
        <v>57</v>
      </c>
      <c r="B83" s="9" t="s">
        <v>93</v>
      </c>
    </row>
    <row r="84" spans="1:12" ht="12.75">
      <c r="A84" s="10"/>
      <c r="B84" s="115" t="s">
        <v>182</v>
      </c>
      <c r="C84" s="115"/>
      <c r="D84" s="115"/>
      <c r="E84" s="115"/>
      <c r="F84" s="115"/>
      <c r="G84" s="115"/>
      <c r="H84" s="115"/>
      <c r="I84" s="115"/>
      <c r="J84" s="115"/>
      <c r="K84" s="115"/>
      <c r="L84" s="115"/>
    </row>
    <row r="85" spans="1:12" ht="12.75">
      <c r="A85" s="10"/>
      <c r="B85" s="115"/>
      <c r="C85" s="115"/>
      <c r="D85" s="115"/>
      <c r="E85" s="115"/>
      <c r="F85" s="115"/>
      <c r="G85" s="115"/>
      <c r="H85" s="115"/>
      <c r="I85" s="115"/>
      <c r="J85" s="115"/>
      <c r="K85" s="115"/>
      <c r="L85" s="115"/>
    </row>
    <row r="86" ht="12.75">
      <c r="A86" s="10"/>
    </row>
    <row r="87" spans="1:12" ht="12.75">
      <c r="A87" s="28" t="s">
        <v>58</v>
      </c>
      <c r="B87" s="9" t="s">
        <v>59</v>
      </c>
      <c r="C87" s="30"/>
      <c r="D87" s="30"/>
      <c r="E87" s="30"/>
      <c r="F87" s="30"/>
      <c r="G87" s="30"/>
      <c r="H87" s="30"/>
      <c r="I87" s="30"/>
      <c r="J87" s="30"/>
      <c r="K87" s="30"/>
      <c r="L87" s="30"/>
    </row>
    <row r="88" spans="1:12" ht="12.75">
      <c r="A88" s="10"/>
      <c r="B88" s="122" t="s">
        <v>151</v>
      </c>
      <c r="C88" s="122"/>
      <c r="D88" s="122"/>
      <c r="E88" s="122"/>
      <c r="F88" s="122"/>
      <c r="G88" s="122"/>
      <c r="H88" s="122"/>
      <c r="I88" s="122"/>
      <c r="J88" s="122"/>
      <c r="K88" s="122"/>
      <c r="L88" s="122"/>
    </row>
    <row r="89" ht="12.75">
      <c r="A89" s="10"/>
    </row>
    <row r="90" spans="1:2" ht="12.75">
      <c r="A90" s="28" t="s">
        <v>60</v>
      </c>
      <c r="B90" s="9" t="s">
        <v>61</v>
      </c>
    </row>
    <row r="91" spans="1:2" ht="12.75">
      <c r="A91" s="10"/>
      <c r="B91" t="s">
        <v>95</v>
      </c>
    </row>
    <row r="92" ht="12.75">
      <c r="A92" s="10"/>
    </row>
    <row r="93" spans="1:2" ht="12.75">
      <c r="A93" s="28" t="s">
        <v>62</v>
      </c>
      <c r="B93" s="9" t="s">
        <v>63</v>
      </c>
    </row>
    <row r="94" spans="1:12" ht="12.75">
      <c r="A94" s="10"/>
      <c r="B94" t="s">
        <v>218</v>
      </c>
      <c r="L94" s="31"/>
    </row>
    <row r="95" ht="12.75">
      <c r="A95" s="10"/>
    </row>
    <row r="96" spans="1:2" ht="12.75">
      <c r="A96" s="28" t="s">
        <v>64</v>
      </c>
      <c r="B96" s="9" t="s">
        <v>65</v>
      </c>
    </row>
    <row r="97" spans="1:12" ht="12.75">
      <c r="A97" s="28"/>
      <c r="B97" s="9"/>
      <c r="I97" s="28"/>
      <c r="J97" s="28" t="s">
        <v>146</v>
      </c>
      <c r="L97" s="28"/>
    </row>
    <row r="98" spans="1:12" ht="12.75">
      <c r="A98" s="28"/>
      <c r="B98" s="9"/>
      <c r="I98" s="28"/>
      <c r="J98" s="28" t="s">
        <v>107</v>
      </c>
      <c r="L98" s="28"/>
    </row>
    <row r="99" spans="1:12" ht="12.75">
      <c r="A99" s="10"/>
      <c r="I99" s="28"/>
      <c r="J99" s="28" t="s">
        <v>119</v>
      </c>
      <c r="L99" s="28"/>
    </row>
    <row r="100" spans="1:2" ht="12.75">
      <c r="A100" s="10"/>
      <c r="B100" s="9" t="s">
        <v>152</v>
      </c>
    </row>
    <row r="101" spans="1:12" ht="12.75">
      <c r="A101" s="10"/>
      <c r="B101" t="s">
        <v>153</v>
      </c>
      <c r="I101" s="74"/>
      <c r="J101" s="74">
        <f>24423+5520</f>
        <v>29943</v>
      </c>
      <c r="L101" s="74"/>
    </row>
    <row r="102" ht="12.75">
      <c r="A102" s="10"/>
    </row>
    <row r="103" spans="1:2" ht="12.75">
      <c r="A103" s="10"/>
      <c r="B103" s="9" t="s">
        <v>154</v>
      </c>
    </row>
    <row r="104" spans="1:12" ht="12.75">
      <c r="A104" s="10"/>
      <c r="B104" t="s">
        <v>155</v>
      </c>
      <c r="I104" s="74"/>
      <c r="J104" s="74">
        <v>2645</v>
      </c>
      <c r="L104" s="74"/>
    </row>
    <row r="105" spans="1:12" ht="12.75">
      <c r="A105" s="10"/>
      <c r="B105" t="s">
        <v>183</v>
      </c>
      <c r="I105" s="74"/>
      <c r="J105" s="74">
        <f>20803</f>
        <v>20803</v>
      </c>
      <c r="L105" s="74"/>
    </row>
    <row r="106" ht="12.75">
      <c r="A106" s="10"/>
    </row>
    <row r="107" spans="1:2" ht="12.75">
      <c r="A107" s="10"/>
      <c r="B107" s="9" t="s">
        <v>156</v>
      </c>
    </row>
    <row r="108" spans="1:12" ht="12.75">
      <c r="A108" s="10"/>
      <c r="B108" t="s">
        <v>157</v>
      </c>
      <c r="I108" s="74"/>
      <c r="J108" s="74">
        <v>590</v>
      </c>
      <c r="L108" s="74"/>
    </row>
    <row r="109" ht="12.75">
      <c r="A109" s="10"/>
    </row>
    <row r="110" spans="1:2" ht="12.75">
      <c r="A110" s="10"/>
      <c r="B110" t="s">
        <v>158</v>
      </c>
    </row>
    <row r="111" ht="12.75">
      <c r="A111" s="10"/>
    </row>
    <row r="112" spans="1:12" ht="12.75">
      <c r="A112" s="10"/>
      <c r="B112" s="111" t="s">
        <v>159</v>
      </c>
      <c r="C112" s="111"/>
      <c r="D112" s="111"/>
      <c r="E112" s="111"/>
      <c r="F112" s="111"/>
      <c r="G112" s="111"/>
      <c r="H112" s="111"/>
      <c r="I112" s="111"/>
      <c r="J112" s="111"/>
      <c r="K112" s="111"/>
      <c r="L112" s="111"/>
    </row>
    <row r="113" spans="1:12" ht="12.75">
      <c r="A113" s="10"/>
      <c r="B113" s="111"/>
      <c r="C113" s="111"/>
      <c r="D113" s="111"/>
      <c r="E113" s="111"/>
      <c r="F113" s="111"/>
      <c r="G113" s="111"/>
      <c r="H113" s="111"/>
      <c r="I113" s="111"/>
      <c r="J113" s="111"/>
      <c r="K113" s="111"/>
      <c r="L113" s="111"/>
    </row>
    <row r="114" ht="12.75">
      <c r="A114" s="10"/>
    </row>
    <row r="115" ht="12.75">
      <c r="A115" s="10"/>
    </row>
    <row r="116" spans="1:10" ht="12.75">
      <c r="A116" s="28" t="s">
        <v>66</v>
      </c>
      <c r="B116" s="9" t="s">
        <v>67</v>
      </c>
      <c r="C116" s="30"/>
      <c r="D116" s="30"/>
      <c r="E116" s="30"/>
      <c r="F116" s="30"/>
      <c r="G116" s="30"/>
      <c r="H116" s="30"/>
      <c r="I116" s="30"/>
      <c r="J116" s="30"/>
    </row>
    <row r="117" spans="1:10" ht="12.75">
      <c r="A117" s="31"/>
      <c r="B117" s="30"/>
      <c r="C117" s="30"/>
      <c r="D117" s="30"/>
      <c r="E117" s="30"/>
      <c r="F117" s="30"/>
      <c r="G117" s="30"/>
      <c r="H117" s="30"/>
      <c r="I117" s="30"/>
      <c r="J117" s="28" t="s">
        <v>107</v>
      </c>
    </row>
    <row r="118" spans="1:10" ht="12.75">
      <c r="A118" s="31"/>
      <c r="B118" s="30"/>
      <c r="C118" s="30"/>
      <c r="D118" s="30"/>
      <c r="E118" s="30"/>
      <c r="F118" s="30"/>
      <c r="G118" s="30"/>
      <c r="H118" s="30"/>
      <c r="I118" s="30"/>
      <c r="J118" s="28" t="s">
        <v>119</v>
      </c>
    </row>
    <row r="119" spans="1:10" ht="12.75">
      <c r="A119" s="31"/>
      <c r="B119" s="30" t="s">
        <v>96</v>
      </c>
      <c r="C119" s="30"/>
      <c r="D119" s="30"/>
      <c r="E119" s="30"/>
      <c r="F119" s="30"/>
      <c r="G119" s="30"/>
      <c r="H119" s="30"/>
      <c r="I119" s="30"/>
      <c r="J119" s="47">
        <v>19580</v>
      </c>
    </row>
    <row r="120" spans="1:10" ht="12.75">
      <c r="A120" s="31"/>
      <c r="B120" s="30" t="s">
        <v>68</v>
      </c>
      <c r="C120" s="30"/>
      <c r="D120" s="30"/>
      <c r="E120" s="30"/>
      <c r="F120" s="30"/>
      <c r="G120" s="30"/>
      <c r="H120" s="30"/>
      <c r="I120" s="30"/>
      <c r="J120" s="48">
        <v>880</v>
      </c>
    </row>
    <row r="121" spans="1:10" ht="13.5" thickBot="1">
      <c r="A121" s="30"/>
      <c r="B121" s="30"/>
      <c r="C121" s="30"/>
      <c r="D121" s="30"/>
      <c r="E121" s="30"/>
      <c r="F121" s="30"/>
      <c r="G121" s="30"/>
      <c r="H121" s="30"/>
      <c r="I121" s="30"/>
      <c r="J121" s="54">
        <f>SUM(J119:J120)</f>
        <v>20460</v>
      </c>
    </row>
    <row r="122" ht="13.5" thickTop="1"/>
    <row r="123" spans="1:12" ht="12.75">
      <c r="A123" s="28" t="s">
        <v>69</v>
      </c>
      <c r="B123" s="100" t="s">
        <v>160</v>
      </c>
      <c r="C123" s="101"/>
      <c r="D123" s="101"/>
      <c r="E123" s="101"/>
      <c r="F123" s="101"/>
      <c r="G123" s="101"/>
      <c r="H123" s="101"/>
      <c r="I123" s="101"/>
      <c r="J123" s="101"/>
      <c r="K123" s="101"/>
      <c r="L123" s="101"/>
    </row>
    <row r="124" spans="1:12" ht="12.75">
      <c r="A124" s="28"/>
      <c r="B124" s="101"/>
      <c r="C124" s="101"/>
      <c r="D124" s="101"/>
      <c r="E124" s="101"/>
      <c r="F124" s="101"/>
      <c r="G124" s="101"/>
      <c r="H124" s="101"/>
      <c r="I124" s="101"/>
      <c r="J124" s="101"/>
      <c r="K124" s="101"/>
      <c r="L124" s="101"/>
    </row>
    <row r="125" ht="12.75">
      <c r="A125" s="10"/>
    </row>
    <row r="126" spans="1:12" ht="12.75">
      <c r="A126" s="28" t="s">
        <v>70</v>
      </c>
      <c r="B126" s="9" t="s">
        <v>71</v>
      </c>
      <c r="C126" s="30"/>
      <c r="D126" s="30"/>
      <c r="E126" s="30"/>
      <c r="F126" s="30"/>
      <c r="G126" s="30"/>
      <c r="H126" s="30"/>
      <c r="I126" s="30"/>
      <c r="J126" s="30"/>
      <c r="K126" s="30"/>
      <c r="L126" s="30"/>
    </row>
    <row r="127" spans="1:12" ht="12.75" customHeight="1">
      <c r="A127" s="28"/>
      <c r="B127" s="122" t="s">
        <v>228</v>
      </c>
      <c r="C127" s="122"/>
      <c r="D127" s="122"/>
      <c r="E127" s="122"/>
      <c r="F127" s="122"/>
      <c r="G127" s="122"/>
      <c r="H127" s="122"/>
      <c r="I127" s="122"/>
      <c r="J127" s="122"/>
      <c r="K127" s="122"/>
      <c r="L127" s="122"/>
    </row>
    <row r="128" spans="1:12" ht="12.75">
      <c r="A128" s="28"/>
      <c r="B128" s="122"/>
      <c r="C128" s="122"/>
      <c r="D128" s="122"/>
      <c r="E128" s="122"/>
      <c r="F128" s="122"/>
      <c r="G128" s="122"/>
      <c r="H128" s="122"/>
      <c r="I128" s="122"/>
      <c r="J128" s="122"/>
      <c r="K128" s="122"/>
      <c r="L128" s="122"/>
    </row>
    <row r="129" spans="1:12" ht="12.75">
      <c r="A129" s="31"/>
      <c r="B129" s="30"/>
      <c r="C129" s="30"/>
      <c r="D129" s="30"/>
      <c r="E129" s="30"/>
      <c r="F129" s="30"/>
      <c r="G129" s="30"/>
      <c r="H129" s="30"/>
      <c r="I129" s="30"/>
      <c r="J129" s="30"/>
      <c r="K129" s="30"/>
      <c r="L129" s="30"/>
    </row>
    <row r="130" spans="1:12" ht="12.75">
      <c r="A130" s="28" t="s">
        <v>72</v>
      </c>
      <c r="B130" s="9" t="s">
        <v>219</v>
      </c>
      <c r="C130" s="30"/>
      <c r="D130" s="30"/>
      <c r="E130" s="30"/>
      <c r="F130" s="30"/>
      <c r="G130" s="30"/>
      <c r="H130" s="30"/>
      <c r="I130" s="30"/>
      <c r="J130" s="30"/>
      <c r="K130" s="30"/>
      <c r="L130" s="30"/>
    </row>
    <row r="131" spans="1:12" ht="12.75" customHeight="1">
      <c r="A131" s="28"/>
      <c r="B131" s="99" t="s">
        <v>229</v>
      </c>
      <c r="C131" s="99"/>
      <c r="D131" s="99"/>
      <c r="E131" s="99"/>
      <c r="F131" s="99"/>
      <c r="G131" s="99"/>
      <c r="H131" s="99"/>
      <c r="I131" s="99"/>
      <c r="J131" s="99"/>
      <c r="K131" s="99"/>
      <c r="L131" s="99"/>
    </row>
    <row r="132" spans="1:12" ht="12.75">
      <c r="A132" s="28"/>
      <c r="B132" s="99"/>
      <c r="C132" s="99"/>
      <c r="D132" s="99"/>
      <c r="E132" s="99"/>
      <c r="F132" s="99"/>
      <c r="G132" s="99"/>
      <c r="H132" s="99"/>
      <c r="I132" s="99"/>
      <c r="J132" s="99"/>
      <c r="K132" s="99"/>
      <c r="L132" s="99"/>
    </row>
    <row r="133" spans="1:12" ht="12.75">
      <c r="A133" s="28"/>
      <c r="B133" s="111"/>
      <c r="C133" s="111"/>
      <c r="D133" s="111"/>
      <c r="E133" s="111"/>
      <c r="F133" s="111"/>
      <c r="G133" s="111"/>
      <c r="H133" s="111"/>
      <c r="I133" s="111"/>
      <c r="J133" s="111"/>
      <c r="K133" s="111"/>
      <c r="L133" s="111"/>
    </row>
    <row r="134" spans="1:12" ht="12.75">
      <c r="A134" s="31"/>
      <c r="B134" s="29"/>
      <c r="C134" s="29"/>
      <c r="D134" s="29"/>
      <c r="E134" s="29"/>
      <c r="F134" s="29"/>
      <c r="G134" s="29"/>
      <c r="H134" s="29"/>
      <c r="I134" s="29"/>
      <c r="J134" s="29"/>
      <c r="K134" s="29"/>
      <c r="L134" s="29"/>
    </row>
    <row r="135" spans="1:12" ht="12.75">
      <c r="A135" s="28" t="s">
        <v>73</v>
      </c>
      <c r="B135" s="9" t="s">
        <v>74</v>
      </c>
      <c r="C135" s="30"/>
      <c r="D135" s="30"/>
      <c r="E135" s="30"/>
      <c r="F135" s="30"/>
      <c r="G135" s="30"/>
      <c r="H135" s="30"/>
      <c r="I135" s="30"/>
      <c r="J135" s="30"/>
      <c r="K135" s="30"/>
      <c r="L135" s="30"/>
    </row>
    <row r="136" spans="1:12" ht="12.75" customHeight="1">
      <c r="A136" s="31"/>
      <c r="B136" s="34" t="s">
        <v>220</v>
      </c>
      <c r="C136" s="34"/>
      <c r="D136" s="34"/>
      <c r="E136" s="34"/>
      <c r="F136" s="34"/>
      <c r="G136" s="34"/>
      <c r="H136" s="34"/>
      <c r="I136" s="34"/>
      <c r="J136" s="34"/>
      <c r="K136" s="34"/>
      <c r="L136" s="34"/>
    </row>
    <row r="137" ht="12.75">
      <c r="A137" s="10"/>
    </row>
    <row r="138" spans="1:2" ht="12.75">
      <c r="A138" s="28" t="s">
        <v>75</v>
      </c>
      <c r="B138" s="9" t="s">
        <v>221</v>
      </c>
    </row>
    <row r="139" spans="1:12" ht="12.75">
      <c r="A139" s="10"/>
      <c r="B139" s="111" t="s">
        <v>230</v>
      </c>
      <c r="C139" s="111"/>
      <c r="D139" s="111"/>
      <c r="E139" s="111"/>
      <c r="F139" s="111"/>
      <c r="G139" s="111"/>
      <c r="H139" s="111"/>
      <c r="I139" s="111"/>
      <c r="J139" s="111"/>
      <c r="K139" s="111"/>
      <c r="L139" s="111"/>
    </row>
    <row r="140" spans="1:12" ht="12.75">
      <c r="A140" s="10"/>
      <c r="B140" s="111"/>
      <c r="C140" s="111"/>
      <c r="D140" s="111"/>
      <c r="E140" s="111"/>
      <c r="F140" s="111"/>
      <c r="G140" s="111"/>
      <c r="H140" s="111"/>
      <c r="I140" s="111"/>
      <c r="J140" s="111"/>
      <c r="K140" s="111"/>
      <c r="L140" s="111"/>
    </row>
    <row r="141" spans="1:12" ht="12.75">
      <c r="A141" s="10"/>
      <c r="B141" s="111"/>
      <c r="C141" s="111"/>
      <c r="D141" s="111"/>
      <c r="E141" s="111"/>
      <c r="F141" s="111"/>
      <c r="G141" s="111"/>
      <c r="H141" s="111"/>
      <c r="I141" s="111"/>
      <c r="J141" s="111"/>
      <c r="K141" s="111"/>
      <c r="L141" s="111"/>
    </row>
    <row r="142" ht="12.75">
      <c r="A142" s="10"/>
    </row>
    <row r="143" spans="1:12" ht="12.75">
      <c r="A143" s="10"/>
      <c r="B143" s="111" t="s">
        <v>227</v>
      </c>
      <c r="C143" s="111"/>
      <c r="D143" s="111"/>
      <c r="E143" s="111"/>
      <c r="F143" s="111"/>
      <c r="G143" s="111"/>
      <c r="H143" s="111"/>
      <c r="I143" s="111"/>
      <c r="J143" s="111"/>
      <c r="K143" s="111"/>
      <c r="L143" s="111"/>
    </row>
    <row r="144" spans="1:12" ht="12.75">
      <c r="A144" s="10"/>
      <c r="B144" s="111"/>
      <c r="C144" s="111"/>
      <c r="D144" s="111"/>
      <c r="E144" s="111"/>
      <c r="F144" s="111"/>
      <c r="G144" s="111"/>
      <c r="H144" s="111"/>
      <c r="I144" s="111"/>
      <c r="J144" s="111"/>
      <c r="K144" s="111"/>
      <c r="L144" s="111"/>
    </row>
    <row r="145" ht="12.75">
      <c r="A145" s="10"/>
    </row>
    <row r="146" spans="1:2" ht="12.75">
      <c r="A146" s="28" t="s">
        <v>76</v>
      </c>
      <c r="B146" s="9" t="s">
        <v>6</v>
      </c>
    </row>
    <row r="147" spans="1:12" ht="12.75">
      <c r="A147" s="10"/>
      <c r="H147" s="10"/>
      <c r="J147" s="10" t="s">
        <v>186</v>
      </c>
      <c r="L147" s="72" t="s">
        <v>186</v>
      </c>
    </row>
    <row r="148" spans="1:12" ht="12.75">
      <c r="A148" s="10"/>
      <c r="H148" s="10"/>
      <c r="J148" s="10" t="s">
        <v>187</v>
      </c>
      <c r="L148" s="72" t="s">
        <v>188</v>
      </c>
    </row>
    <row r="149" spans="1:12" ht="12.75">
      <c r="A149" s="10"/>
      <c r="J149" s="72" t="s">
        <v>107</v>
      </c>
      <c r="K149" s="34"/>
      <c r="L149" s="72" t="s">
        <v>107</v>
      </c>
    </row>
    <row r="150" spans="1:12" ht="12.75">
      <c r="A150" s="10"/>
      <c r="J150" s="72" t="s">
        <v>119</v>
      </c>
      <c r="K150" s="34"/>
      <c r="L150" s="72" t="s">
        <v>119</v>
      </c>
    </row>
    <row r="151" spans="1:12" ht="12.75">
      <c r="A151" s="10"/>
      <c r="B151" t="s">
        <v>222</v>
      </c>
      <c r="J151" s="77">
        <v>600</v>
      </c>
      <c r="L151" s="77">
        <v>3739</v>
      </c>
    </row>
    <row r="152" spans="1:12" ht="12.75">
      <c r="A152" s="10"/>
      <c r="B152" t="s">
        <v>223</v>
      </c>
      <c r="J152" s="77">
        <v>925</v>
      </c>
      <c r="L152" s="77">
        <v>554</v>
      </c>
    </row>
    <row r="153" spans="1:12" ht="12.75">
      <c r="A153" s="10"/>
      <c r="J153" s="77"/>
      <c r="L153" s="77"/>
    </row>
    <row r="154" spans="1:12" ht="13.5" thickBot="1">
      <c r="A154" s="10"/>
      <c r="J154" s="76">
        <f>SUM(J151:J153)</f>
        <v>1525</v>
      </c>
      <c r="L154" s="76">
        <f>SUM(L151:L153)</f>
        <v>4293</v>
      </c>
    </row>
    <row r="155" ht="13.5" thickTop="1">
      <c r="A155" s="10"/>
    </row>
    <row r="156" spans="1:12" ht="12.75">
      <c r="A156" s="10"/>
      <c r="B156" s="101" t="s">
        <v>200</v>
      </c>
      <c r="C156" s="101"/>
      <c r="D156" s="101"/>
      <c r="E156" s="101"/>
      <c r="F156" s="101"/>
      <c r="G156" s="101"/>
      <c r="H156" s="101"/>
      <c r="I156" s="101"/>
      <c r="J156" s="101"/>
      <c r="K156" s="101"/>
      <c r="L156" s="101"/>
    </row>
    <row r="157" spans="1:12" ht="12.75">
      <c r="A157" s="10"/>
      <c r="B157" s="101"/>
      <c r="C157" s="101"/>
      <c r="D157" s="101"/>
      <c r="E157" s="101"/>
      <c r="F157" s="101"/>
      <c r="G157" s="101"/>
      <c r="H157" s="101"/>
      <c r="I157" s="101"/>
      <c r="J157" s="101"/>
      <c r="K157" s="101"/>
      <c r="L157" s="101"/>
    </row>
    <row r="158" ht="12.75">
      <c r="A158" s="10"/>
    </row>
    <row r="159" spans="1:12" ht="12.75">
      <c r="A159" s="28" t="s">
        <v>77</v>
      </c>
      <c r="B159" s="9" t="s">
        <v>184</v>
      </c>
      <c r="C159" s="30"/>
      <c r="D159" s="30"/>
      <c r="E159" s="30"/>
      <c r="F159" s="30"/>
      <c r="G159" s="30"/>
      <c r="H159" s="30"/>
      <c r="I159" s="30"/>
      <c r="J159" s="30"/>
      <c r="K159" s="30"/>
      <c r="L159" s="30"/>
    </row>
    <row r="160" spans="1:12" ht="12.75">
      <c r="A160" s="10"/>
      <c r="B160" s="34" t="s">
        <v>185</v>
      </c>
      <c r="C160" s="34"/>
      <c r="D160" s="34"/>
      <c r="E160" s="34"/>
      <c r="F160" s="34"/>
      <c r="G160" s="34"/>
      <c r="H160" s="34"/>
      <c r="I160" s="34"/>
      <c r="J160" s="34"/>
      <c r="K160" s="34"/>
      <c r="L160" s="34"/>
    </row>
    <row r="161" spans="1:12" ht="12.75">
      <c r="A161" s="10"/>
      <c r="B161" s="34"/>
      <c r="C161" s="34"/>
      <c r="D161" s="34"/>
      <c r="E161" s="34"/>
      <c r="F161" s="34"/>
      <c r="G161" s="34"/>
      <c r="H161" s="34"/>
      <c r="I161" s="34"/>
      <c r="J161" s="72" t="s">
        <v>186</v>
      </c>
      <c r="K161" s="34"/>
      <c r="L161" s="72" t="s">
        <v>186</v>
      </c>
    </row>
    <row r="162" spans="1:12" ht="12.75">
      <c r="A162" s="10"/>
      <c r="B162" s="34"/>
      <c r="C162" s="34"/>
      <c r="D162" s="34"/>
      <c r="E162" s="34"/>
      <c r="F162" s="34"/>
      <c r="G162" s="34"/>
      <c r="H162" s="34"/>
      <c r="I162" s="34"/>
      <c r="J162" s="72" t="s">
        <v>187</v>
      </c>
      <c r="K162" s="34"/>
      <c r="L162" s="72" t="s">
        <v>188</v>
      </c>
    </row>
    <row r="163" spans="1:12" ht="12.75">
      <c r="A163" s="10"/>
      <c r="B163" s="34"/>
      <c r="C163" s="34"/>
      <c r="D163" s="34"/>
      <c r="E163" s="34"/>
      <c r="F163" s="34"/>
      <c r="G163" s="34"/>
      <c r="H163" s="34"/>
      <c r="I163" s="34"/>
      <c r="J163" s="72" t="s">
        <v>107</v>
      </c>
      <c r="K163" s="34"/>
      <c r="L163" s="72" t="s">
        <v>107</v>
      </c>
    </row>
    <row r="164" spans="1:12" ht="12.75">
      <c r="A164" s="10"/>
      <c r="B164" s="34"/>
      <c r="C164" s="34"/>
      <c r="D164" s="34"/>
      <c r="E164" s="34"/>
      <c r="F164" s="34"/>
      <c r="G164" s="34"/>
      <c r="H164" s="34"/>
      <c r="I164" s="34"/>
      <c r="J164" s="72" t="s">
        <v>119</v>
      </c>
      <c r="K164" s="34"/>
      <c r="L164" s="72" t="s">
        <v>119</v>
      </c>
    </row>
    <row r="165" spans="1:12" ht="12.75">
      <c r="A165" s="10"/>
      <c r="B165" s="34" t="s">
        <v>94</v>
      </c>
      <c r="C165" s="34"/>
      <c r="D165" s="34"/>
      <c r="E165" s="34"/>
      <c r="F165" s="34"/>
      <c r="G165" s="34"/>
      <c r="H165" s="34"/>
      <c r="I165" s="34"/>
      <c r="J165" s="83">
        <v>865</v>
      </c>
      <c r="K165" s="84"/>
      <c r="L165" s="83">
        <v>2576</v>
      </c>
    </row>
    <row r="166" spans="1:12" ht="12.75">
      <c r="A166" s="10"/>
      <c r="B166" s="34"/>
      <c r="C166" s="34"/>
      <c r="D166" s="34"/>
      <c r="E166" s="34"/>
      <c r="F166" s="34"/>
      <c r="G166" s="34"/>
      <c r="H166" s="34"/>
      <c r="I166" s="34"/>
      <c r="J166" s="72"/>
      <c r="K166" s="34"/>
      <c r="L166" s="72"/>
    </row>
    <row r="167" spans="1:12" ht="12.75">
      <c r="A167" s="10"/>
      <c r="B167" s="34"/>
      <c r="C167" s="34"/>
      <c r="D167" s="34"/>
      <c r="E167" s="34"/>
      <c r="F167" s="34"/>
      <c r="G167" s="34"/>
      <c r="H167" s="34"/>
      <c r="I167" s="34"/>
      <c r="J167" s="72"/>
      <c r="K167" s="34"/>
      <c r="L167" s="72"/>
    </row>
    <row r="168" spans="1:12" ht="12.75">
      <c r="A168" s="10"/>
      <c r="B168" s="34"/>
      <c r="C168" s="34"/>
      <c r="D168" s="34"/>
      <c r="E168" s="34"/>
      <c r="F168" s="34"/>
      <c r="G168" s="34"/>
      <c r="H168" s="34"/>
      <c r="I168" s="34"/>
      <c r="J168" s="72"/>
      <c r="K168" s="34"/>
      <c r="L168" s="72"/>
    </row>
    <row r="169" spans="1:12" ht="12.75">
      <c r="A169" s="10"/>
      <c r="B169" s="34"/>
      <c r="C169" s="34"/>
      <c r="D169" s="34"/>
      <c r="E169" s="34"/>
      <c r="F169" s="34"/>
      <c r="G169" s="34"/>
      <c r="H169" s="34"/>
      <c r="I169" s="34"/>
      <c r="J169" s="34"/>
      <c r="K169" s="34"/>
      <c r="L169" s="34"/>
    </row>
    <row r="170" spans="1:2" ht="12.75">
      <c r="A170" s="28" t="s">
        <v>78</v>
      </c>
      <c r="B170" s="9" t="s">
        <v>79</v>
      </c>
    </row>
    <row r="171" spans="1:12" ht="12.75">
      <c r="A171" s="10"/>
      <c r="B171" s="11" t="s">
        <v>189</v>
      </c>
      <c r="C171" s="11"/>
      <c r="D171" s="11"/>
      <c r="E171" s="11"/>
      <c r="F171" s="11"/>
      <c r="G171" s="11"/>
      <c r="H171" s="11"/>
      <c r="I171" s="11"/>
      <c r="J171" s="11"/>
      <c r="K171" s="11"/>
      <c r="L171" s="11"/>
    </row>
    <row r="172" spans="1:12" ht="12.75">
      <c r="A172" s="10"/>
      <c r="B172" s="11"/>
      <c r="C172" s="11"/>
      <c r="D172" s="11"/>
      <c r="E172" s="11"/>
      <c r="F172" s="11"/>
      <c r="G172" s="11"/>
      <c r="H172" s="11"/>
      <c r="I172" s="11"/>
      <c r="J172" s="11"/>
      <c r="K172" s="11"/>
      <c r="L172" s="11"/>
    </row>
    <row r="173" spans="1:12" ht="12.75">
      <c r="A173" s="28" t="s">
        <v>80</v>
      </c>
      <c r="B173" s="9" t="s">
        <v>81</v>
      </c>
      <c r="C173" s="30"/>
      <c r="D173" s="30"/>
      <c r="E173" s="30"/>
      <c r="F173" s="30"/>
      <c r="G173" s="30"/>
      <c r="H173" s="30"/>
      <c r="I173" s="30"/>
      <c r="J173" s="30"/>
      <c r="K173" s="30"/>
      <c r="L173" s="30"/>
    </row>
    <row r="174" spans="1:12" ht="12.75">
      <c r="A174" s="28"/>
      <c r="B174" s="30" t="s">
        <v>190</v>
      </c>
      <c r="D174" s="30"/>
      <c r="E174" s="30"/>
      <c r="F174" s="30"/>
      <c r="G174" s="30"/>
      <c r="H174" s="30"/>
      <c r="I174" s="30"/>
      <c r="J174" s="30"/>
      <c r="K174" s="30"/>
      <c r="L174" s="30"/>
    </row>
    <row r="175" spans="1:12" ht="12.75">
      <c r="A175" s="28"/>
      <c r="B175" s="9"/>
      <c r="C175" s="30"/>
      <c r="D175" s="30"/>
      <c r="E175" s="30"/>
      <c r="F175" s="30"/>
      <c r="G175" s="30"/>
      <c r="H175" s="30"/>
      <c r="I175" s="30"/>
      <c r="J175" s="30"/>
      <c r="K175" s="30"/>
      <c r="L175" s="30"/>
    </row>
    <row r="176" spans="1:12" ht="12.75">
      <c r="A176" s="31"/>
      <c r="B176" s="121" t="s">
        <v>191</v>
      </c>
      <c r="C176" s="101"/>
      <c r="D176" s="101"/>
      <c r="E176" s="101"/>
      <c r="F176" s="101"/>
      <c r="G176" s="101"/>
      <c r="H176" s="101"/>
      <c r="I176" s="101"/>
      <c r="J176" s="101"/>
      <c r="K176" s="101"/>
      <c r="L176" s="101"/>
    </row>
    <row r="177" spans="1:12" ht="12.75">
      <c r="A177" s="31"/>
      <c r="B177" s="101"/>
      <c r="C177" s="101"/>
      <c r="D177" s="101"/>
      <c r="E177" s="101"/>
      <c r="F177" s="101"/>
      <c r="G177" s="101"/>
      <c r="H177" s="101"/>
      <c r="I177" s="101"/>
      <c r="J177" s="101"/>
      <c r="K177" s="101"/>
      <c r="L177" s="101"/>
    </row>
    <row r="178" spans="1:12" ht="12.75">
      <c r="A178" s="31"/>
      <c r="B178" s="31"/>
      <c r="C178" s="29"/>
      <c r="D178" s="29"/>
      <c r="E178" s="29"/>
      <c r="F178" s="29"/>
      <c r="G178" s="29"/>
      <c r="H178" s="29"/>
      <c r="I178" s="29"/>
      <c r="J178" s="29"/>
      <c r="K178" s="29"/>
      <c r="L178" s="29"/>
    </row>
    <row r="179" spans="1:12" ht="12.75">
      <c r="A179" s="31"/>
      <c r="B179" s="30"/>
      <c r="C179" s="30"/>
      <c r="D179" s="30"/>
      <c r="E179" s="30"/>
      <c r="F179" s="30"/>
      <c r="G179" s="30"/>
      <c r="H179" s="30"/>
      <c r="I179" s="30"/>
      <c r="J179" s="30"/>
      <c r="K179" s="30"/>
      <c r="L179" s="30"/>
    </row>
    <row r="180" spans="1:12" ht="12.75">
      <c r="A180" s="31"/>
      <c r="B180" s="30"/>
      <c r="C180" s="30"/>
      <c r="D180" s="30"/>
      <c r="E180" s="30"/>
      <c r="F180" s="30"/>
      <c r="G180" s="30"/>
      <c r="H180" s="31" t="s">
        <v>170</v>
      </c>
      <c r="I180" s="31"/>
      <c r="J180" s="10"/>
      <c r="K180" s="31"/>
      <c r="L180" s="10"/>
    </row>
    <row r="181" spans="1:12" ht="12.75">
      <c r="A181" s="31"/>
      <c r="B181" s="30"/>
      <c r="C181" s="30"/>
      <c r="D181" s="30"/>
      <c r="E181" s="30"/>
      <c r="F181" s="30"/>
      <c r="G181" s="30"/>
      <c r="H181" s="31" t="s">
        <v>167</v>
      </c>
      <c r="I181" s="31"/>
      <c r="J181" s="31" t="s">
        <v>169</v>
      </c>
      <c r="K181" s="31"/>
      <c r="L181" s="31" t="s">
        <v>172</v>
      </c>
    </row>
    <row r="182" spans="1:12" ht="12.75">
      <c r="A182" s="31"/>
      <c r="B182" s="30"/>
      <c r="C182" s="30"/>
      <c r="D182" s="30"/>
      <c r="E182" s="30"/>
      <c r="F182" s="30"/>
      <c r="G182" s="30"/>
      <c r="H182" s="31" t="s">
        <v>168</v>
      </c>
      <c r="I182" s="31"/>
      <c r="J182" s="31" t="s">
        <v>171</v>
      </c>
      <c r="K182" s="31"/>
      <c r="L182" s="31" t="s">
        <v>171</v>
      </c>
    </row>
    <row r="183" spans="1:12" ht="12.75">
      <c r="A183" s="31"/>
      <c r="B183" s="30"/>
      <c r="C183" s="30"/>
      <c r="D183" s="30"/>
      <c r="E183" s="30"/>
      <c r="F183" s="30"/>
      <c r="G183" s="30"/>
      <c r="H183" s="31" t="s">
        <v>119</v>
      </c>
      <c r="I183" s="30"/>
      <c r="J183" s="31" t="s">
        <v>119</v>
      </c>
      <c r="K183" s="30"/>
      <c r="L183" s="31" t="s">
        <v>119</v>
      </c>
    </row>
    <row r="184" spans="1:12" ht="12.75">
      <c r="A184" s="31"/>
      <c r="B184" s="30"/>
      <c r="C184" s="30" t="s">
        <v>173</v>
      </c>
      <c r="D184" s="30"/>
      <c r="E184" s="30"/>
      <c r="F184" s="30"/>
      <c r="G184" s="30"/>
      <c r="H184" s="47">
        <v>3000</v>
      </c>
      <c r="I184" s="47"/>
      <c r="J184" s="47">
        <v>2604</v>
      </c>
      <c r="K184" s="47"/>
      <c r="L184" s="47">
        <f>H184-J184</f>
        <v>396</v>
      </c>
    </row>
    <row r="185" spans="1:12" ht="12.75">
      <c r="A185" s="31"/>
      <c r="B185" s="30"/>
      <c r="C185" s="30" t="s">
        <v>174</v>
      </c>
      <c r="D185" s="30"/>
      <c r="E185" s="30"/>
      <c r="F185" s="30"/>
      <c r="G185" s="30"/>
      <c r="H185" s="47">
        <v>10850</v>
      </c>
      <c r="I185" s="47"/>
      <c r="J185" s="47">
        <v>4345</v>
      </c>
      <c r="K185" s="47"/>
      <c r="L185" s="47">
        <f>H185-J185</f>
        <v>6505</v>
      </c>
    </row>
    <row r="186" spans="1:12" ht="12.75">
      <c r="A186" s="31"/>
      <c r="B186" s="30"/>
      <c r="C186" s="30" t="s">
        <v>14</v>
      </c>
      <c r="D186" s="30"/>
      <c r="E186" s="30"/>
      <c r="F186" s="30"/>
      <c r="G186" s="30"/>
      <c r="H186" s="47">
        <v>8994</v>
      </c>
      <c r="I186" s="47"/>
      <c r="J186" s="47">
        <v>0</v>
      </c>
      <c r="K186" s="47"/>
      <c r="L186" s="47">
        <f>H186-J186</f>
        <v>8994</v>
      </c>
    </row>
    <row r="187" spans="1:12" ht="12.75">
      <c r="A187" s="31"/>
      <c r="B187" s="30"/>
      <c r="C187" s="30" t="s">
        <v>15</v>
      </c>
      <c r="D187" s="30"/>
      <c r="E187" s="30"/>
      <c r="F187" s="30"/>
      <c r="G187" s="30"/>
      <c r="H187" s="47">
        <v>2000</v>
      </c>
      <c r="I187" s="47"/>
      <c r="J187" s="47">
        <v>1830</v>
      </c>
      <c r="K187" s="47"/>
      <c r="L187" s="47">
        <f>H187-J187</f>
        <v>170</v>
      </c>
    </row>
    <row r="188" spans="1:12" ht="12.75">
      <c r="A188" s="31"/>
      <c r="B188" s="30"/>
      <c r="C188" s="30"/>
      <c r="D188" s="30"/>
      <c r="E188" s="30"/>
      <c r="F188" s="30"/>
      <c r="G188" s="30"/>
      <c r="H188" s="30"/>
      <c r="I188" s="30"/>
      <c r="J188" s="30"/>
      <c r="K188" s="30"/>
      <c r="L188" s="30"/>
    </row>
    <row r="189" spans="1:12" ht="13.5" thickBot="1">
      <c r="A189" s="31"/>
      <c r="B189" s="30"/>
      <c r="C189" s="30"/>
      <c r="D189" s="30"/>
      <c r="E189" s="30"/>
      <c r="F189" s="30"/>
      <c r="G189" s="30"/>
      <c r="H189" s="71">
        <f>SUM(H184:H188)</f>
        <v>24844</v>
      </c>
      <c r="I189" s="30"/>
      <c r="J189" s="71">
        <f>SUM(J184:J188)</f>
        <v>8779</v>
      </c>
      <c r="K189" s="30"/>
      <c r="L189" s="71">
        <f>SUM(L184:L188)</f>
        <v>16065</v>
      </c>
    </row>
    <row r="190" spans="1:12" ht="13.5" thickTop="1">
      <c r="A190" s="31"/>
      <c r="B190" s="30"/>
      <c r="C190" s="30"/>
      <c r="D190" s="30"/>
      <c r="E190" s="30"/>
      <c r="F190" s="30"/>
      <c r="G190" s="30"/>
      <c r="H190" s="30"/>
      <c r="I190" s="30"/>
      <c r="J190" s="30"/>
      <c r="K190" s="30"/>
      <c r="L190" s="30"/>
    </row>
    <row r="191" spans="1:12" ht="12.75">
      <c r="A191" s="31"/>
      <c r="B191" s="30"/>
      <c r="C191" s="30"/>
      <c r="D191" s="30"/>
      <c r="E191" s="30"/>
      <c r="F191" s="30"/>
      <c r="G191" s="30"/>
      <c r="H191" s="30"/>
      <c r="I191" s="30"/>
      <c r="J191" s="30"/>
      <c r="K191" s="30"/>
      <c r="L191" s="30"/>
    </row>
    <row r="192" spans="1:10" ht="12.75">
      <c r="A192" s="28" t="s">
        <v>82</v>
      </c>
      <c r="B192" s="9" t="s">
        <v>175</v>
      </c>
      <c r="C192" s="30"/>
      <c r="D192" s="30"/>
      <c r="E192" s="30"/>
      <c r="F192" s="30"/>
      <c r="G192" s="30"/>
      <c r="H192" s="30"/>
      <c r="I192" s="30"/>
      <c r="J192" s="30"/>
    </row>
    <row r="193" spans="1:9" ht="12.75">
      <c r="A193" s="31"/>
      <c r="B193" s="30"/>
      <c r="C193" s="30"/>
      <c r="D193" s="30"/>
      <c r="E193" s="30"/>
      <c r="F193" s="30"/>
      <c r="G193" s="30"/>
      <c r="H193" s="31" t="s">
        <v>119</v>
      </c>
      <c r="I193" s="30"/>
    </row>
    <row r="194" spans="1:9" ht="12.75">
      <c r="A194" s="31"/>
      <c r="B194" s="30" t="s">
        <v>4</v>
      </c>
      <c r="C194" s="9" t="s">
        <v>176</v>
      </c>
      <c r="D194" s="30"/>
      <c r="E194" s="30"/>
      <c r="F194" s="30"/>
      <c r="G194" s="30"/>
      <c r="H194" s="30"/>
      <c r="I194" s="30"/>
    </row>
    <row r="195" spans="1:9" ht="13.5" thickBot="1">
      <c r="A195" s="31"/>
      <c r="B195" s="30"/>
      <c r="C195" s="30" t="s">
        <v>177</v>
      </c>
      <c r="D195" s="30"/>
      <c r="E195" s="30"/>
      <c r="F195" s="30"/>
      <c r="G195" s="30"/>
      <c r="H195" s="55">
        <v>349</v>
      </c>
      <c r="I195" s="30"/>
    </row>
    <row r="196" spans="1:9" ht="13.5" thickTop="1">
      <c r="A196" s="31"/>
      <c r="B196" s="30"/>
      <c r="C196" s="30"/>
      <c r="D196" s="30"/>
      <c r="E196" s="30"/>
      <c r="F196" s="30"/>
      <c r="G196" s="30"/>
      <c r="H196" s="56"/>
      <c r="I196" s="30"/>
    </row>
    <row r="197" spans="1:9" ht="12.75">
      <c r="A197" s="31"/>
      <c r="B197" s="30" t="s">
        <v>5</v>
      </c>
      <c r="C197" s="9" t="s">
        <v>178</v>
      </c>
      <c r="D197" s="30"/>
      <c r="E197" s="30"/>
      <c r="F197" s="30"/>
      <c r="G197" s="30"/>
      <c r="H197" s="32"/>
      <c r="I197" s="30"/>
    </row>
    <row r="198" spans="1:9" ht="13.5" thickBot="1">
      <c r="A198" s="31"/>
      <c r="B198" s="30"/>
      <c r="C198" s="30" t="s">
        <v>177</v>
      </c>
      <c r="D198" s="30"/>
      <c r="E198" s="30"/>
      <c r="F198" s="30"/>
      <c r="G198" s="30"/>
      <c r="H198" s="55">
        <v>984</v>
      </c>
      <c r="I198" s="30"/>
    </row>
    <row r="199" ht="13.5" thickTop="1">
      <c r="A199" s="10"/>
    </row>
    <row r="200" spans="1:2" ht="12.75">
      <c r="A200" s="28" t="s">
        <v>83</v>
      </c>
      <c r="B200" s="9" t="s">
        <v>84</v>
      </c>
    </row>
    <row r="201" spans="1:2" ht="12.75">
      <c r="A201" s="10"/>
      <c r="B201" t="s">
        <v>16</v>
      </c>
    </row>
    <row r="202" ht="12.75">
      <c r="A202" s="10"/>
    </row>
    <row r="203" spans="1:2" ht="12.75">
      <c r="A203" s="28" t="s">
        <v>85</v>
      </c>
      <c r="B203" s="9" t="s">
        <v>86</v>
      </c>
    </row>
    <row r="204" spans="1:2" ht="12.75">
      <c r="A204" s="10"/>
      <c r="B204" t="s">
        <v>100</v>
      </c>
    </row>
    <row r="205" ht="12.75">
      <c r="A205" s="10"/>
    </row>
    <row r="206" spans="1:2" ht="12.75">
      <c r="A206" s="28" t="s">
        <v>87</v>
      </c>
      <c r="B206" s="9" t="s">
        <v>17</v>
      </c>
    </row>
    <row r="207" spans="1:12" ht="12.75">
      <c r="A207" s="10"/>
      <c r="B207" s="111" t="s">
        <v>231</v>
      </c>
      <c r="C207" s="111"/>
      <c r="D207" s="111"/>
      <c r="E207" s="111"/>
      <c r="F207" s="111"/>
      <c r="G207" s="111"/>
      <c r="H207" s="111"/>
      <c r="I207" s="111"/>
      <c r="J207" s="111"/>
      <c r="K207" s="111"/>
      <c r="L207" s="111"/>
    </row>
    <row r="208" spans="1:12" ht="12.75">
      <c r="A208" s="10"/>
      <c r="B208" s="111"/>
      <c r="C208" s="111"/>
      <c r="D208" s="111"/>
      <c r="E208" s="111"/>
      <c r="F208" s="111"/>
      <c r="G208" s="111"/>
      <c r="H208" s="111"/>
      <c r="I208" s="111"/>
      <c r="J208" s="111"/>
      <c r="K208" s="111"/>
      <c r="L208" s="111"/>
    </row>
    <row r="209" ht="12.75">
      <c r="A209" s="10"/>
    </row>
    <row r="210" spans="1:2" ht="12.75">
      <c r="A210" s="28" t="s">
        <v>88</v>
      </c>
      <c r="B210" s="9" t="s">
        <v>214</v>
      </c>
    </row>
    <row r="211" spans="1:12" ht="12.75" customHeight="1">
      <c r="A211" s="10"/>
      <c r="B211" s="111" t="s">
        <v>201</v>
      </c>
      <c r="C211" s="111"/>
      <c r="D211" s="111"/>
      <c r="E211" s="111"/>
      <c r="F211" s="111"/>
      <c r="G211" s="111"/>
      <c r="H211" s="111"/>
      <c r="I211" s="111"/>
      <c r="J211" s="111"/>
      <c r="K211" s="111"/>
      <c r="L211" s="111"/>
    </row>
    <row r="212" spans="1:12" ht="12.75">
      <c r="A212" s="10"/>
      <c r="B212" s="111"/>
      <c r="C212" s="111"/>
      <c r="D212" s="111"/>
      <c r="E212" s="111"/>
      <c r="F212" s="111"/>
      <c r="G212" s="111"/>
      <c r="H212" s="111"/>
      <c r="I212" s="111"/>
      <c r="J212" s="111"/>
      <c r="K212" s="111"/>
      <c r="L212" s="111"/>
    </row>
    <row r="213" spans="1:12" ht="12.75">
      <c r="A213" s="10"/>
      <c r="B213" s="64"/>
      <c r="C213" s="58"/>
      <c r="D213" s="58"/>
      <c r="E213" s="58"/>
      <c r="F213" s="58"/>
      <c r="G213" s="58"/>
      <c r="H213" s="58"/>
      <c r="I213" s="58"/>
      <c r="J213" s="58"/>
      <c r="K213" s="58"/>
      <c r="L213" s="58"/>
    </row>
    <row r="214" spans="1:12" ht="12.75">
      <c r="A214" s="10"/>
      <c r="B214" s="64"/>
      <c r="C214" s="58"/>
      <c r="D214" s="58"/>
      <c r="E214" s="58"/>
      <c r="F214" s="10" t="s">
        <v>202</v>
      </c>
      <c r="G214" s="58"/>
      <c r="H214" s="10" t="s">
        <v>204</v>
      </c>
      <c r="I214" s="58"/>
      <c r="J214" s="10" t="s">
        <v>202</v>
      </c>
      <c r="K214" s="58"/>
      <c r="L214" s="10" t="s">
        <v>204</v>
      </c>
    </row>
    <row r="215" spans="1:12" ht="12.75">
      <c r="A215" s="10"/>
      <c r="B215" s="64"/>
      <c r="C215" s="58"/>
      <c r="D215" s="58"/>
      <c r="E215" s="58"/>
      <c r="F215" s="10" t="s">
        <v>187</v>
      </c>
      <c r="G215" s="58"/>
      <c r="H215" s="10" t="s">
        <v>187</v>
      </c>
      <c r="I215" s="58"/>
      <c r="J215" s="10" t="s">
        <v>205</v>
      </c>
      <c r="K215" s="58"/>
      <c r="L215" s="10" t="s">
        <v>205</v>
      </c>
    </row>
    <row r="216" spans="1:12" ht="12.75">
      <c r="A216" s="10"/>
      <c r="B216" s="64"/>
      <c r="C216" s="58"/>
      <c r="D216" s="58"/>
      <c r="E216" s="58"/>
      <c r="F216" s="10" t="s">
        <v>203</v>
      </c>
      <c r="G216" s="58"/>
      <c r="H216" s="10" t="s">
        <v>203</v>
      </c>
      <c r="I216" s="58"/>
      <c r="J216" s="10" t="s">
        <v>203</v>
      </c>
      <c r="K216" s="58"/>
      <c r="L216" s="10" t="s">
        <v>203</v>
      </c>
    </row>
    <row r="217" spans="1:12" ht="12.75">
      <c r="A217" s="10"/>
      <c r="B217" s="64"/>
      <c r="C217" s="58"/>
      <c r="D217" s="58"/>
      <c r="E217" s="58"/>
      <c r="F217" s="72" t="s">
        <v>107</v>
      </c>
      <c r="G217" s="58"/>
      <c r="H217" s="72" t="s">
        <v>215</v>
      </c>
      <c r="I217" s="58"/>
      <c r="J217" s="72" t="s">
        <v>107</v>
      </c>
      <c r="K217" s="58"/>
      <c r="L217" s="72" t="s">
        <v>215</v>
      </c>
    </row>
    <row r="218" spans="1:12" ht="12.75">
      <c r="A218" s="10"/>
      <c r="B218" s="85"/>
      <c r="C218" s="58"/>
      <c r="D218" s="58"/>
      <c r="E218" s="58"/>
      <c r="F218" s="31" t="s">
        <v>119</v>
      </c>
      <c r="G218" s="58"/>
      <c r="H218" s="31" t="s">
        <v>119</v>
      </c>
      <c r="I218" s="58"/>
      <c r="J218" s="31" t="s">
        <v>119</v>
      </c>
      <c r="K218" s="58"/>
      <c r="L218" s="31" t="s">
        <v>119</v>
      </c>
    </row>
    <row r="219" spans="1:12" ht="12.75">
      <c r="A219" s="10"/>
      <c r="B219" s="85" t="s">
        <v>233</v>
      </c>
      <c r="C219" s="58"/>
      <c r="D219" s="58"/>
      <c r="E219" s="58"/>
      <c r="F219" s="31"/>
      <c r="G219" s="58"/>
      <c r="H219" s="31"/>
      <c r="I219" s="58"/>
      <c r="J219" s="31"/>
      <c r="K219" s="58"/>
      <c r="L219" s="31"/>
    </row>
    <row r="220" spans="1:12" ht="12.75">
      <c r="A220" s="10"/>
      <c r="B220" s="58" t="s">
        <v>234</v>
      </c>
      <c r="D220" s="58"/>
      <c r="E220" s="58"/>
      <c r="F220" s="86">
        <v>4077</v>
      </c>
      <c r="G220" s="86"/>
      <c r="H220" s="87" t="s">
        <v>207</v>
      </c>
      <c r="I220" s="86"/>
      <c r="J220" s="86">
        <v>11734</v>
      </c>
      <c r="K220" s="86"/>
      <c r="L220" s="87" t="s">
        <v>216</v>
      </c>
    </row>
    <row r="221" spans="1:12" ht="12.75">
      <c r="A221" s="10"/>
      <c r="B221" s="85" t="s">
        <v>235</v>
      </c>
      <c r="C221" s="58"/>
      <c r="D221" s="58"/>
      <c r="E221" s="58"/>
      <c r="F221" s="86">
        <v>-919</v>
      </c>
      <c r="G221" s="86"/>
      <c r="H221" s="87" t="s">
        <v>207</v>
      </c>
      <c r="I221" s="86"/>
      <c r="J221" s="86">
        <v>6713</v>
      </c>
      <c r="K221" s="86"/>
      <c r="L221" s="87" t="s">
        <v>216</v>
      </c>
    </row>
    <row r="222" spans="1:12" ht="12.75">
      <c r="A222" s="10"/>
      <c r="B222" s="85"/>
      <c r="C222" s="58"/>
      <c r="D222" s="58"/>
      <c r="E222" s="58"/>
      <c r="F222" s="86"/>
      <c r="G222" s="86"/>
      <c r="H222" s="87"/>
      <c r="I222" s="86"/>
      <c r="J222" s="86"/>
      <c r="K222" s="86"/>
      <c r="L222" s="87"/>
    </row>
    <row r="223" spans="1:12" ht="12.75">
      <c r="A223" s="10"/>
      <c r="B223" s="85" t="s">
        <v>208</v>
      </c>
      <c r="C223" s="58"/>
      <c r="D223" s="58"/>
      <c r="E223" s="58"/>
      <c r="F223" s="86"/>
      <c r="G223" s="86"/>
      <c r="H223" s="86"/>
      <c r="I223" s="86"/>
      <c r="J223" s="86"/>
      <c r="K223" s="86"/>
      <c r="L223" s="87"/>
    </row>
    <row r="224" spans="1:12" ht="12.75">
      <c r="A224" s="10"/>
      <c r="B224" s="85" t="s">
        <v>209</v>
      </c>
      <c r="C224" s="58"/>
      <c r="D224" s="58"/>
      <c r="E224" s="58"/>
      <c r="F224" s="86">
        <v>18640</v>
      </c>
      <c r="G224" s="86"/>
      <c r="H224" s="87" t="s">
        <v>207</v>
      </c>
      <c r="I224" s="86"/>
      <c r="J224" s="86">
        <v>18640</v>
      </c>
      <c r="K224" s="86"/>
      <c r="L224" s="87" t="s">
        <v>216</v>
      </c>
    </row>
    <row r="225" spans="1:12" ht="12.75">
      <c r="A225" s="10"/>
      <c r="B225" s="85"/>
      <c r="C225" s="58"/>
      <c r="D225" s="58"/>
      <c r="E225" s="58"/>
      <c r="F225" s="86"/>
      <c r="G225" s="86"/>
      <c r="H225" s="87"/>
      <c r="I225" s="86"/>
      <c r="J225" s="86"/>
      <c r="K225" s="86"/>
      <c r="L225" s="87"/>
    </row>
    <row r="226" spans="1:12" ht="12.75">
      <c r="A226" s="10"/>
      <c r="B226" s="85" t="s">
        <v>236</v>
      </c>
      <c r="C226" s="58"/>
      <c r="D226" s="58"/>
      <c r="E226" s="58"/>
      <c r="F226" s="86"/>
      <c r="G226" s="86"/>
      <c r="H226" s="87"/>
      <c r="I226" s="86"/>
      <c r="J226" s="86"/>
      <c r="K226" s="86"/>
      <c r="L226" s="87"/>
    </row>
    <row r="227" spans="1:12" ht="12.75">
      <c r="A227" s="10"/>
      <c r="B227" s="58" t="s">
        <v>234</v>
      </c>
      <c r="C227" s="58"/>
      <c r="D227" s="58"/>
      <c r="E227" s="58"/>
      <c r="F227" s="96">
        <v>21.87</v>
      </c>
      <c r="G227" s="86"/>
      <c r="H227" s="87" t="s">
        <v>207</v>
      </c>
      <c r="I227" s="86"/>
      <c r="J227" s="88">
        <v>62.95</v>
      </c>
      <c r="K227" s="86"/>
      <c r="L227" s="87" t="s">
        <v>216</v>
      </c>
    </row>
    <row r="228" spans="1:12" ht="12.75">
      <c r="A228" s="10"/>
      <c r="B228" s="85" t="s">
        <v>235</v>
      </c>
      <c r="C228" s="58"/>
      <c r="D228" s="58"/>
      <c r="E228" s="58"/>
      <c r="F228" s="98">
        <v>-4.93</v>
      </c>
      <c r="G228" s="58"/>
      <c r="H228" s="87" t="s">
        <v>207</v>
      </c>
      <c r="I228" s="58"/>
      <c r="J228" s="98">
        <v>36.01</v>
      </c>
      <c r="K228" s="58"/>
      <c r="L228" s="87" t="s">
        <v>216</v>
      </c>
    </row>
    <row r="229" spans="1:12" ht="12.75">
      <c r="A229" s="10"/>
      <c r="B229" s="64"/>
      <c r="C229" s="58"/>
      <c r="D229" s="58"/>
      <c r="E229" s="58"/>
      <c r="F229" s="58"/>
      <c r="G229" s="58"/>
      <c r="H229" s="58"/>
      <c r="I229" s="58"/>
      <c r="J229" s="58"/>
      <c r="K229" s="58"/>
      <c r="L229" s="58"/>
    </row>
    <row r="230" spans="1:12" ht="12.75">
      <c r="A230" s="10"/>
      <c r="C230" s="58"/>
      <c r="D230" s="58"/>
      <c r="E230" s="58"/>
      <c r="F230" s="58"/>
      <c r="G230" s="58"/>
      <c r="H230" s="58"/>
      <c r="I230" s="58"/>
      <c r="J230" s="58"/>
      <c r="K230" s="58"/>
      <c r="L230" s="58"/>
    </row>
    <row r="231" spans="2:3" ht="12.75">
      <c r="B231" s="97" t="s">
        <v>216</v>
      </c>
      <c r="C231" t="s">
        <v>217</v>
      </c>
    </row>
    <row r="234" ht="12.75">
      <c r="A234" s="10"/>
    </row>
    <row r="235" ht="12.75">
      <c r="A235" s="10"/>
    </row>
    <row r="236" ht="12.75">
      <c r="A236" s="10"/>
    </row>
    <row r="237" ht="12.75">
      <c r="A237" s="10"/>
    </row>
    <row r="238" ht="12.75">
      <c r="A238" s="10"/>
    </row>
    <row r="239" ht="12.75">
      <c r="A239" s="10"/>
    </row>
    <row r="240" ht="12.75">
      <c r="A240" s="10"/>
    </row>
    <row r="241" ht="12.75">
      <c r="A241" s="10"/>
    </row>
    <row r="242" ht="12.75">
      <c r="A242" s="10"/>
    </row>
    <row r="243" ht="12.75">
      <c r="A243" s="10"/>
    </row>
    <row r="244" ht="12.75">
      <c r="A244" s="10"/>
    </row>
    <row r="245" ht="12.75">
      <c r="A245" s="10"/>
    </row>
    <row r="246" ht="12.75">
      <c r="A246" s="10"/>
    </row>
    <row r="247" ht="12.75">
      <c r="A247" s="10"/>
    </row>
    <row r="248" ht="12.75">
      <c r="A248" s="10"/>
    </row>
    <row r="249" ht="12.75">
      <c r="A249" s="10"/>
    </row>
    <row r="250" ht="12.75">
      <c r="A250" s="10"/>
    </row>
    <row r="251" ht="12.75">
      <c r="A251" s="10"/>
    </row>
    <row r="252" ht="12.75">
      <c r="A252" s="10"/>
    </row>
    <row r="253" ht="12.75">
      <c r="A253" s="10"/>
    </row>
    <row r="254" ht="12.75">
      <c r="A254" s="10"/>
    </row>
  </sheetData>
  <mergeCells count="35">
    <mergeCell ref="B176:L177"/>
    <mergeCell ref="B207:L208"/>
    <mergeCell ref="B127:L128"/>
    <mergeCell ref="B88:L88"/>
    <mergeCell ref="B131:L133"/>
    <mergeCell ref="B139:L141"/>
    <mergeCell ref="B143:L144"/>
    <mergeCell ref="C61:L62"/>
    <mergeCell ref="J65:L65"/>
    <mergeCell ref="B156:L157"/>
    <mergeCell ref="B84:L85"/>
    <mergeCell ref="A5:L5"/>
    <mergeCell ref="B28:L28"/>
    <mergeCell ref="B31:L32"/>
    <mergeCell ref="C57:L59"/>
    <mergeCell ref="B14:L15"/>
    <mergeCell ref="B24:L25"/>
    <mergeCell ref="C46:L48"/>
    <mergeCell ref="C53:L54"/>
    <mergeCell ref="B34:L35"/>
    <mergeCell ref="C37:L38"/>
    <mergeCell ref="A1:L1"/>
    <mergeCell ref="A2:L2"/>
    <mergeCell ref="A3:L3"/>
    <mergeCell ref="A4:L4"/>
    <mergeCell ref="B211:L212"/>
    <mergeCell ref="C50:L51"/>
    <mergeCell ref="A7:L7"/>
    <mergeCell ref="B10:L12"/>
    <mergeCell ref="C40:L41"/>
    <mergeCell ref="C43:L44"/>
    <mergeCell ref="J66:L66"/>
    <mergeCell ref="B123:L124"/>
    <mergeCell ref="B112:L113"/>
    <mergeCell ref="B81:L81"/>
  </mergeCells>
  <printOptions horizontalCentered="1"/>
  <pageMargins left="0.75" right="0.5" top="1" bottom="0.5" header="0.5" footer="0.5"/>
  <pageSetup fitToHeight="1" fitToWidth="1" horizontalDpi="300" verticalDpi="300" orientation="portrait" paperSize="9" scale="96" r:id="rId1"/>
  <rowBreaks count="3" manualBreakCount="3">
    <brk id="79" max="11" man="1"/>
    <brk id="158" max="11" man="1"/>
    <brk id="20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TPG CORP</cp:lastModifiedBy>
  <cp:lastPrinted>2004-03-15T07:40:55Z</cp:lastPrinted>
  <dcterms:created xsi:type="dcterms:W3CDTF">2001-10-16T10:02:43Z</dcterms:created>
  <dcterms:modified xsi:type="dcterms:W3CDTF">2004-02-27T06:00:21Z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