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tabRatio="601" activeTab="0"/>
  </bookViews>
  <sheets>
    <sheet name="Income" sheetId="1" r:id="rId1"/>
    <sheet name="comp income" sheetId="2" r:id="rId2"/>
    <sheet name="BS" sheetId="3" r:id="rId3"/>
    <sheet name="CiE" sheetId="4" r:id="rId4"/>
    <sheet name="CASHFLOW" sheetId="5" r:id="rId5"/>
    <sheet name="notes-Part A" sheetId="6" r:id="rId6"/>
    <sheet name="notes-Part B" sheetId="7" r:id="rId7"/>
  </sheets>
  <definedNames>
    <definedName name="_xlnm.Print_Area" localSheetId="2">'BS'!$A$1:$I$67</definedName>
    <definedName name="_xlnm.Print_Area" localSheetId="4">'CASHFLOW'!$A$1:$H$60</definedName>
    <definedName name="_xlnm.Print_Area" localSheetId="0">'Income'!$A$1:$J$47</definedName>
    <definedName name="_xlnm.Print_Titles" localSheetId="2">'BS'!$1:$7</definedName>
    <definedName name="_xlnm.Print_Titles" localSheetId="0">'Income'!$1:$12</definedName>
    <definedName name="_xlnm.Print_Titles" localSheetId="5">'notes-Part A'!$1:$7</definedName>
    <definedName name="_xlnm.Print_Titles" localSheetId="6">'notes-Part B'!$1:$9</definedName>
  </definedNames>
  <calcPr fullCalcOnLoad="1"/>
</workbook>
</file>

<file path=xl/sharedStrings.xml><?xml version="1.0" encoding="utf-8"?>
<sst xmlns="http://schemas.openxmlformats.org/spreadsheetml/2006/main" count="501" uniqueCount="364">
  <si>
    <t>There were no purchases and disposals of quoted securities for the current quarter and financial period and profit / loss arising therefrom.</t>
  </si>
  <si>
    <t>There were no  investments in quoted securities for the current quarter and financial period.</t>
  </si>
  <si>
    <t>i) Basic earnings per share</t>
  </si>
  <si>
    <t>RM'000</t>
  </si>
  <si>
    <t>-</t>
  </si>
  <si>
    <t>Quoted Securities</t>
  </si>
  <si>
    <t>Changes in the Composition of the Group</t>
  </si>
  <si>
    <t>Status of Corporate Proposal</t>
  </si>
  <si>
    <t>Off Balance Sheet Financial Instruments</t>
  </si>
  <si>
    <t>Seasonal or Cyclical Factors</t>
  </si>
  <si>
    <t>Group Borrowings and Debt Securities</t>
  </si>
  <si>
    <t>Material Litigation</t>
  </si>
  <si>
    <t>a)</t>
  </si>
  <si>
    <t>b)</t>
  </si>
  <si>
    <t>(Incorporated in Malaysia)</t>
  </si>
  <si>
    <t>Contingent liabilities of the Group as at the date of this announcement are as follows:</t>
  </si>
  <si>
    <t>Revenue</t>
  </si>
  <si>
    <t>Current assets</t>
  </si>
  <si>
    <t>Current liabilities</t>
  </si>
  <si>
    <t>Property, plant and equipment</t>
  </si>
  <si>
    <t>Material Changes in the Profit Before Taxation for the Current Quarter as compared with the Immediate Preceding Quarter</t>
  </si>
  <si>
    <t>Review of Performance of the Company and Its Principal Subsidiaries</t>
  </si>
  <si>
    <t>Total</t>
  </si>
  <si>
    <t>Portion of hire purchase payable within one year</t>
  </si>
  <si>
    <t>Portion of hire purchase payable after one year</t>
  </si>
  <si>
    <r>
      <t xml:space="preserve">(a) </t>
    </r>
    <r>
      <rPr>
        <u val="single"/>
        <sz val="11"/>
        <rFont val="Times New Roman"/>
        <family val="1"/>
      </rPr>
      <t>Short term borrowings</t>
    </r>
  </si>
  <si>
    <r>
      <t xml:space="preserve">(b) </t>
    </r>
    <r>
      <rPr>
        <u val="single"/>
        <sz val="11"/>
        <rFont val="Times New Roman"/>
        <family val="1"/>
      </rPr>
      <t>Long term borrowings :</t>
    </r>
  </si>
  <si>
    <t>TSR CAPITAL BERHAD</t>
  </si>
  <si>
    <t>(Company No : 541149-W)</t>
  </si>
  <si>
    <t>Current income tax</t>
  </si>
  <si>
    <t>Short term borrowings (Secured)</t>
  </si>
  <si>
    <t>Long term borrowings (Secured)</t>
  </si>
  <si>
    <t>There were no items affecting assets, liabilities, equity, net income or cash flows that are unusual because of their nature, size or incidence.</t>
  </si>
  <si>
    <t>Earnings per Share</t>
  </si>
  <si>
    <t>BY ORDER OF THE BOARD</t>
  </si>
  <si>
    <t>Kuala Lumpur</t>
  </si>
  <si>
    <t>Earnings</t>
  </si>
  <si>
    <t>Weighted average number of ordinary shares</t>
  </si>
  <si>
    <t>a</t>
  </si>
  <si>
    <t>b</t>
  </si>
  <si>
    <t>a/b</t>
  </si>
  <si>
    <t>Adjustments for:</t>
  </si>
  <si>
    <t>Share Capital</t>
  </si>
  <si>
    <t>Share Premium</t>
  </si>
  <si>
    <t>Notes to the Interim Financial Report</t>
  </si>
  <si>
    <t>Not applicable.</t>
  </si>
  <si>
    <t>The business operations of the Group were not affected by any significant seasonal or cyclical factors for the interim periods under review.</t>
  </si>
  <si>
    <t>- Overdraft</t>
  </si>
  <si>
    <t>Construction</t>
  </si>
  <si>
    <t>Property Development</t>
  </si>
  <si>
    <t>Manufacturing</t>
  </si>
  <si>
    <t>- Ordinary shares issued at beginning of period ('000)</t>
  </si>
  <si>
    <t>Josu Engineering Construction Sdn Bhd ("JEC") Vs TSRB</t>
  </si>
  <si>
    <t>There were no material litigations involving the Group as at the last annual balance sheet date and the latest practicable date except as disclosed in the following which involve TSR Bina Sdn Bhd ("TSRB"), a wholly owned subsidiary of Company:-</t>
  </si>
  <si>
    <t>Changes in Estimates</t>
  </si>
  <si>
    <t>There were no changes in the estimates of amounts, which give a material effect in the current quarter.</t>
  </si>
  <si>
    <t>Dividends Paid</t>
  </si>
  <si>
    <t>Material Events Subsequent to the End of Interim Period</t>
  </si>
  <si>
    <t>A1</t>
  </si>
  <si>
    <t>A2</t>
  </si>
  <si>
    <t>A3</t>
  </si>
  <si>
    <t>A4</t>
  </si>
  <si>
    <t>A5</t>
  </si>
  <si>
    <t>A6</t>
  </si>
  <si>
    <t>A7</t>
  </si>
  <si>
    <t>A8</t>
  </si>
  <si>
    <t>A9</t>
  </si>
  <si>
    <t>A10</t>
  </si>
  <si>
    <t>A11</t>
  </si>
  <si>
    <t>A12</t>
  </si>
  <si>
    <t>B1</t>
  </si>
  <si>
    <t>Profit Forecast and Profit Guarantee</t>
  </si>
  <si>
    <t>B2</t>
  </si>
  <si>
    <t>B3</t>
  </si>
  <si>
    <t>B4</t>
  </si>
  <si>
    <t>B5</t>
  </si>
  <si>
    <t>B6</t>
  </si>
  <si>
    <t xml:space="preserve">Profits/(Loss) on Sale of Unquoted Investments and/or Properties </t>
  </si>
  <si>
    <t>B7</t>
  </si>
  <si>
    <t>B8</t>
  </si>
  <si>
    <t>B9</t>
  </si>
  <si>
    <t>The Group does not have any financial instruments with off balance sheet risks as at the date of this announcement.</t>
  </si>
  <si>
    <t>B10</t>
  </si>
  <si>
    <t>B11</t>
  </si>
  <si>
    <t>B12</t>
  </si>
  <si>
    <t>B13</t>
  </si>
  <si>
    <t>Corporate guarantees given to licensed financial institutions in respect of the following facilities granted to subsidiaries</t>
  </si>
  <si>
    <t>Note</t>
  </si>
  <si>
    <t>Cost of sales</t>
  </si>
  <si>
    <t>Administration expenses</t>
  </si>
  <si>
    <t>Selling and marketing expenses</t>
  </si>
  <si>
    <t>Other expenses</t>
  </si>
  <si>
    <t>Other income</t>
  </si>
  <si>
    <t>Finance costs</t>
  </si>
  <si>
    <t>Income tax expenses</t>
  </si>
  <si>
    <t>Attributable to:</t>
  </si>
  <si>
    <t>Equity holders of the Company</t>
  </si>
  <si>
    <t>Diluted</t>
  </si>
  <si>
    <t>31 December</t>
  </si>
  <si>
    <t>(Unaudited)</t>
  </si>
  <si>
    <t>Non-Current Assets</t>
  </si>
  <si>
    <t>Amount due from contract customers</t>
  </si>
  <si>
    <t>Property development expenditure</t>
  </si>
  <si>
    <t>Inventories</t>
  </si>
  <si>
    <t>Trade receivables</t>
  </si>
  <si>
    <t>Tax refundable</t>
  </si>
  <si>
    <t>Cash and bank balances</t>
  </si>
  <si>
    <t xml:space="preserve">Equity </t>
  </si>
  <si>
    <t>Share capital</t>
  </si>
  <si>
    <t>Share premium</t>
  </si>
  <si>
    <t>Retained earnings</t>
  </si>
  <si>
    <t>Total equity</t>
  </si>
  <si>
    <t>Provision for other liabilities</t>
  </si>
  <si>
    <t>Trade payables</t>
  </si>
  <si>
    <t>Other payables</t>
  </si>
  <si>
    <t>Current tax payables</t>
  </si>
  <si>
    <t>Total liabilities</t>
  </si>
  <si>
    <t>TOTAL ASSETS</t>
  </si>
  <si>
    <t>TOTAL EQUITY AND LIABILITIES</t>
  </si>
  <si>
    <t xml:space="preserve">   the Company</t>
  </si>
  <si>
    <t>Equity attributable to equity holders of</t>
  </si>
  <si>
    <t>CONDENSED CONSOLIDATED STATEMENT OF CHANGES IN EQUITY (UNAUDITED)</t>
  </si>
  <si>
    <t>Part A - Explanatory Notes Pursuant to Financial Reporting Standards ("FRS") 134</t>
  </si>
  <si>
    <t>Total Equity</t>
  </si>
  <si>
    <t>Retained Earnings</t>
  </si>
  <si>
    <t>CONDENSED CONSOLIDATED CASH FLOW STATEMENTS (UNAUDITED)</t>
  </si>
  <si>
    <t>CASH FLOWS FROM OPERATING ACTIVITIES</t>
  </si>
  <si>
    <t>Net change in current assets</t>
  </si>
  <si>
    <t>Net change in current liabilities</t>
  </si>
  <si>
    <t>Non-operating items</t>
  </si>
  <si>
    <t>CASH FLOWS FROM INVESTING ACTIVITIES</t>
  </si>
  <si>
    <t>CASH FLOWS FROM FINANCING ACTIVITIES</t>
  </si>
  <si>
    <t xml:space="preserve">Cash and cash equivalents at 1 January </t>
  </si>
  <si>
    <t>Basis of preparation</t>
  </si>
  <si>
    <t>Auditor's Report on Preceding Annual Financial Statements</t>
  </si>
  <si>
    <t>Unusual items due to their Nature, Size or Incidence</t>
  </si>
  <si>
    <t>Debt and Equity Securities</t>
  </si>
  <si>
    <t>Segmental Information</t>
  </si>
  <si>
    <t>Other receivables</t>
  </si>
  <si>
    <t>Segment Results</t>
  </si>
  <si>
    <t>Changes in Contingent Liabilities</t>
  </si>
  <si>
    <t>A13</t>
  </si>
  <si>
    <t>Income Tax Expense</t>
  </si>
  <si>
    <t>B14</t>
  </si>
  <si>
    <t>Authorisation for issue</t>
  </si>
  <si>
    <t>Short-term bank borrowings</t>
  </si>
  <si>
    <t>Long-term bank borrowings</t>
  </si>
  <si>
    <t>Fixed deposits with licensed banks</t>
  </si>
  <si>
    <t>Capital Commitments</t>
  </si>
  <si>
    <t>Segmental information is presented in respect of the Group's business segments were as follows:-</t>
  </si>
  <si>
    <t>Land held for future development</t>
  </si>
  <si>
    <r>
      <t xml:space="preserve">Basic       </t>
    </r>
    <r>
      <rPr>
        <i/>
        <sz val="12"/>
        <rFont val="Times New Roman"/>
        <family val="1"/>
      </rPr>
      <t xml:space="preserve">               </t>
    </r>
  </si>
  <si>
    <t>Net assets per share (RM)</t>
  </si>
  <si>
    <t>Dividend Payables</t>
  </si>
  <si>
    <t>As at</t>
  </si>
  <si>
    <t>Non-cash &amp; non-operating items</t>
  </si>
  <si>
    <t>ii) Diluted earnings per share</t>
  </si>
  <si>
    <t>c</t>
  </si>
  <si>
    <t>d</t>
  </si>
  <si>
    <t>c/d</t>
  </si>
  <si>
    <t>Interest Income</t>
  </si>
  <si>
    <t xml:space="preserve"> </t>
  </si>
  <si>
    <t>Individual Quarter</t>
  </si>
  <si>
    <t>Cumulative Quarter</t>
  </si>
  <si>
    <t>- Advance, Performance bonds and Trade Lines</t>
  </si>
  <si>
    <t>Prepaid lease payments</t>
  </si>
  <si>
    <t>The Plaintiff (JEC) filed a Writ of Summons and  a Statement of Claim sometime on the 5th January 2004, alleging, inter alia, that their termination by the Defendant was unlawful, irregular, invalid and/or improper. The Plaintiff is claiming the sum of RM6,066,653.00 with interest and costs.</t>
  </si>
  <si>
    <t>Less: Fixed Deposit Pledged to Financial Institutions</t>
  </si>
  <si>
    <t>Part B - Explanatory Notes Pursuant to Appendix 9B of the Listing Requirements of Bursa Malaysia Securities Berhad</t>
  </si>
  <si>
    <t>Cash and cash equivalents comprise the following:</t>
  </si>
  <si>
    <t>Diluted Earning per Share (Sen)</t>
  </si>
  <si>
    <t>Weighted average number of ordinary shares for basic earnings per share in i) above ('000)</t>
  </si>
  <si>
    <t>Potential dilutive ordinary shares for unexercised warrant issued ('000)</t>
  </si>
  <si>
    <t xml:space="preserve">Freehold Land </t>
  </si>
  <si>
    <t>Carrying Amount of Revalue Assets</t>
  </si>
  <si>
    <t>- Contracted but not provided for</t>
  </si>
  <si>
    <t>&lt;-Distributable-&gt;</t>
  </si>
  <si>
    <t>Fixed Deposit with license banks</t>
  </si>
  <si>
    <t>There were no corporate proposals announced but not completed at the date of this report.</t>
  </si>
  <si>
    <t>Corporate guarantees  given to suppliers in respect of goods supply to its wholly owned subsidiary companies</t>
  </si>
  <si>
    <t>At 1 January 2009</t>
  </si>
  <si>
    <t>Deferred tax assets</t>
  </si>
  <si>
    <t>Profit for the period</t>
  </si>
  <si>
    <t>The Defendant (TSRB) has instituted a counter-claim against the Plaintiff in the amount of RM3,422,611.95 as well as for general damages, interest and costs. Our solicitors are of the opinion that the Defendant has a defense against the claim initiated by the Plaintiff.</t>
  </si>
  <si>
    <t>The effective tax rate for the Group in the current quarter is  higher than the statutory tax rate mainly due to certain expenses being disallowed for taxation purposes.</t>
  </si>
  <si>
    <t>At 1 January 2010</t>
  </si>
  <si>
    <t>The condensed consolidated statement of changes in equity should be read in conjunction with the audited financial statements for the year ended 31 December 2009 and the accompanying explanatory notes attached to the interim financial statements.</t>
  </si>
  <si>
    <t>The condensed consolidated cash flow statements should be read in conjunction with the audited financial statements for the year ended 31 December 2009. and the accompanying explanatory notes attached to this interim financial statements</t>
  </si>
  <si>
    <t>The interim financial report is not audited and has been prepared in accordance with FRS 134, "Interim Financial Reporting" and Chapter 9.22 of the Listing Requirements of Bursa Malaysia Securities Berhad and should be read in conjunction with the Group's audited statutory financial statements presented in the Annual Report for the financial year ended 31 December 2009.</t>
  </si>
  <si>
    <t>The interim financial report have been prepared under the historical cost convention.</t>
  </si>
  <si>
    <t>The accounting policies and presentation adopted for the interim financial report are consistent with those adopted for the annual audited financial statements for the financial year ended 31 December 2009. These explanatory notes attached to the interim financial statements provide an explanation of events and transactions that are significant to an understanding of the changes in the financial position and performance of the Group since the financial year ended 31 December 2009.</t>
  </si>
  <si>
    <t>Changes in Accounting Policies</t>
  </si>
  <si>
    <t>A14</t>
  </si>
  <si>
    <t>The significant accounting policies adopted are consistent with those of the audited financial statements for the year ended 31 December 2009, except for the adoption of the following new Financial Reporting Standards (FRSs), Amendments to FRSs and Interpretations with effect from 1 January 2010.</t>
  </si>
  <si>
    <t>FRS 7</t>
  </si>
  <si>
    <t>FRS 8</t>
  </si>
  <si>
    <t>FRS 101</t>
  </si>
  <si>
    <t>FRS 123</t>
  </si>
  <si>
    <t>FRS 139</t>
  </si>
  <si>
    <t>IC Interpretation 9</t>
  </si>
  <si>
    <t>IC Interpretation 10</t>
  </si>
  <si>
    <t>IC Interpretation 11</t>
  </si>
  <si>
    <t>IC Interpretation 14</t>
  </si>
  <si>
    <t>Amendments to FRS 127</t>
  </si>
  <si>
    <t>Amendments to FRS 132</t>
  </si>
  <si>
    <t>Amendments to FRS 134</t>
  </si>
  <si>
    <t>Borrowing Costs (Revised)</t>
  </si>
  <si>
    <t>Interim Financial Reporting and Impairment</t>
  </si>
  <si>
    <t>FRS 2, Group and Treasury Share Transactions</t>
  </si>
  <si>
    <t>FRS 119: The Limit on a Defined Benefit Asset, Minimum Funding</t>
  </si>
  <si>
    <t>Consolidated and Separate Financial Statements</t>
  </si>
  <si>
    <t>Financial Instruments: Presentation</t>
  </si>
  <si>
    <t>CONDENSED CONSOLIDATED STATEMENT OF COMPREHENSIVE INCOME (UNAUDITED)</t>
  </si>
  <si>
    <t>CONDENSED CONSOLIDATED STATEMENT OF FINANCIAL POSITION (UNAUDITED)</t>
  </si>
  <si>
    <t>Amendments to FRS 2</t>
  </si>
  <si>
    <t>Share-based Payment</t>
  </si>
  <si>
    <t>Amendments to FRS 107</t>
  </si>
  <si>
    <t>Amendments to FRS 108</t>
  </si>
  <si>
    <t>Amendments to FRS 110</t>
  </si>
  <si>
    <t>Amendments to FRS 116</t>
  </si>
  <si>
    <t>Amendments to FRS 117</t>
  </si>
  <si>
    <t>Amendments to FRS 118</t>
  </si>
  <si>
    <t>Amendments to FRS 119</t>
  </si>
  <si>
    <t>Statement of Cash Flows</t>
  </si>
  <si>
    <t>Accounting Policies, Changes in Accounting Estimates and Errors</t>
  </si>
  <si>
    <t>Events after the Reporting Period</t>
  </si>
  <si>
    <t>Property, Plant and Equipment</t>
  </si>
  <si>
    <t>Leases</t>
  </si>
  <si>
    <t>Employment Benefits</t>
  </si>
  <si>
    <t>Amendments to FRS 128</t>
  </si>
  <si>
    <t>Investment in Associates</t>
  </si>
  <si>
    <t>Amendments to FRS 131</t>
  </si>
  <si>
    <t>Interest in Joint Venture</t>
  </si>
  <si>
    <t>Amendments to FRS 136</t>
  </si>
  <si>
    <t>Interim Financial Reporting</t>
  </si>
  <si>
    <t>Impairment of Assets</t>
  </si>
  <si>
    <t>Amendments to FRS 140</t>
  </si>
  <si>
    <t>Investment Property</t>
  </si>
  <si>
    <t>Other Comprehensive Income</t>
  </si>
  <si>
    <t>Total comprehensive income for the year</t>
  </si>
  <si>
    <t>Total comprehensive income attributable to:</t>
  </si>
  <si>
    <t>Equity holders of the parent</t>
  </si>
  <si>
    <t>FRS 8: Operating Segments</t>
  </si>
  <si>
    <t>FRS 101: Presentation of Financial Statements</t>
  </si>
  <si>
    <t>FRS 139: Financial Instruments - Recognition and Measurement</t>
  </si>
  <si>
    <t>Borrowing Costs</t>
  </si>
  <si>
    <t>Prior to 1 January 2010, the Group non-current borrowings were carried at cost. Upon Adoption of FRS 139, borrowings are initially measured at fair value and subsequently at amortised cost using the effective interest rate (EIR) method. Gains and losses arising from the derecognition of the borrowings, EIR amortisation and impairment losses are recognised in the statement of comprehensive income.</t>
  </si>
  <si>
    <t>Financial Assets</t>
  </si>
  <si>
    <t>Financial Assets are classified as financial assets at fair value through profit and loss, loans and receivables, held to maturity investments, available-for-sale financial assets or as derivative designated as hedging instruments in an effective hedge, as appropriate.</t>
  </si>
  <si>
    <t xml:space="preserve">The Group's financial assets include cash and short-term deposits and loans and receivables. </t>
  </si>
  <si>
    <t>Loan and Receivables</t>
  </si>
  <si>
    <t>Financial Liabilities</t>
  </si>
  <si>
    <t>i</t>
  </si>
  <si>
    <t>ii</t>
  </si>
  <si>
    <t>Financial liabilities are classified as financial liabilities at fair value through profit or loss, loans and borrowings, or as derivatives designated as hedging instruments in an effective hedge, as appropriate.</t>
  </si>
  <si>
    <t>The Group's financial liabilities include trade and other payable and bank borrowings.</t>
  </si>
  <si>
    <t xml:space="preserve">Trade and Other Payables </t>
  </si>
  <si>
    <t>Impact on the Opening Balance</t>
  </si>
  <si>
    <t>In accordance with the transitional provisions of FRS 139, the above changes are applied prospectively and the comparatives as at 31 December 2009 are not restated. Instead, the changes have been accounted for by restating the following opening balances in the balance sheet as at 1 January 2010.</t>
  </si>
  <si>
    <t>Previously Stated</t>
  </si>
  <si>
    <t>Effect of FRS 139</t>
  </si>
  <si>
    <t>As Restated</t>
  </si>
  <si>
    <t>Assets</t>
  </si>
  <si>
    <t>Trade Receivables</t>
  </si>
  <si>
    <t>Liabilities</t>
  </si>
  <si>
    <t>Trade Payables</t>
  </si>
  <si>
    <t>Equity</t>
  </si>
  <si>
    <t>There were no qualification in the auditors' report of the Company's previous financial statements for the year ended 31 December 2009.</t>
  </si>
  <si>
    <t>Investment</t>
  </si>
  <si>
    <t>Total Sales</t>
  </si>
  <si>
    <t>External Sales</t>
  </si>
  <si>
    <t>Sales</t>
  </si>
  <si>
    <t>Results</t>
  </si>
  <si>
    <t>Elimination of Intersegment Sales</t>
  </si>
  <si>
    <t>Elimination of intersegment Results</t>
  </si>
  <si>
    <t>Financing Costs</t>
  </si>
  <si>
    <t>Profit before Taxation</t>
  </si>
  <si>
    <t>- As previously stated</t>
  </si>
  <si>
    <t>- Effect of Adopting FRS 139</t>
  </si>
  <si>
    <t>Dividend payable</t>
  </si>
  <si>
    <t>Gross profit</t>
  </si>
  <si>
    <t>Profit before taxation</t>
  </si>
  <si>
    <t>Earning per share (sen)</t>
  </si>
  <si>
    <t>Operating profit before working capital changes</t>
  </si>
  <si>
    <t>Net cash used in financing activities</t>
  </si>
  <si>
    <t>Operating Segments (Revised)</t>
  </si>
  <si>
    <t>Financial Instruments: Disclosures (Revised)</t>
  </si>
  <si>
    <t>Financial Instruments: Recognition and Measurement (Revised)</t>
  </si>
  <si>
    <t>Reassessment of Embedded Derivatives (Revised)</t>
  </si>
  <si>
    <t>Presentation of Financial Statements (Revised)</t>
  </si>
  <si>
    <t>Prior to 1 January 2010, loan and receivables were carried at anticipated realisable values. Bad debts are written off when identified. Under FRS 139, loan and receivables are initially measured at fair value and subsequently at amortised cost using the effective interest rate ("EIR") method. Gains and losses are recognised in the consolidated comprehensive income statement when the loans and receivables are derecognised, impaired or through the amortisation process.</t>
  </si>
  <si>
    <t>Prior to 1 January 2010, trade and other payables are stated at cost which is the fair value of the consideration to be paid in the future. Under FRS 139, trade and other payables are carried at fair value and amortised cost using the EIR method.</t>
  </si>
  <si>
    <t>TSRB has filed a Notice of Appeal to the Court of Appeal against the decision of the High Court. No hearing date has been confirmed at the date of this report.</t>
  </si>
  <si>
    <t>[The rest of this page is intentionally left blank]</t>
  </si>
  <si>
    <t>FRS 8 requires segmental information to be presented on a similar basis to that used for internal reporting purposes. As a result, the Group's segmental reporting has been presented based on the internal reporting to the management who makes decisions on the allocation or resources and assess the performance of the reportable segments. This standard does not have any impact on the financial position and results of the Group.</t>
  </si>
  <si>
    <t>FRS 101 separates owner and non-owner changes in equity. Therefore, the current consolidated statement in equity only includes details of transactions with owners. All non-owner changes in equity are presented as a single line labeled as total comprehensive income. Comparative information had been re-presented so that it is in conformity with the revised standard. This standard does not have any impact on the financial position and results of the Group.</t>
  </si>
  <si>
    <t>The Group adopted FRS 139 prospectively on 1 January 2010 in accordance with the transition provisions. The effects arising from the adoption of this standard has been accounted for by adjusting the opening balance of retained earnings as at 1 January 2010. Comparatives are not restated. The details of the changes in accounting policies and the effects arising from the adoption of FRS 139 are as follow:</t>
  </si>
  <si>
    <t>- Term Loan</t>
  </si>
  <si>
    <t>3 months ended</t>
  </si>
  <si>
    <t>Dividend paid</t>
  </si>
  <si>
    <t>Cash (used in) / generated from operations</t>
  </si>
  <si>
    <t>Net cash used in operating activities</t>
  </si>
  <si>
    <t>Net Decreased in cash and cash equivalents</t>
  </si>
  <si>
    <t xml:space="preserve">Acquisition of additional shares in an </t>
  </si>
  <si>
    <t xml:space="preserve">   existing subsidiary company</t>
  </si>
  <si>
    <t>&lt;------------- Attributable to Equity Holders of the Company  --------------&gt;</t>
  </si>
  <si>
    <t>There were no changes in the composition of the Group for the interim periods under review, including business combinations, acquisition or disposal of subsidiaries and long term investments, restructuring and discontinuing operations during the period under review except for the following:-</t>
  </si>
  <si>
    <t>(i)</t>
  </si>
  <si>
    <t>(ii)</t>
  </si>
  <si>
    <t>On 6th August 2010, the Company acquired an additional 30,000 ordinary shares of RM1.00 each at par in the capital of Medicalcity Corporation (Malaysia) Sdn. Bhd. ("Medicalcity") resulting Medicalcity being wholly owned subsidiary of the Company.</t>
  </si>
  <si>
    <t>On 3rd September 2010, TSR Bina Sdn. Bhd., a wholly owned subsidiary of the Company acquired an additional 225,000 ordinary shares of RM1.00 each at par in the capital of M-TSR Tek Sdn. Bhd. ("M-TSR") resulting M-TSR being wholly owned subsidiary of TSR Bina Sdn. Bhd. which in turn is a wholly owned subsidiary of the Company.</t>
  </si>
  <si>
    <t>The condensed consolidated statement of comprehensive income should be read in conjunction with the audited financial statements for the year ended 31 December 2009 and the accompanying explanatory notes attached to this interim financial statements.</t>
  </si>
  <si>
    <t>Non controlling interests</t>
  </si>
  <si>
    <t>The condensed consolidated statement of financial position should be read in conjunction with the audited financial statements for the year ended 31 December 2009 and the accompanying explanatory notes attached to the interim financial statements.</t>
  </si>
  <si>
    <t>(Restated)</t>
  </si>
  <si>
    <t>Amendment to FRS 117 : Leases</t>
  </si>
  <si>
    <t>Adjsutment</t>
  </si>
  <si>
    <t>On 1 March 2010, the Learned Judge had heard the application of plaintiff to amend the  High Court's note of proceedings and had ordered that the note  be amended to reflect a judgement granted in terms as per the prayers listed in paragraphs 9.1 (a) to (l)(iii) of the Plaintiff's Statement of Claim subject to such damages being assessed by the Registrar on a date to be fixed.</t>
  </si>
  <si>
    <t>31 December 2010</t>
  </si>
  <si>
    <t>12 months ended 31 December</t>
  </si>
  <si>
    <t>Segmental Results for 12 Months Ended 31 December 2010</t>
  </si>
  <si>
    <t>Segmental Results for 12 Months Ended 31 December 2009</t>
  </si>
  <si>
    <t>There were no material events subsequent to the end of the current financial period ended 31 December 2010 up to date of this report.</t>
  </si>
  <si>
    <t>There were no capital commitments for the purchase of property, plant and equipment in the interim financial statements as at 31 December 2010 except as disclosed as follow:</t>
  </si>
  <si>
    <t>There were no profit on sale of unquoted investments and/or properties outside the ordinary course of the Group's business of the current quarter ended 31 December 2010.</t>
  </si>
  <si>
    <t>Total group borrowings as at 31 December 2010 are as follows:</t>
  </si>
  <si>
    <t>The Boards of Directors does not recommend the payment of any dividend for the quarter ended 31 December 2010.</t>
  </si>
  <si>
    <t>Date:   28 February 2011</t>
  </si>
  <si>
    <t>At 31 December 2010</t>
  </si>
  <si>
    <t>There were no issuance and repayment of debt and equity securities, share buy-back, share cancellations, shares held as treasury shares and resale of treasury shares for the current quarter ended 31 December 2010.</t>
  </si>
  <si>
    <t>12 months ended</t>
  </si>
  <si>
    <t xml:space="preserve">for the fourth quarter ended </t>
  </si>
  <si>
    <t>At 31 December 2009</t>
  </si>
  <si>
    <t>The interim financial statements were authorised for issue by the Board of Directors in accordance with a resolution of the directors on 28 February 2011.</t>
  </si>
  <si>
    <t>B15</t>
  </si>
  <si>
    <t>Realised</t>
  </si>
  <si>
    <t>Realised and Unrealised Profit/Losses Disclosure</t>
  </si>
  <si>
    <t>Unrealised</t>
  </si>
  <si>
    <t>31.12.2010</t>
  </si>
  <si>
    <t>Total Group retained earnings as per consolidated accounts</t>
  </si>
  <si>
    <t>Total retained earnings of the Group:-</t>
  </si>
  <si>
    <t>Deferred taxation</t>
  </si>
  <si>
    <t>Revaluation reserve</t>
  </si>
  <si>
    <t>&lt;--------- Non Distributable ---------&gt;</t>
  </si>
  <si>
    <t>During the year, the Company has paid a first and final dividend of 2% per ordinary share less 25% income tax for the financial year ended 31 December 2009.</t>
  </si>
  <si>
    <t>Profit for the year</t>
  </si>
  <si>
    <t>30.9.2010</t>
  </si>
  <si>
    <t>Non-current liabilities</t>
  </si>
  <si>
    <t>Other than for the application of FRS 8, FRS 101, FRS 139 and amendments to FRS 117, the application of the above FRSs, Amendment to FRSs and Interpretations did not result in any significant changes in the accounting policies and presentation of the financial result of the Group.</t>
  </si>
  <si>
    <t>Leasehold land is classified as finance lease if the Group has substantially all the risks and rewards incidental to ownership. Previously, leasehold land was classified as an operating lease unless title is expected to pass to the lessee at the end of the lease term. Following the amendments to FRS 117, the Group has changed the classification of leasehold land to property, plant and equipment.</t>
  </si>
  <si>
    <t>The effects of adoption of this amendments to FRS117 on certain items in the consolidated balance sheet as at 31 December 2009 are as follows:-</t>
  </si>
  <si>
    <t>The valuations of property, plant and equipment have been brought forward without amendment from the financial statements for the year ended 31 December 2009, except for the land held for future development has been revalued at the end of the financial year ended 31 December 2010.</t>
  </si>
  <si>
    <t>Cash and cash equivalents at 31 December</t>
  </si>
  <si>
    <t>None of the options under the warrants were exercised into new ordinary shares for the current quarter. The number of outstanding warrants as at 31 December 2010 was 16,000,000. The warrants may be exercised  at anytime after  the issuance date of 9 December 2003 until the expiry date which is the date occurring on 9 December 2013, being the tenth anniversary of the issue date of the warrants.</t>
  </si>
  <si>
    <t>3 months ended 31 December</t>
  </si>
  <si>
    <t>Net Profit for the period (RM'000)</t>
  </si>
  <si>
    <t>Basic Earning per Share (Sen)</t>
  </si>
  <si>
    <t>Net Profit for the period attributable to equity holders</t>
  </si>
  <si>
    <t>Prospects for the Next Financial Year</t>
  </si>
  <si>
    <t>The Board of Directors anticipates that the Company is facing a competitive and challenging business environment in the forthcoming financial year. The Company is diversifying into property development and management in which we believe will mitigate the current business risks, deliver long term growth and create value to shareholders.</t>
  </si>
  <si>
    <t xml:space="preserve">The Group's Profit Before Taxation for the current quarter was 2% which was marginally higher than the profit margin of 1% reported in the immediate preceding quarter.  </t>
  </si>
  <si>
    <t>The Group's Profit Before Tax for the year 2010 has fallen marginally from 3.2% to 1.5% due to escalation of construction materials and operating costs.</t>
  </si>
  <si>
    <t xml:space="preserve">The Group registered a Profit Before Taxation of RM1.3 million in the current quarter against a Profit Before Taxation of RM1.7 million in the last year corresponding period on the back of revenue of RM59.8 million and RM45.2 million respectively. Year-on-year, the revenue have improved by 6% from RM174 million in 2009 to RM184 million in 2010 as the result of higher construction billings in tandem with a higher on-going construction activities. </t>
  </si>
  <si>
    <t>Net cash generated from investing activities</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</si>
</sst>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M&quot;#,##0;\-&quot;RM&quot;#,##0"/>
    <numFmt numFmtId="179" formatCode="&quot;RM&quot;#,##0;[Red]\-&quot;RM&quot;#,##0"/>
    <numFmt numFmtId="180" formatCode="&quot;RM&quot;#,##0.00;\-&quot;RM&quot;#,##0.00"/>
    <numFmt numFmtId="181" formatCode="&quot;RM&quot;#,##0.00;[Red]\-&quot;RM&quot;#,##0.00"/>
    <numFmt numFmtId="182" formatCode="_-&quot;RM&quot;* #,##0_-;\-&quot;RM&quot;* #,##0_-;_-&quot;RM&quot;* &quot;-&quot;_-;_-@_-"/>
    <numFmt numFmtId="183" formatCode="_-&quot;RM&quot;* #,##0.00_-;\-&quot;RM&quot;* #,##0.00_-;_-&quot;RM&quot;*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_(* #,##0.0_);_(* \(#,##0.0\);_(* &quot;-&quot;??_);_(@_)"/>
    <numFmt numFmtId="191" formatCode="_(* #,##0_);_(* \(#,##0\);_(* &quot;-&quot;??_);_(@_)"/>
    <numFmt numFmtId="192" formatCode="_(* #,##0.000_);_(* \(#,##0.000\);_(* &quot;-&quot;??_);_(@_)"/>
    <numFmt numFmtId="193" formatCode="_(* #,##0.0000_);_(* \(#,##0.0000\);_(* &quot;-&quot;??_);_(@_)"/>
    <numFmt numFmtId="194" formatCode="mm/dd/yy"/>
    <numFmt numFmtId="195" formatCode="d/mmm/yy"/>
    <numFmt numFmtId="196" formatCode="0.0%"/>
    <numFmt numFmtId="197" formatCode="&quot;Yes&quot;;&quot;Yes&quot;;&quot;No&quot;"/>
    <numFmt numFmtId="198" formatCode="&quot;True&quot;;&quot;True&quot;;&quot;False&quot;"/>
    <numFmt numFmtId="199" formatCode="&quot;On&quot;;&quot;On&quot;;&quot;Off&quot;"/>
    <numFmt numFmtId="200" formatCode="_-* #,##0.0_-;\-* #,##0.0_-;_-* &quot;-&quot;??_-;_-@_-"/>
    <numFmt numFmtId="201" formatCode="_-* #,##0_-;\-* #,##0_-;_-* &quot;-&quot;??_-;_-@_-"/>
    <numFmt numFmtId="202" formatCode="_(* #,##0.0_);_(* \(#,##0.0\);_(* &quot;-&quot;?_);_(@_)"/>
    <numFmt numFmtId="203" formatCode="0.000%"/>
  </numFmts>
  <fonts count="74">
    <font>
      <sz val="10"/>
      <name val="Arial"/>
      <family val="0"/>
    </font>
    <font>
      <b/>
      <sz val="12"/>
      <name val="Times New Roman"/>
      <family val="1"/>
    </font>
    <font>
      <b/>
      <sz val="10"/>
      <name val="Times New Roman"/>
      <family val="1"/>
    </font>
    <font>
      <sz val="10"/>
      <name val="Times New Roman"/>
      <family val="1"/>
    </font>
    <font>
      <b/>
      <sz val="14"/>
      <name val="Times New Roman"/>
      <family val="1"/>
    </font>
    <font>
      <sz val="9"/>
      <name val="Times New Roman"/>
      <family val="1"/>
    </font>
    <font>
      <b/>
      <sz val="10"/>
      <color indexed="12"/>
      <name val="Times New Roman"/>
      <family val="1"/>
    </font>
    <font>
      <b/>
      <sz val="11"/>
      <name val="Times New Roman"/>
      <family val="1"/>
    </font>
    <font>
      <sz val="12"/>
      <name val="Times New Roman"/>
      <family val="1"/>
    </font>
    <font>
      <sz val="11"/>
      <name val="Times New Roman"/>
      <family val="1"/>
    </font>
    <font>
      <b/>
      <sz val="11"/>
      <color indexed="12"/>
      <name val="Times New Roman"/>
      <family val="1"/>
    </font>
    <font>
      <sz val="11"/>
      <color indexed="12"/>
      <name val="Times New Roman"/>
      <family val="1"/>
    </font>
    <font>
      <u val="single"/>
      <sz val="11"/>
      <name val="Times New Roman"/>
      <family val="1"/>
    </font>
    <font>
      <i/>
      <sz val="11"/>
      <name val="Times New Roman"/>
      <family val="1"/>
    </font>
    <font>
      <sz val="10"/>
      <color indexed="9"/>
      <name val="Times New Roman"/>
      <family val="1"/>
    </font>
    <font>
      <sz val="10"/>
      <color indexed="9"/>
      <name val="Arial"/>
      <family val="2"/>
    </font>
    <font>
      <i/>
      <sz val="10"/>
      <name val="Times New Roman"/>
      <family val="1"/>
    </font>
    <font>
      <b/>
      <sz val="18"/>
      <name val="Times New Roman"/>
      <family val="1"/>
    </font>
    <font>
      <b/>
      <sz val="10"/>
      <name val="Arial"/>
      <family val="2"/>
    </font>
    <font>
      <b/>
      <sz val="12"/>
      <color indexed="12"/>
      <name val="Times New Roman"/>
      <family val="1"/>
    </font>
    <font>
      <sz val="12"/>
      <color indexed="12"/>
      <name val="Times New Roman"/>
      <family val="1"/>
    </font>
    <font>
      <i/>
      <sz val="12"/>
      <name val="Times New Roman"/>
      <family val="1"/>
    </font>
    <font>
      <sz val="12"/>
      <name val="Arial"/>
      <family val="2"/>
    </font>
    <font>
      <b/>
      <sz val="12"/>
      <name val="Arial"/>
      <family val="2"/>
    </font>
    <font>
      <sz val="14"/>
      <name val="Times New Roman"/>
      <family val="1"/>
    </font>
    <font>
      <sz val="14"/>
      <color indexed="12"/>
      <name val="Times New Roman"/>
      <family val="1"/>
    </font>
    <font>
      <b/>
      <sz val="14"/>
      <color indexed="12"/>
      <name val="Times New Roman"/>
      <family val="1"/>
    </font>
    <font>
      <b/>
      <sz val="9"/>
      <name val="Times New Roman"/>
      <family val="1"/>
    </font>
    <font>
      <sz val="16"/>
      <name val="Times New Roman"/>
      <family val="1"/>
    </font>
    <font>
      <b/>
      <sz val="8"/>
      <name val="Times New Roman"/>
      <family val="1"/>
    </font>
    <font>
      <sz val="11"/>
      <color indexed="10"/>
      <name val="Times New Roman"/>
      <family val="1"/>
    </font>
    <font>
      <sz val="8"/>
      <name val="Arial"/>
      <family val="2"/>
    </font>
    <font>
      <sz val="9"/>
      <color indexed="8"/>
      <name val="Times New Roman"/>
      <family val="1"/>
    </font>
    <font>
      <sz val="12"/>
      <color indexed="8"/>
      <name val="Times New Roman"/>
      <family val="1"/>
    </font>
    <font>
      <b/>
      <sz val="12"/>
      <color indexed="8"/>
      <name val="Times New Roman"/>
      <family val="1"/>
    </font>
    <font>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14"/>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4"/>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mediu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right style="thin"/>
      <top style="thin"/>
      <bottom>
        <color indexed="63"/>
      </bottom>
    </border>
    <border>
      <left>
        <color indexed="63"/>
      </left>
      <right>
        <color indexed="63"/>
      </right>
      <top>
        <color indexed="63"/>
      </top>
      <bottom style="mediu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469">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xf>
    <xf numFmtId="191" fontId="3" fillId="0" borderId="0" xfId="42" applyNumberFormat="1" applyFont="1" applyAlignment="1">
      <alignment horizontal="center"/>
    </xf>
    <xf numFmtId="0" fontId="3" fillId="0" borderId="0" xfId="0" applyFont="1" applyAlignment="1">
      <alignment horizontal="center"/>
    </xf>
    <xf numFmtId="191" fontId="3" fillId="0" borderId="0" xfId="42" applyNumberFormat="1" applyFont="1" applyAlignment="1">
      <alignment/>
    </xf>
    <xf numFmtId="0" fontId="5" fillId="0" borderId="0" xfId="0" applyFont="1" applyAlignment="1">
      <alignment/>
    </xf>
    <xf numFmtId="0" fontId="4" fillId="0" borderId="0" xfId="0" applyFont="1" applyAlignment="1">
      <alignment horizontal="center"/>
    </xf>
    <xf numFmtId="0" fontId="5" fillId="0" borderId="0" xfId="0" applyFont="1" applyAlignment="1">
      <alignment horizontal="center"/>
    </xf>
    <xf numFmtId="0" fontId="7" fillId="0" borderId="0" xfId="0" applyFont="1" applyAlignment="1">
      <alignment/>
    </xf>
    <xf numFmtId="0" fontId="9" fillId="0" borderId="0" xfId="0" applyFont="1" applyAlignment="1">
      <alignment/>
    </xf>
    <xf numFmtId="37" fontId="8" fillId="0" borderId="0" xfId="0" applyNumberFormat="1" applyFont="1" applyAlignment="1" applyProtection="1">
      <alignment/>
      <protection/>
    </xf>
    <xf numFmtId="0" fontId="9" fillId="0" borderId="0" xfId="0" applyFont="1" applyAlignment="1">
      <alignment/>
    </xf>
    <xf numFmtId="37" fontId="4" fillId="33" borderId="0" xfId="0" applyNumberFormat="1" applyFont="1" applyFill="1" applyAlignment="1" applyProtection="1">
      <alignment horizontal="left"/>
      <protection/>
    </xf>
    <xf numFmtId="195" fontId="3" fillId="0" borderId="0" xfId="0" applyNumberFormat="1" applyFont="1" applyAlignment="1">
      <alignment/>
    </xf>
    <xf numFmtId="0" fontId="3" fillId="0" borderId="0" xfId="0" applyFont="1" applyAlignment="1">
      <alignment vertical="center"/>
    </xf>
    <xf numFmtId="0" fontId="7" fillId="0" borderId="0" xfId="0" applyFont="1" applyAlignment="1" quotePrefix="1">
      <alignment horizontal="right"/>
    </xf>
    <xf numFmtId="0" fontId="3" fillId="0" borderId="0" xfId="0" applyFont="1" applyBorder="1" applyAlignment="1">
      <alignment vertical="center"/>
    </xf>
    <xf numFmtId="0" fontId="3" fillId="0" borderId="0" xfId="0" applyFont="1" applyAlignment="1">
      <alignment vertical="center" wrapText="1"/>
    </xf>
    <xf numFmtId="0" fontId="9" fillId="0" borderId="0" xfId="0" applyFont="1" applyAlignment="1">
      <alignment horizontal="justify" vertical="top" wrapText="1"/>
    </xf>
    <xf numFmtId="0" fontId="7" fillId="0" borderId="0" xfId="0" applyFont="1" applyFill="1" applyAlignment="1">
      <alignment horizontal="center"/>
    </xf>
    <xf numFmtId="0" fontId="10" fillId="0" borderId="0" xfId="0" applyFont="1" applyBorder="1" applyAlignment="1">
      <alignment horizontal="right"/>
    </xf>
    <xf numFmtId="0" fontId="7" fillId="0" borderId="0" xfId="0" applyFont="1" applyAlignment="1">
      <alignment horizontal="center"/>
    </xf>
    <xf numFmtId="191" fontId="10" fillId="0" borderId="0" xfId="42" applyNumberFormat="1" applyFont="1" applyAlignment="1">
      <alignment horizontal="right"/>
    </xf>
    <xf numFmtId="191" fontId="7" fillId="0" borderId="0" xfId="42" applyNumberFormat="1" applyFont="1" applyAlignment="1">
      <alignment horizontal="right"/>
    </xf>
    <xf numFmtId="0" fontId="7" fillId="0" borderId="0" xfId="0" applyFont="1" applyAlignment="1">
      <alignment horizontal="right"/>
    </xf>
    <xf numFmtId="191" fontId="10" fillId="0" borderId="0" xfId="42" applyNumberFormat="1" applyFont="1" applyAlignment="1">
      <alignment/>
    </xf>
    <xf numFmtId="41" fontId="9" fillId="0" borderId="0" xfId="42" applyNumberFormat="1" applyFont="1" applyBorder="1" applyAlignment="1">
      <alignment/>
    </xf>
    <xf numFmtId="41" fontId="9" fillId="0" borderId="0" xfId="42" applyNumberFormat="1" applyFont="1" applyBorder="1" applyAlignment="1">
      <alignment/>
    </xf>
    <xf numFmtId="0" fontId="9" fillId="0" borderId="0" xfId="0" applyFont="1" applyBorder="1" applyAlignment="1">
      <alignment/>
    </xf>
    <xf numFmtId="0" fontId="9" fillId="0" borderId="0" xfId="0" applyFont="1" applyAlignment="1">
      <alignment horizontal="right"/>
    </xf>
    <xf numFmtId="41" fontId="11" fillId="0" borderId="0" xfId="42" applyNumberFormat="1" applyFont="1" applyAlignment="1">
      <alignment horizontal="right"/>
    </xf>
    <xf numFmtId="0" fontId="13" fillId="0" borderId="0" xfId="0" applyFont="1" applyAlignment="1">
      <alignment/>
    </xf>
    <xf numFmtId="0" fontId="9" fillId="0" borderId="0" xfId="0" applyFont="1" applyAlignment="1" quotePrefix="1">
      <alignment vertical="top"/>
    </xf>
    <xf numFmtId="191" fontId="9" fillId="0" borderId="0" xfId="42" applyNumberFormat="1" applyFont="1" applyAlignment="1">
      <alignment/>
    </xf>
    <xf numFmtId="191" fontId="9" fillId="0" borderId="10" xfId="42" applyNumberFormat="1" applyFont="1" applyBorder="1" applyAlignment="1">
      <alignment/>
    </xf>
    <xf numFmtId="191" fontId="9" fillId="0" borderId="11" xfId="42" applyNumberFormat="1" applyFont="1" applyBorder="1" applyAlignment="1">
      <alignment/>
    </xf>
    <xf numFmtId="191" fontId="9" fillId="0" borderId="0" xfId="42" applyNumberFormat="1" applyFont="1" applyBorder="1" applyAlignment="1">
      <alignment/>
    </xf>
    <xf numFmtId="43" fontId="10" fillId="0" borderId="0" xfId="42" applyNumberFormat="1" applyFont="1" applyAlignment="1">
      <alignment/>
    </xf>
    <xf numFmtId="0" fontId="7" fillId="0" borderId="0" xfId="0" applyFont="1" applyAlignment="1" quotePrefix="1">
      <alignment horizontal="right" vertical="top"/>
    </xf>
    <xf numFmtId="191" fontId="9" fillId="0" borderId="12" xfId="42" applyNumberFormat="1" applyFont="1" applyBorder="1" applyAlignment="1">
      <alignment/>
    </xf>
    <xf numFmtId="191" fontId="9" fillId="0" borderId="13" xfId="42" applyNumberFormat="1" applyFont="1" applyBorder="1" applyAlignment="1">
      <alignment/>
    </xf>
    <xf numFmtId="191" fontId="9" fillId="0" borderId="14" xfId="42" applyNumberFormat="1" applyFont="1" applyBorder="1" applyAlignment="1">
      <alignment/>
    </xf>
    <xf numFmtId="0" fontId="14" fillId="0" borderId="0" xfId="0" applyFont="1" applyBorder="1" applyAlignment="1">
      <alignment/>
    </xf>
    <xf numFmtId="0" fontId="14" fillId="0" borderId="0" xfId="0" applyFont="1" applyBorder="1" applyAlignment="1">
      <alignment vertical="center"/>
    </xf>
    <xf numFmtId="0" fontId="15" fillId="0" borderId="0" xfId="0" applyFont="1" applyBorder="1" applyAlignment="1">
      <alignment/>
    </xf>
    <xf numFmtId="191" fontId="9" fillId="0" borderId="0" xfId="42" applyNumberFormat="1" applyFont="1" applyAlignment="1">
      <alignment horizontal="right"/>
    </xf>
    <xf numFmtId="191" fontId="9" fillId="0" borderId="12" xfId="42" applyNumberFormat="1" applyFont="1" applyBorder="1" applyAlignment="1">
      <alignment horizontal="right"/>
    </xf>
    <xf numFmtId="191" fontId="9" fillId="0" borderId="15" xfId="42" applyNumberFormat="1" applyFont="1" applyBorder="1" applyAlignment="1">
      <alignment/>
    </xf>
    <xf numFmtId="0" fontId="9" fillId="0" borderId="0" xfId="0" applyFont="1" applyAlignment="1">
      <alignment horizontal="justify" wrapText="1"/>
    </xf>
    <xf numFmtId="191" fontId="9" fillId="0" borderId="16" xfId="42" applyNumberFormat="1" applyFont="1" applyBorder="1" applyAlignment="1">
      <alignment/>
    </xf>
    <xf numFmtId="0" fontId="7" fillId="0" borderId="0" xfId="0" applyFont="1" applyAlignment="1">
      <alignment horizontal="justify" wrapText="1"/>
    </xf>
    <xf numFmtId="0" fontId="0" fillId="33" borderId="0" xfId="0" applyFill="1" applyAlignment="1">
      <alignment/>
    </xf>
    <xf numFmtId="191" fontId="9" fillId="0" borderId="0" xfId="42" applyNumberFormat="1" applyFont="1" applyAlignment="1">
      <alignment horizontal="justify" wrapText="1"/>
    </xf>
    <xf numFmtId="191" fontId="9" fillId="0" borderId="16" xfId="42" applyNumberFormat="1" applyFont="1" applyBorder="1" applyAlignment="1">
      <alignment horizontal="justify" wrapText="1"/>
    </xf>
    <xf numFmtId="0" fontId="17" fillId="0" borderId="0" xfId="55" applyFont="1">
      <alignment/>
      <protection/>
    </xf>
    <xf numFmtId="0" fontId="3" fillId="0" borderId="0" xfId="55">
      <alignment/>
      <protection/>
    </xf>
    <xf numFmtId="0" fontId="2" fillId="0" borderId="0" xfId="55" applyFont="1">
      <alignment/>
      <protection/>
    </xf>
    <xf numFmtId="191" fontId="3" fillId="0" borderId="0" xfId="42" applyNumberFormat="1" applyFont="1" applyAlignment="1">
      <alignment/>
    </xf>
    <xf numFmtId="191" fontId="2" fillId="0" borderId="0" xfId="42" applyNumberFormat="1" applyFont="1" applyAlignment="1">
      <alignment/>
    </xf>
    <xf numFmtId="0" fontId="8" fillId="0" borderId="0" xfId="55" applyFont="1">
      <alignment/>
      <protection/>
    </xf>
    <xf numFmtId="191" fontId="8" fillId="0" borderId="0" xfId="42" applyNumberFormat="1" applyFont="1" applyAlignment="1">
      <alignment/>
    </xf>
    <xf numFmtId="0" fontId="3" fillId="0" borderId="0" xfId="55" applyAlignment="1">
      <alignment wrapText="1"/>
      <protection/>
    </xf>
    <xf numFmtId="0" fontId="8" fillId="0" borderId="0" xfId="55" applyFont="1" applyAlignment="1">
      <alignment wrapText="1"/>
      <protection/>
    </xf>
    <xf numFmtId="0" fontId="1" fillId="0" borderId="0" xfId="55" applyFont="1" applyAlignment="1">
      <alignment horizontal="center" wrapText="1"/>
      <protection/>
    </xf>
    <xf numFmtId="0" fontId="1" fillId="0" borderId="0" xfId="55" applyFont="1">
      <alignment/>
      <protection/>
    </xf>
    <xf numFmtId="0" fontId="9" fillId="0" borderId="0" xfId="0" applyFont="1" applyAlignment="1">
      <alignment horizontal="right" vertical="top"/>
    </xf>
    <xf numFmtId="0" fontId="9" fillId="0" borderId="0" xfId="0" applyFont="1" applyAlignment="1">
      <alignment vertical="top"/>
    </xf>
    <xf numFmtId="0" fontId="3" fillId="0" borderId="0" xfId="55" applyFont="1">
      <alignment/>
      <protection/>
    </xf>
    <xf numFmtId="0" fontId="11" fillId="0" borderId="0" xfId="0" applyFont="1" applyAlignment="1">
      <alignment horizontal="justify" wrapText="1"/>
    </xf>
    <xf numFmtId="191" fontId="11" fillId="0" borderId="17" xfId="42" applyNumberFormat="1" applyFont="1" applyBorder="1" applyAlignment="1">
      <alignment horizontal="justify" wrapText="1"/>
    </xf>
    <xf numFmtId="191" fontId="11" fillId="0" borderId="0" xfId="42" applyNumberFormat="1" applyFont="1" applyAlignment="1">
      <alignment horizontal="justify" wrapText="1"/>
    </xf>
    <xf numFmtId="191" fontId="11" fillId="0" borderId="16" xfId="42" applyNumberFormat="1" applyFont="1" applyBorder="1" applyAlignment="1">
      <alignment horizontal="justify" wrapText="1"/>
    </xf>
    <xf numFmtId="0" fontId="4" fillId="0" borderId="0" xfId="56" applyFont="1" applyAlignment="1">
      <alignment horizontal="center"/>
      <protection/>
    </xf>
    <xf numFmtId="0" fontId="17" fillId="0" borderId="0" xfId="56" applyFont="1" applyAlignment="1">
      <alignment horizontal="center"/>
      <protection/>
    </xf>
    <xf numFmtId="0" fontId="1" fillId="0" borderId="0" xfId="56" applyFont="1" applyAlignment="1">
      <alignment horizontal="center"/>
      <protection/>
    </xf>
    <xf numFmtId="0" fontId="5" fillId="0" borderId="0" xfId="56" applyFont="1" applyAlignment="1">
      <alignment horizontal="center"/>
      <protection/>
    </xf>
    <xf numFmtId="0" fontId="0" fillId="0" borderId="0" xfId="56" applyAlignment="1">
      <alignment wrapText="1"/>
      <protection/>
    </xf>
    <xf numFmtId="0" fontId="3" fillId="0" borderId="0" xfId="0" applyFont="1" applyAlignment="1">
      <alignment/>
    </xf>
    <xf numFmtId="0" fontId="3" fillId="0" borderId="0" xfId="0" applyFont="1" applyBorder="1" applyAlignment="1">
      <alignment horizontal="center"/>
    </xf>
    <xf numFmtId="0" fontId="6" fillId="0" borderId="0" xfId="0" applyFont="1" applyBorder="1" applyAlignment="1">
      <alignment horizontal="right"/>
    </xf>
    <xf numFmtId="0" fontId="9" fillId="0" borderId="0" xfId="55" applyFont="1">
      <alignment/>
      <protection/>
    </xf>
    <xf numFmtId="191" fontId="9" fillId="0" borderId="0" xfId="42" applyNumberFormat="1" applyFont="1" applyAlignment="1">
      <alignment horizontal="left" vertical="top" wrapText="1"/>
    </xf>
    <xf numFmtId="0" fontId="0" fillId="0" borderId="0" xfId="0" applyAlignment="1">
      <alignment horizontal="left" vertical="top" wrapText="1"/>
    </xf>
    <xf numFmtId="191" fontId="11" fillId="0" borderId="0" xfId="42" applyNumberFormat="1" applyFont="1" applyBorder="1" applyAlignment="1">
      <alignment horizontal="justify" wrapText="1"/>
    </xf>
    <xf numFmtId="191" fontId="9" fillId="0" borderId="0" xfId="42" applyNumberFormat="1" applyFont="1" applyBorder="1" applyAlignment="1">
      <alignment horizontal="justify" wrapText="1"/>
    </xf>
    <xf numFmtId="191" fontId="9" fillId="0" borderId="0" xfId="42" applyNumberFormat="1" applyFont="1" applyAlignment="1" quotePrefix="1">
      <alignment horizontal="left" vertical="top" wrapText="1"/>
    </xf>
    <xf numFmtId="190" fontId="11" fillId="0" borderId="0" xfId="42" applyNumberFormat="1" applyFont="1" applyBorder="1" applyAlignment="1">
      <alignment vertical="top" wrapText="1"/>
    </xf>
    <xf numFmtId="190" fontId="9" fillId="0" borderId="0" xfId="42" applyNumberFormat="1" applyFont="1" applyBorder="1" applyAlignment="1">
      <alignment vertical="top" wrapText="1"/>
    </xf>
    <xf numFmtId="0" fontId="9" fillId="0" borderId="0" xfId="42" applyNumberFormat="1" applyFont="1" applyAlignment="1">
      <alignment horizontal="justify" vertical="top" wrapText="1"/>
    </xf>
    <xf numFmtId="0" fontId="0" fillId="0" borderId="0" xfId="0" applyNumberFormat="1" applyAlignment="1">
      <alignment horizontal="justify" vertical="top" wrapText="1"/>
    </xf>
    <xf numFmtId="0" fontId="3" fillId="0" borderId="0" xfId="0" applyFont="1" applyAlignment="1">
      <alignment horizontal="right"/>
    </xf>
    <xf numFmtId="191" fontId="3" fillId="0" borderId="0" xfId="42" applyNumberFormat="1" applyFont="1" applyAlignment="1">
      <alignment horizontal="right"/>
    </xf>
    <xf numFmtId="0" fontId="14" fillId="0" borderId="0" xfId="0" applyFont="1" applyBorder="1" applyAlignment="1">
      <alignment horizontal="right"/>
    </xf>
    <xf numFmtId="0" fontId="3" fillId="0" borderId="0" xfId="0" applyFont="1" applyBorder="1" applyAlignment="1">
      <alignment horizontal="right"/>
    </xf>
    <xf numFmtId="0" fontId="7" fillId="0" borderId="0" xfId="0" applyFont="1" applyAlignment="1">
      <alignment horizontal="right" vertical="top"/>
    </xf>
    <xf numFmtId="0" fontId="0" fillId="0" borderId="0" xfId="0" applyAlignment="1">
      <alignment horizontal="justify" vertical="top" wrapText="1"/>
    </xf>
    <xf numFmtId="191" fontId="7" fillId="0" borderId="0" xfId="42" applyNumberFormat="1" applyFont="1" applyAlignment="1">
      <alignment horizontal="center"/>
    </xf>
    <xf numFmtId="191" fontId="7" fillId="0" borderId="0" xfId="42" applyNumberFormat="1" applyFont="1" applyAlignment="1" quotePrefix="1">
      <alignment horizontal="right"/>
    </xf>
    <xf numFmtId="0" fontId="8" fillId="0" borderId="0" xfId="0" applyFont="1" applyAlignment="1">
      <alignment/>
    </xf>
    <xf numFmtId="191" fontId="10" fillId="0" borderId="0" xfId="42" applyNumberFormat="1" applyFont="1" applyAlignment="1" quotePrefix="1">
      <alignment horizontal="right"/>
    </xf>
    <xf numFmtId="195" fontId="7" fillId="0" borderId="0" xfId="0" applyNumberFormat="1" applyFont="1" applyAlignment="1">
      <alignment horizontal="center"/>
    </xf>
    <xf numFmtId="195" fontId="10" fillId="0" borderId="0" xfId="42" applyNumberFormat="1" applyFont="1" applyAlignment="1">
      <alignment horizontal="right"/>
    </xf>
    <xf numFmtId="195" fontId="7" fillId="0" borderId="0" xfId="42" applyNumberFormat="1" applyFont="1" applyAlignment="1">
      <alignment horizontal="center"/>
    </xf>
    <xf numFmtId="195" fontId="7" fillId="0" borderId="0" xfId="42" applyNumberFormat="1" applyFont="1" applyAlignment="1">
      <alignment horizontal="right"/>
    </xf>
    <xf numFmtId="191" fontId="9" fillId="0" borderId="0" xfId="42" applyNumberFormat="1" applyFont="1" applyBorder="1" applyAlignment="1">
      <alignment horizontal="right"/>
    </xf>
    <xf numFmtId="191" fontId="9" fillId="0" borderId="15" xfId="42" applyNumberFormat="1" applyFont="1" applyBorder="1" applyAlignment="1">
      <alignment horizontal="right"/>
    </xf>
    <xf numFmtId="191" fontId="11" fillId="0" borderId="10" xfId="42" applyNumberFormat="1" applyFont="1" applyBorder="1" applyAlignment="1">
      <alignment/>
    </xf>
    <xf numFmtId="191" fontId="11" fillId="0" borderId="0" xfId="42" applyNumberFormat="1" applyFont="1" applyAlignment="1">
      <alignment/>
    </xf>
    <xf numFmtId="191" fontId="11" fillId="0" borderId="18" xfId="42" applyNumberFormat="1" applyFont="1" applyBorder="1" applyAlignment="1">
      <alignment/>
    </xf>
    <xf numFmtId="191" fontId="11" fillId="0" borderId="12" xfId="42" applyNumberFormat="1" applyFont="1" applyBorder="1" applyAlignment="1">
      <alignment/>
    </xf>
    <xf numFmtId="191" fontId="11" fillId="0" borderId="13" xfId="42" applyNumberFormat="1" applyFont="1" applyBorder="1" applyAlignment="1">
      <alignment/>
    </xf>
    <xf numFmtId="191" fontId="11" fillId="0" borderId="11" xfId="42" applyNumberFormat="1" applyFont="1" applyBorder="1" applyAlignment="1">
      <alignment/>
    </xf>
    <xf numFmtId="191" fontId="11" fillId="0" borderId="0" xfId="42" applyNumberFormat="1" applyFont="1" applyBorder="1" applyAlignment="1">
      <alignment/>
    </xf>
    <xf numFmtId="191" fontId="11" fillId="0" borderId="15" xfId="42" applyNumberFormat="1" applyFont="1" applyBorder="1" applyAlignment="1">
      <alignment/>
    </xf>
    <xf numFmtId="43" fontId="7" fillId="34" borderId="0" xfId="42" applyNumberFormat="1" applyFont="1" applyFill="1" applyAlignment="1">
      <alignment/>
    </xf>
    <xf numFmtId="0" fontId="1" fillId="0" borderId="0" xfId="0" applyFont="1" applyAlignment="1">
      <alignment horizontal="right"/>
    </xf>
    <xf numFmtId="0" fontId="1" fillId="0" borderId="0" xfId="0" applyFont="1" applyAlignment="1">
      <alignment horizontal="right" wrapText="1"/>
    </xf>
    <xf numFmtId="191" fontId="8" fillId="0" borderId="0" xfId="0" applyNumberFormat="1" applyFont="1" applyAlignment="1">
      <alignment/>
    </xf>
    <xf numFmtId="191" fontId="8" fillId="0" borderId="0" xfId="42" applyNumberFormat="1" applyFont="1" applyBorder="1" applyAlignment="1">
      <alignment/>
    </xf>
    <xf numFmtId="0" fontId="1" fillId="0" borderId="0" xfId="55" applyFont="1" applyAlignment="1">
      <alignment horizontal="right" wrapText="1"/>
      <protection/>
    </xf>
    <xf numFmtId="0" fontId="1" fillId="0" borderId="0" xfId="55" applyFont="1" applyAlignment="1">
      <alignment horizontal="right"/>
      <protection/>
    </xf>
    <xf numFmtId="191" fontId="1" fillId="0" borderId="0" xfId="42" applyNumberFormat="1" applyFont="1" applyAlignment="1">
      <alignment/>
    </xf>
    <xf numFmtId="191" fontId="1" fillId="0" borderId="0" xfId="0" applyNumberFormat="1" applyFont="1" applyAlignment="1">
      <alignment/>
    </xf>
    <xf numFmtId="191" fontId="1" fillId="0" borderId="16" xfId="42" applyNumberFormat="1" applyFont="1" applyBorder="1" applyAlignment="1">
      <alignment/>
    </xf>
    <xf numFmtId="0" fontId="0" fillId="0" borderId="0" xfId="0" applyAlignment="1">
      <alignment/>
    </xf>
    <xf numFmtId="0" fontId="18" fillId="0" borderId="0" xfId="0" applyFont="1" applyAlignment="1">
      <alignment horizontal="justify" vertical="top" wrapText="1"/>
    </xf>
    <xf numFmtId="0" fontId="4" fillId="35" borderId="0" xfId="0" applyFont="1" applyFill="1" applyAlignment="1">
      <alignment horizontal="center"/>
    </xf>
    <xf numFmtId="191" fontId="1" fillId="0" borderId="0" xfId="42" applyNumberFormat="1" applyFont="1" applyFill="1" applyAlignment="1">
      <alignment/>
    </xf>
    <xf numFmtId="191" fontId="1" fillId="0" borderId="0" xfId="0" applyNumberFormat="1" applyFont="1" applyFill="1" applyAlignment="1">
      <alignment/>
    </xf>
    <xf numFmtId="191" fontId="3" fillId="0" borderId="0" xfId="55" applyNumberFormat="1">
      <alignment/>
      <protection/>
    </xf>
    <xf numFmtId="191" fontId="9" fillId="0" borderId="0" xfId="0" applyNumberFormat="1" applyFont="1" applyAlignment="1">
      <alignment/>
    </xf>
    <xf numFmtId="0" fontId="7" fillId="0" borderId="0" xfId="0" applyFont="1" applyFill="1" applyAlignment="1">
      <alignment/>
    </xf>
    <xf numFmtId="0" fontId="3" fillId="0" borderId="0" xfId="0" applyFont="1" applyFill="1" applyAlignment="1">
      <alignment/>
    </xf>
    <xf numFmtId="0" fontId="0" fillId="0" borderId="0" xfId="0" applyFill="1" applyAlignment="1">
      <alignment horizontal="justify" vertical="top" wrapText="1"/>
    </xf>
    <xf numFmtId="191" fontId="9" fillId="0" borderId="17" xfId="42" applyNumberFormat="1" applyFont="1" applyBorder="1" applyAlignment="1">
      <alignment horizontal="justify" wrapText="1"/>
    </xf>
    <xf numFmtId="0" fontId="9" fillId="0" borderId="0" xfId="0" applyFont="1" applyFill="1" applyAlignment="1">
      <alignment/>
    </xf>
    <xf numFmtId="191" fontId="9" fillId="0" borderId="0" xfId="42" applyNumberFormat="1" applyFont="1" applyFill="1" applyAlignment="1">
      <alignment/>
    </xf>
    <xf numFmtId="0" fontId="1" fillId="0" borderId="0" xfId="0" applyFont="1" applyAlignment="1">
      <alignment horizontal="center"/>
    </xf>
    <xf numFmtId="43" fontId="9" fillId="0" borderId="0" xfId="42" applyFont="1" applyAlignment="1">
      <alignment/>
    </xf>
    <xf numFmtId="0" fontId="9" fillId="34" borderId="0" xfId="0" applyFont="1" applyFill="1" applyAlignment="1">
      <alignment/>
    </xf>
    <xf numFmtId="0" fontId="7" fillId="34" borderId="0" xfId="0" applyFont="1" applyFill="1" applyAlignment="1">
      <alignment/>
    </xf>
    <xf numFmtId="0" fontId="10" fillId="34" borderId="0" xfId="0" applyFont="1" applyFill="1" applyAlignment="1">
      <alignment horizontal="center"/>
    </xf>
    <xf numFmtId="0" fontId="7" fillId="34" borderId="0" xfId="0" applyFont="1" applyFill="1" applyAlignment="1">
      <alignment horizontal="right"/>
    </xf>
    <xf numFmtId="3" fontId="9" fillId="34" borderId="0" xfId="0" applyNumberFormat="1" applyFont="1" applyFill="1" applyAlignment="1">
      <alignment vertical="center"/>
    </xf>
    <xf numFmtId="0" fontId="11" fillId="0" borderId="0" xfId="0" applyFont="1" applyBorder="1" applyAlignment="1">
      <alignment horizontal="justify" wrapText="1"/>
    </xf>
    <xf numFmtId="0" fontId="9" fillId="0" borderId="0" xfId="0" applyFont="1" applyBorder="1" applyAlignment="1">
      <alignment horizontal="justify" wrapText="1"/>
    </xf>
    <xf numFmtId="43" fontId="11" fillId="0" borderId="0" xfId="42" applyFont="1" applyAlignment="1">
      <alignment/>
    </xf>
    <xf numFmtId="191" fontId="8" fillId="0" borderId="0" xfId="42" applyNumberFormat="1" applyFont="1" applyAlignment="1">
      <alignment horizontal="center"/>
    </xf>
    <xf numFmtId="0" fontId="8" fillId="0" borderId="0" xfId="0" applyFont="1" applyAlignment="1">
      <alignment horizontal="center"/>
    </xf>
    <xf numFmtId="191" fontId="8" fillId="0" borderId="0" xfId="42" applyNumberFormat="1" applyFont="1" applyAlignment="1">
      <alignment/>
    </xf>
    <xf numFmtId="0" fontId="8" fillId="0" borderId="0" xfId="0" applyFont="1" applyAlignment="1">
      <alignment horizontal="right"/>
    </xf>
    <xf numFmtId="191" fontId="19" fillId="0" borderId="0" xfId="42" applyNumberFormat="1" applyFont="1" applyAlignment="1">
      <alignment horizontal="right"/>
    </xf>
    <xf numFmtId="191" fontId="1" fillId="0" borderId="0" xfId="42" applyNumberFormat="1" applyFont="1" applyAlignment="1">
      <alignment horizontal="right"/>
    </xf>
    <xf numFmtId="0" fontId="8" fillId="0" borderId="0" xfId="0" applyFont="1" applyAlignment="1">
      <alignment vertical="center"/>
    </xf>
    <xf numFmtId="0" fontId="1" fillId="0" borderId="0" xfId="0" applyFont="1" applyAlignment="1">
      <alignment vertical="center"/>
    </xf>
    <xf numFmtId="191" fontId="20" fillId="0" borderId="0" xfId="42" applyNumberFormat="1" applyFont="1" applyBorder="1" applyAlignment="1">
      <alignment horizontal="center" vertical="center"/>
    </xf>
    <xf numFmtId="191" fontId="8" fillId="0" borderId="0" xfId="42" applyNumberFormat="1" applyFont="1" applyBorder="1" applyAlignment="1">
      <alignment horizontal="center" vertical="center"/>
    </xf>
    <xf numFmtId="191" fontId="20" fillId="0" borderId="0" xfId="42" applyNumberFormat="1" applyFont="1" applyBorder="1" applyAlignment="1">
      <alignment horizontal="right" vertical="center"/>
    </xf>
    <xf numFmtId="191" fontId="19" fillId="0" borderId="15" xfId="42" applyNumberFormat="1" applyFont="1" applyBorder="1" applyAlignment="1">
      <alignment horizontal="center" vertical="center"/>
    </xf>
    <xf numFmtId="0" fontId="1" fillId="0" borderId="0" xfId="0" applyFont="1" applyAlignment="1">
      <alignment horizontal="left" vertical="center" wrapText="1"/>
    </xf>
    <xf numFmtId="191" fontId="20" fillId="0" borderId="0" xfId="42" applyNumberFormat="1" applyFont="1" applyBorder="1" applyAlignment="1">
      <alignment horizontal="center" vertical="center" wrapText="1"/>
    </xf>
    <xf numFmtId="191" fontId="19" fillId="0" borderId="0" xfId="42" applyNumberFormat="1" applyFont="1" applyBorder="1" applyAlignment="1">
      <alignment horizontal="center" vertical="center" wrapText="1"/>
    </xf>
    <xf numFmtId="191" fontId="20" fillId="0" borderId="15" xfId="42" applyNumberFormat="1" applyFont="1" applyBorder="1" applyAlignment="1">
      <alignment horizontal="center" vertical="center"/>
    </xf>
    <xf numFmtId="191" fontId="20" fillId="0" borderId="11" xfId="42" applyNumberFormat="1" applyFont="1" applyBorder="1" applyAlignment="1">
      <alignment horizontal="center" vertical="center"/>
    </xf>
    <xf numFmtId="191" fontId="19" fillId="0" borderId="0" xfId="42" applyNumberFormat="1" applyFont="1" applyBorder="1" applyAlignment="1">
      <alignment horizontal="center" vertical="center"/>
    </xf>
    <xf numFmtId="0" fontId="8" fillId="0" borderId="0" xfId="0" applyFont="1" applyAlignment="1">
      <alignment horizontal="left" vertical="center" wrapText="1"/>
    </xf>
    <xf numFmtId="190" fontId="20" fillId="0" borderId="0" xfId="42" applyNumberFormat="1" applyFont="1" applyFill="1" applyBorder="1" applyAlignment="1">
      <alignment horizontal="center" vertical="center"/>
    </xf>
    <xf numFmtId="43" fontId="8" fillId="0" borderId="0" xfId="42" applyFont="1" applyFill="1" applyBorder="1" applyAlignment="1">
      <alignment horizontal="center" vertical="center"/>
    </xf>
    <xf numFmtId="0" fontId="8" fillId="0" borderId="0" xfId="0" applyFont="1" applyAlignment="1">
      <alignment horizontal="justify" vertical="top"/>
    </xf>
    <xf numFmtId="191" fontId="8" fillId="0" borderId="0" xfId="42" applyNumberFormat="1" applyFont="1" applyAlignment="1">
      <alignment horizontal="justify" vertical="top"/>
    </xf>
    <xf numFmtId="0" fontId="1" fillId="0" borderId="0" xfId="0" applyFont="1" applyAlignment="1">
      <alignment horizontal="center" vertical="center"/>
    </xf>
    <xf numFmtId="0" fontId="8" fillId="0" borderId="0" xfId="0" applyFont="1" applyAlignment="1">
      <alignment horizontal="center" vertical="top"/>
    </xf>
    <xf numFmtId="195" fontId="9" fillId="0" borderId="0" xfId="0" applyNumberFormat="1" applyFont="1" applyAlignment="1">
      <alignment/>
    </xf>
    <xf numFmtId="0" fontId="4" fillId="0" borderId="0" xfId="55" applyFont="1">
      <alignment/>
      <protection/>
    </xf>
    <xf numFmtId="0" fontId="24" fillId="0" borderId="0" xfId="55" applyFont="1">
      <alignment/>
      <protection/>
    </xf>
    <xf numFmtId="0" fontId="4" fillId="0" borderId="0" xfId="55" applyFont="1" applyAlignment="1">
      <alignment horizontal="center"/>
      <protection/>
    </xf>
    <xf numFmtId="0" fontId="4" fillId="0" borderId="0" xfId="55" applyFont="1" applyAlignment="1" quotePrefix="1">
      <alignment horizontal="right"/>
      <protection/>
    </xf>
    <xf numFmtId="0" fontId="4" fillId="0" borderId="0" xfId="55" applyFont="1" applyAlignment="1">
      <alignment horizontal="right"/>
      <protection/>
    </xf>
    <xf numFmtId="191" fontId="25" fillId="0" borderId="0" xfId="42" applyNumberFormat="1" applyFont="1" applyAlignment="1">
      <alignment/>
    </xf>
    <xf numFmtId="191" fontId="24" fillId="0" borderId="0" xfId="42" applyNumberFormat="1" applyFont="1" applyAlignment="1">
      <alignment/>
    </xf>
    <xf numFmtId="191" fontId="25" fillId="0" borderId="15" xfId="42" applyNumberFormat="1" applyFont="1" applyBorder="1" applyAlignment="1">
      <alignment/>
    </xf>
    <xf numFmtId="191" fontId="25" fillId="0" borderId="0" xfId="42" applyNumberFormat="1" applyFont="1" applyBorder="1" applyAlignment="1">
      <alignment/>
    </xf>
    <xf numFmtId="191" fontId="24" fillId="0" borderId="15" xfId="42" applyNumberFormat="1" applyFont="1" applyBorder="1" applyAlignment="1">
      <alignment/>
    </xf>
    <xf numFmtId="191" fontId="24" fillId="0" borderId="0" xfId="42" applyNumberFormat="1" applyFont="1" applyBorder="1" applyAlignment="1">
      <alignment/>
    </xf>
    <xf numFmtId="191" fontId="25" fillId="0" borderId="0" xfId="42" applyNumberFormat="1" applyFont="1" applyFill="1" applyAlignment="1">
      <alignment/>
    </xf>
    <xf numFmtId="191" fontId="25" fillId="0" borderId="0" xfId="42" applyNumberFormat="1" applyFont="1" applyFill="1" applyBorder="1" applyAlignment="1">
      <alignment/>
    </xf>
    <xf numFmtId="191" fontId="25" fillId="0" borderId="16" xfId="42" applyNumberFormat="1" applyFont="1" applyBorder="1" applyAlignment="1">
      <alignment/>
    </xf>
    <xf numFmtId="191" fontId="24" fillId="0" borderId="16" xfId="42" applyNumberFormat="1" applyFont="1" applyBorder="1" applyAlignment="1">
      <alignment/>
    </xf>
    <xf numFmtId="191" fontId="26" fillId="0" borderId="0" xfId="42" applyNumberFormat="1" applyFont="1" applyBorder="1" applyAlignment="1">
      <alignment/>
    </xf>
    <xf numFmtId="191" fontId="4" fillId="0" borderId="0" xfId="42" applyNumberFormat="1" applyFont="1" applyBorder="1" applyAlignment="1">
      <alignment/>
    </xf>
    <xf numFmtId="0" fontId="27" fillId="0" borderId="0" xfId="0" applyFont="1" applyAlignment="1">
      <alignment horizontal="center"/>
    </xf>
    <xf numFmtId="0" fontId="2" fillId="0" borderId="0" xfId="55" applyFont="1">
      <alignment/>
      <protection/>
    </xf>
    <xf numFmtId="0" fontId="1" fillId="0" borderId="0" xfId="55" applyFont="1" applyAlignment="1">
      <alignment horizontal="center"/>
      <protection/>
    </xf>
    <xf numFmtId="0" fontId="1" fillId="0" borderId="0" xfId="55" applyFont="1" applyAlignment="1">
      <alignment wrapText="1"/>
      <protection/>
    </xf>
    <xf numFmtId="0" fontId="7" fillId="0" borderId="0" xfId="0" applyFont="1" applyFill="1" applyAlignment="1">
      <alignment horizontal="right"/>
    </xf>
    <xf numFmtId="0" fontId="10" fillId="0" borderId="0" xfId="0" applyFont="1" applyAlignment="1">
      <alignment horizontal="right" wrapText="1"/>
    </xf>
    <xf numFmtId="0" fontId="7" fillId="0" borderId="0" xfId="0" applyFont="1" applyAlignment="1">
      <alignment horizontal="right" wrapText="1"/>
    </xf>
    <xf numFmtId="0" fontId="26" fillId="0" borderId="0" xfId="55" applyFont="1" applyAlignment="1" quotePrefix="1">
      <alignment horizontal="right"/>
      <protection/>
    </xf>
    <xf numFmtId="0" fontId="26" fillId="0" borderId="0" xfId="55" applyFont="1" applyAlignment="1">
      <alignment horizontal="right"/>
      <protection/>
    </xf>
    <xf numFmtId="191" fontId="9" fillId="0" borderId="0" xfId="42" applyNumberFormat="1" applyFont="1" applyAlignment="1">
      <alignment horizontal="justify" vertical="top" wrapText="1"/>
    </xf>
    <xf numFmtId="15" fontId="1" fillId="0" borderId="0" xfId="0" applyNumberFormat="1" applyFont="1" applyAlignment="1" quotePrefix="1">
      <alignment/>
    </xf>
    <xf numFmtId="0" fontId="1" fillId="0" borderId="0" xfId="0" applyFont="1" applyAlignment="1">
      <alignment/>
    </xf>
    <xf numFmtId="15" fontId="24" fillId="0" borderId="0" xfId="55" applyNumberFormat="1" applyFont="1">
      <alignment/>
      <protection/>
    </xf>
    <xf numFmtId="0" fontId="24" fillId="0" borderId="0" xfId="55" applyFont="1" applyAlignment="1">
      <alignment horizontal="right"/>
      <protection/>
    </xf>
    <xf numFmtId="0" fontId="7" fillId="0" borderId="0" xfId="0" applyFont="1" applyAlignment="1">
      <alignment/>
    </xf>
    <xf numFmtId="191" fontId="11" fillId="0" borderId="0" xfId="42" applyNumberFormat="1" applyFont="1" applyAlignment="1">
      <alignment horizontal="justify" vertical="top" wrapText="1"/>
    </xf>
    <xf numFmtId="0" fontId="0" fillId="0" borderId="0" xfId="0" applyBorder="1" applyAlignment="1">
      <alignment/>
    </xf>
    <xf numFmtId="0" fontId="28" fillId="0" borderId="0" xfId="55" applyFont="1" applyAlignment="1">
      <alignment horizontal="right"/>
      <protection/>
    </xf>
    <xf numFmtId="15" fontId="28" fillId="0" borderId="0" xfId="55" applyNumberFormat="1" applyFont="1">
      <alignment/>
      <protection/>
    </xf>
    <xf numFmtId="0" fontId="17" fillId="0" borderId="0" xfId="0" applyFont="1" applyAlignment="1">
      <alignment horizontal="center"/>
    </xf>
    <xf numFmtId="0" fontId="7" fillId="0" borderId="0" xfId="0" applyFont="1" applyFill="1" applyAlignment="1">
      <alignment horizontal="justify" vertical="top" wrapText="1"/>
    </xf>
    <xf numFmtId="0" fontId="1" fillId="0" borderId="19" xfId="55" applyFont="1" applyBorder="1" applyAlignment="1">
      <alignment horizontal="right" wrapText="1"/>
      <protection/>
    </xf>
    <xf numFmtId="0" fontId="1" fillId="0" borderId="19" xfId="0" applyFont="1" applyBorder="1" applyAlignment="1">
      <alignment horizontal="right" wrapText="1"/>
    </xf>
    <xf numFmtId="191" fontId="1" fillId="0" borderId="0" xfId="42" applyNumberFormat="1" applyFont="1" applyBorder="1" applyAlignment="1">
      <alignment/>
    </xf>
    <xf numFmtId="191" fontId="3" fillId="0" borderId="0" xfId="42" applyNumberFormat="1" applyFont="1" applyBorder="1" applyAlignment="1">
      <alignment/>
    </xf>
    <xf numFmtId="0" fontId="1" fillId="0" borderId="0" xfId="0" applyFont="1" applyBorder="1" applyAlignment="1">
      <alignment/>
    </xf>
    <xf numFmtId="0" fontId="0" fillId="0" borderId="0" xfId="0" applyBorder="1" applyAlignment="1">
      <alignment/>
    </xf>
    <xf numFmtId="0" fontId="1" fillId="0" borderId="0" xfId="55" applyFont="1" applyBorder="1" applyAlignment="1">
      <alignment horizontal="right" wrapText="1"/>
      <protection/>
    </xf>
    <xf numFmtId="0" fontId="1" fillId="0" borderId="0" xfId="55" applyFont="1" applyBorder="1" applyAlignment="1">
      <alignment horizontal="right"/>
      <protection/>
    </xf>
    <xf numFmtId="191" fontId="1" fillId="0" borderId="0" xfId="42" applyNumberFormat="1" applyFont="1" applyFill="1" applyBorder="1" applyAlignment="1">
      <alignment/>
    </xf>
    <xf numFmtId="0" fontId="8" fillId="0" borderId="0" xfId="0" applyFont="1" applyBorder="1" applyAlignment="1">
      <alignment/>
    </xf>
    <xf numFmtId="0" fontId="1" fillId="0" borderId="0" xfId="0" applyFont="1" applyBorder="1" applyAlignment="1">
      <alignment/>
    </xf>
    <xf numFmtId="0" fontId="1" fillId="0" borderId="0" xfId="0" applyFont="1" applyBorder="1" applyAlignment="1">
      <alignment horizontal="right" wrapText="1"/>
    </xf>
    <xf numFmtId="0" fontId="1" fillId="0" borderId="0" xfId="0" applyFont="1" applyBorder="1" applyAlignment="1">
      <alignment horizontal="right"/>
    </xf>
    <xf numFmtId="0" fontId="3" fillId="0" borderId="0" xfId="55" applyBorder="1">
      <alignment/>
      <protection/>
    </xf>
    <xf numFmtId="0" fontId="26" fillId="0" borderId="19" xfId="55" applyFont="1" applyBorder="1" applyAlignment="1" quotePrefix="1">
      <alignment horizontal="center"/>
      <protection/>
    </xf>
    <xf numFmtId="0" fontId="4" fillId="0" borderId="19" xfId="55" applyFont="1" applyBorder="1" applyAlignment="1" quotePrefix="1">
      <alignment horizontal="center"/>
      <protection/>
    </xf>
    <xf numFmtId="3" fontId="9" fillId="34" borderId="0" xfId="0" applyNumberFormat="1" applyFont="1" applyFill="1" applyBorder="1" applyAlignment="1">
      <alignment/>
    </xf>
    <xf numFmtId="0" fontId="7" fillId="0" borderId="0" xfId="0" applyFont="1" applyBorder="1" applyAlignment="1">
      <alignment horizontal="justify" vertical="top" wrapText="1"/>
    </xf>
    <xf numFmtId="0" fontId="19" fillId="0" borderId="19" xfId="0" applyFont="1" applyBorder="1" applyAlignment="1">
      <alignment horizontal="right"/>
    </xf>
    <xf numFmtId="0" fontId="1" fillId="0" borderId="19" xfId="0" applyFont="1" applyBorder="1" applyAlignment="1">
      <alignment horizontal="right"/>
    </xf>
    <xf numFmtId="0" fontId="7" fillId="0" borderId="0" xfId="0" applyFont="1" applyBorder="1" applyAlignment="1">
      <alignment horizontal="center"/>
    </xf>
    <xf numFmtId="0" fontId="1" fillId="0" borderId="0" xfId="0" applyFont="1" applyFill="1" applyBorder="1" applyAlignment="1">
      <alignment horizontal="center"/>
    </xf>
    <xf numFmtId="0" fontId="7" fillId="0" borderId="0" xfId="0" applyFont="1" applyBorder="1" applyAlignment="1">
      <alignment horizontal="right" wrapText="1"/>
    </xf>
    <xf numFmtId="0" fontId="0" fillId="0" borderId="0" xfId="0" applyNumberFormat="1" applyBorder="1" applyAlignment="1">
      <alignment horizontal="justify" vertical="top" wrapText="1"/>
    </xf>
    <xf numFmtId="191" fontId="9" fillId="0" borderId="0" xfId="42" applyNumberFormat="1" applyFont="1" applyBorder="1" applyAlignment="1">
      <alignment horizontal="justify" vertical="top" wrapText="1"/>
    </xf>
    <xf numFmtId="0" fontId="9" fillId="0" borderId="0" xfId="0" applyFont="1" applyBorder="1" applyAlignment="1">
      <alignment horizontal="justify" vertical="top" wrapText="1"/>
    </xf>
    <xf numFmtId="0" fontId="9" fillId="34" borderId="0" xfId="0" applyFont="1" applyFill="1" applyAlignment="1">
      <alignment vertical="top" wrapText="1"/>
    </xf>
    <xf numFmtId="0" fontId="19" fillId="0" borderId="0" xfId="42" applyNumberFormat="1" applyFont="1" applyAlignment="1" quotePrefix="1">
      <alignment horizontal="right"/>
    </xf>
    <xf numFmtId="0" fontId="1" fillId="0" borderId="0" xfId="42" applyNumberFormat="1" applyFont="1" applyAlignment="1" quotePrefix="1">
      <alignment horizontal="right"/>
    </xf>
    <xf numFmtId="191" fontId="8" fillId="0" borderId="0" xfId="42" applyNumberFormat="1" applyFont="1" applyFill="1" applyBorder="1" applyAlignment="1">
      <alignment horizontal="center" vertical="center"/>
    </xf>
    <xf numFmtId="191" fontId="8" fillId="0" borderId="11" xfId="42" applyNumberFormat="1" applyFont="1" applyFill="1" applyBorder="1" applyAlignment="1">
      <alignment horizontal="center" vertical="center"/>
    </xf>
    <xf numFmtId="0" fontId="10" fillId="0" borderId="19" xfId="42" applyNumberFormat="1" applyFont="1" applyBorder="1" applyAlignment="1" quotePrefix="1">
      <alignment horizontal="right"/>
    </xf>
    <xf numFmtId="0" fontId="7" fillId="0" borderId="0" xfId="42" applyNumberFormat="1" applyFont="1" applyAlignment="1">
      <alignment horizontal="center"/>
    </xf>
    <xf numFmtId="0" fontId="7" fillId="0" borderId="19" xfId="42" applyNumberFormat="1" applyFont="1" applyBorder="1" applyAlignment="1" quotePrefix="1">
      <alignment horizontal="right"/>
    </xf>
    <xf numFmtId="191" fontId="24" fillId="0" borderId="0" xfId="42" applyNumberFormat="1" applyFont="1" applyFill="1" applyAlignment="1">
      <alignment/>
    </xf>
    <xf numFmtId="191" fontId="24" fillId="0" borderId="0" xfId="42" applyNumberFormat="1" applyFont="1" applyFill="1" applyBorder="1" applyAlignment="1">
      <alignment/>
    </xf>
    <xf numFmtId="191" fontId="24" fillId="0" borderId="16" xfId="42" applyNumberFormat="1" applyFont="1" applyFill="1" applyBorder="1" applyAlignment="1">
      <alignment/>
    </xf>
    <xf numFmtId="43" fontId="3" fillId="0" borderId="0" xfId="42" applyFont="1" applyAlignment="1">
      <alignment vertical="center"/>
    </xf>
    <xf numFmtId="43" fontId="3" fillId="0" borderId="0" xfId="42" applyFont="1" applyAlignment="1">
      <alignment vertical="center" wrapText="1"/>
    </xf>
    <xf numFmtId="43" fontId="3" fillId="0" borderId="0" xfId="42" applyFont="1" applyBorder="1" applyAlignment="1">
      <alignment vertical="center"/>
    </xf>
    <xf numFmtId="43" fontId="3" fillId="0" borderId="0" xfId="42" applyFont="1" applyAlignment="1">
      <alignment/>
    </xf>
    <xf numFmtId="190" fontId="20" fillId="0" borderId="0" xfId="42" applyNumberFormat="1" applyFont="1" applyFill="1" applyBorder="1" applyAlignment="1">
      <alignment horizontal="right" vertical="center"/>
    </xf>
    <xf numFmtId="190" fontId="11" fillId="0" borderId="0" xfId="42" applyNumberFormat="1" applyFont="1" applyBorder="1" applyAlignment="1">
      <alignment horizontal="right" vertical="top" wrapText="1"/>
    </xf>
    <xf numFmtId="3" fontId="7" fillId="34" borderId="0" xfId="0" applyNumberFormat="1" applyFont="1" applyFill="1" applyAlignment="1">
      <alignment horizontal="right" vertical="center"/>
    </xf>
    <xf numFmtId="0" fontId="5" fillId="0" borderId="0" xfId="0" applyFont="1" applyBorder="1" applyAlignment="1">
      <alignment horizontal="center"/>
    </xf>
    <xf numFmtId="191" fontId="8" fillId="0" borderId="0" xfId="42" applyNumberFormat="1" applyFont="1" applyBorder="1" applyAlignment="1">
      <alignment horizontal="center"/>
    </xf>
    <xf numFmtId="191" fontId="8" fillId="0" borderId="0" xfId="42" applyNumberFormat="1" applyFont="1" applyBorder="1" applyAlignment="1">
      <alignment/>
    </xf>
    <xf numFmtId="191" fontId="1" fillId="0" borderId="0" xfId="42" applyNumberFormat="1" applyFont="1" applyBorder="1" applyAlignment="1">
      <alignment horizontal="center"/>
    </xf>
    <xf numFmtId="0" fontId="8" fillId="0" borderId="0" xfId="42" applyNumberFormat="1" applyFont="1" applyBorder="1" applyAlignment="1">
      <alignment/>
    </xf>
    <xf numFmtId="191" fontId="1" fillId="0" borderId="0" xfId="42" applyNumberFormat="1" applyFont="1" applyBorder="1" applyAlignment="1">
      <alignment horizontal="right"/>
    </xf>
    <xf numFmtId="191" fontId="8" fillId="0" borderId="0" xfId="42" applyNumberFormat="1" applyFont="1" applyBorder="1" applyAlignment="1">
      <alignment horizontal="center" vertical="center" wrapText="1"/>
    </xf>
    <xf numFmtId="191" fontId="8" fillId="0" borderId="0" xfId="42" applyNumberFormat="1" applyFont="1" applyBorder="1" applyAlignment="1">
      <alignment horizontal="justify" vertical="top"/>
    </xf>
    <xf numFmtId="191" fontId="3" fillId="0" borderId="0" xfId="42" applyNumberFormat="1" applyFont="1" applyBorder="1" applyAlignment="1">
      <alignment horizontal="center"/>
    </xf>
    <xf numFmtId="0" fontId="8" fillId="0" borderId="0" xfId="55" applyFont="1">
      <alignment/>
      <protection/>
    </xf>
    <xf numFmtId="3" fontId="9" fillId="0" borderId="0" xfId="0" applyNumberFormat="1" applyFont="1" applyFill="1" applyAlignment="1">
      <alignment vertical="center"/>
    </xf>
    <xf numFmtId="3" fontId="9" fillId="0" borderId="0" xfId="0" applyNumberFormat="1" applyFont="1" applyFill="1" applyAlignment="1">
      <alignment horizontal="right" vertical="center"/>
    </xf>
    <xf numFmtId="3" fontId="9" fillId="0" borderId="17" xfId="0" applyNumberFormat="1" applyFont="1" applyFill="1" applyBorder="1" applyAlignment="1">
      <alignment vertical="center"/>
    </xf>
    <xf numFmtId="0" fontId="7" fillId="0" borderId="0" xfId="0" applyFont="1" applyFill="1" applyBorder="1" applyAlignment="1">
      <alignment/>
    </xf>
    <xf numFmtId="0" fontId="9" fillId="0" borderId="0" xfId="0" applyFont="1" applyFill="1" applyBorder="1" applyAlignment="1">
      <alignment horizontal="center"/>
    </xf>
    <xf numFmtId="0" fontId="19" fillId="0" borderId="19" xfId="0" applyFont="1" applyFill="1" applyBorder="1" applyAlignment="1">
      <alignment horizontal="right"/>
    </xf>
    <xf numFmtId="0" fontId="1" fillId="0" borderId="19" xfId="0" applyFont="1" applyFill="1" applyBorder="1" applyAlignment="1">
      <alignment horizontal="right"/>
    </xf>
    <xf numFmtId="0" fontId="1" fillId="0" borderId="0" xfId="0" applyFont="1" applyFill="1" applyBorder="1" applyAlignment="1">
      <alignment horizontal="right"/>
    </xf>
    <xf numFmtId="0" fontId="10" fillId="0" borderId="19" xfId="0" applyFont="1" applyFill="1" applyBorder="1" applyAlignment="1">
      <alignment horizontal="right"/>
    </xf>
    <xf numFmtId="0" fontId="7" fillId="0" borderId="19" xfId="0" applyFont="1" applyFill="1" applyBorder="1" applyAlignment="1">
      <alignment horizontal="right"/>
    </xf>
    <xf numFmtId="0" fontId="10" fillId="0" borderId="0" xfId="0" applyFont="1" applyFill="1" applyAlignment="1">
      <alignment horizontal="right" wrapText="1"/>
    </xf>
    <xf numFmtId="0" fontId="7" fillId="0" borderId="0" xfId="0" applyFont="1" applyFill="1" applyAlignment="1">
      <alignment horizontal="right" wrapText="1"/>
    </xf>
    <xf numFmtId="0" fontId="7" fillId="0" borderId="0" xfId="0" applyFont="1" applyFill="1" applyBorder="1" applyAlignment="1">
      <alignment horizontal="right" wrapText="1"/>
    </xf>
    <xf numFmtId="0" fontId="10" fillId="0" borderId="0" xfId="0" applyFont="1" applyFill="1" applyAlignment="1">
      <alignment horizontal="right"/>
    </xf>
    <xf numFmtId="191" fontId="10" fillId="0" borderId="0" xfId="42" applyNumberFormat="1" applyFont="1" applyFill="1" applyBorder="1" applyAlignment="1">
      <alignment horizontal="right"/>
    </xf>
    <xf numFmtId="191" fontId="7" fillId="0" borderId="0" xfId="42" applyNumberFormat="1" applyFont="1" applyFill="1" applyBorder="1" applyAlignment="1">
      <alignment horizontal="right"/>
    </xf>
    <xf numFmtId="191" fontId="11" fillId="0" borderId="0" xfId="42" applyNumberFormat="1" applyFont="1" applyFill="1" applyAlignment="1">
      <alignment horizontal="right"/>
    </xf>
    <xf numFmtId="191" fontId="7" fillId="0" borderId="0" xfId="42" applyNumberFormat="1" applyFont="1" applyFill="1" applyAlignment="1">
      <alignment horizontal="right"/>
    </xf>
    <xf numFmtId="0" fontId="9" fillId="0" borderId="0" xfId="0" applyFont="1" applyFill="1" applyAlignment="1" quotePrefix="1">
      <alignment horizontal="right" vertical="top"/>
    </xf>
    <xf numFmtId="0" fontId="9" fillId="0" borderId="0" xfId="0" applyFont="1" applyFill="1" applyAlignment="1" quotePrefix="1">
      <alignment horizontal="right"/>
    </xf>
    <xf numFmtId="0" fontId="9" fillId="0" borderId="0" xfId="0" applyFont="1" applyFill="1" applyAlignment="1" quotePrefix="1">
      <alignment/>
    </xf>
    <xf numFmtId="191" fontId="11" fillId="0" borderId="0" xfId="42" applyNumberFormat="1" applyFont="1" applyFill="1" applyBorder="1" applyAlignment="1">
      <alignment/>
    </xf>
    <xf numFmtId="191" fontId="9" fillId="0" borderId="0" xfId="42" applyNumberFormat="1" applyFont="1" applyFill="1" applyBorder="1" applyAlignment="1">
      <alignment/>
    </xf>
    <xf numFmtId="191" fontId="7" fillId="0" borderId="0" xfId="42" applyNumberFormat="1" applyFont="1" applyFill="1" applyBorder="1" applyAlignment="1">
      <alignment/>
    </xf>
    <xf numFmtId="43" fontId="2" fillId="0" borderId="0" xfId="42" applyFont="1" applyAlignment="1">
      <alignment/>
    </xf>
    <xf numFmtId="0" fontId="7" fillId="0" borderId="0" xfId="0" applyFont="1" applyAlignment="1">
      <alignment horizontal="justify" vertical="top" wrapText="1"/>
    </xf>
    <xf numFmtId="0" fontId="9" fillId="0" borderId="0" xfId="0" applyFont="1" applyAlignment="1">
      <alignment horizontal="left" vertical="top" wrapText="1"/>
    </xf>
    <xf numFmtId="0" fontId="7" fillId="0" borderId="0" xfId="0" applyFont="1" applyFill="1" applyAlignment="1">
      <alignment horizontal="left" vertical="top" wrapText="1"/>
    </xf>
    <xf numFmtId="0" fontId="9" fillId="0" borderId="0" xfId="0" applyFont="1" applyFill="1" applyAlignment="1">
      <alignment horizontal="justify" vertical="top" wrapText="1"/>
    </xf>
    <xf numFmtId="0" fontId="30" fillId="0" borderId="0" xfId="0" applyFont="1" applyAlignment="1">
      <alignment/>
    </xf>
    <xf numFmtId="0" fontId="30" fillId="0" borderId="0" xfId="0" applyFont="1" applyBorder="1" applyAlignment="1">
      <alignment/>
    </xf>
    <xf numFmtId="191" fontId="30" fillId="0" borderId="0" xfId="42" applyNumberFormat="1" applyFont="1" applyBorder="1" applyAlignment="1">
      <alignment/>
    </xf>
    <xf numFmtId="0" fontId="8" fillId="0" borderId="0" xfId="0" applyFont="1" applyAlignment="1">
      <alignment vertical="center"/>
    </xf>
    <xf numFmtId="191" fontId="0" fillId="0" borderId="0" xfId="42" applyNumberFormat="1" applyFont="1" applyAlignment="1">
      <alignment/>
    </xf>
    <xf numFmtId="191" fontId="19" fillId="0" borderId="0" xfId="42" applyNumberFormat="1" applyFont="1" applyAlignment="1">
      <alignment horizontal="right"/>
    </xf>
    <xf numFmtId="191" fontId="1" fillId="0" borderId="0" xfId="42" applyNumberFormat="1" applyFont="1" applyAlignment="1">
      <alignment horizontal="center" vertical="center"/>
    </xf>
    <xf numFmtId="191" fontId="8" fillId="0" borderId="0" xfId="42" applyNumberFormat="1" applyFont="1" applyAlignment="1">
      <alignment horizontal="center"/>
    </xf>
    <xf numFmtId="191" fontId="19" fillId="0" borderId="0" xfId="42" applyNumberFormat="1" applyFont="1" applyAlignment="1">
      <alignment/>
    </xf>
    <xf numFmtId="191" fontId="8" fillId="0" borderId="0" xfId="42" applyNumberFormat="1" applyFont="1" applyAlignment="1">
      <alignment/>
    </xf>
    <xf numFmtId="191" fontId="20" fillId="0" borderId="0" xfId="42" applyNumberFormat="1" applyFont="1" applyAlignment="1">
      <alignment/>
    </xf>
    <xf numFmtId="191" fontId="19" fillId="0" borderId="11" xfId="42" applyNumberFormat="1" applyFont="1" applyBorder="1" applyAlignment="1">
      <alignment/>
    </xf>
    <xf numFmtId="191" fontId="8" fillId="0" borderId="11" xfId="42" applyNumberFormat="1" applyFont="1" applyBorder="1" applyAlignment="1">
      <alignment/>
    </xf>
    <xf numFmtId="0" fontId="4" fillId="0" borderId="0" xfId="0" applyFont="1" applyAlignment="1">
      <alignment horizontal="center" vertical="top"/>
    </xf>
    <xf numFmtId="0" fontId="16" fillId="0" borderId="0" xfId="0" applyFont="1" applyAlignment="1">
      <alignment vertical="top"/>
    </xf>
    <xf numFmtId="0" fontId="5" fillId="0" borderId="0" xfId="0" applyFont="1" applyAlignment="1">
      <alignment vertical="top"/>
    </xf>
    <xf numFmtId="0" fontId="7" fillId="0" borderId="0" xfId="0" applyFont="1" applyAlignment="1">
      <alignment vertical="top"/>
    </xf>
    <xf numFmtId="0" fontId="3" fillId="0" borderId="0" xfId="0" applyFont="1" applyAlignment="1">
      <alignment vertical="top"/>
    </xf>
    <xf numFmtId="0" fontId="7" fillId="0" borderId="0" xfId="0" applyFont="1" applyFill="1" applyAlignment="1">
      <alignment vertical="top"/>
    </xf>
    <xf numFmtId="0" fontId="7" fillId="0" borderId="0" xfId="0" applyFont="1" applyAlignment="1" quotePrefix="1">
      <alignment horizontal="center" vertical="top"/>
    </xf>
    <xf numFmtId="0" fontId="7" fillId="0" borderId="0" xfId="0" applyFont="1" applyAlignment="1">
      <alignment horizontal="center" vertical="top"/>
    </xf>
    <xf numFmtId="0" fontId="27" fillId="0" borderId="0" xfId="0" applyFont="1" applyFill="1" applyAlignment="1">
      <alignment vertical="top" wrapText="1"/>
    </xf>
    <xf numFmtId="0" fontId="27" fillId="0" borderId="0" xfId="0" applyFont="1" applyAlignment="1">
      <alignment vertical="top" wrapText="1"/>
    </xf>
    <xf numFmtId="191" fontId="9" fillId="0" borderId="0" xfId="42" applyNumberFormat="1" applyFont="1" applyAlignment="1">
      <alignment vertical="top"/>
    </xf>
    <xf numFmtId="0" fontId="27" fillId="0" borderId="0" xfId="0" applyFont="1" applyAlignment="1">
      <alignment horizontal="right" vertical="top" wrapText="1"/>
    </xf>
    <xf numFmtId="0" fontId="27" fillId="0" borderId="0" xfId="0" applyFont="1" applyAlignment="1">
      <alignment horizontal="center" vertical="top" wrapText="1"/>
    </xf>
    <xf numFmtId="0" fontId="27" fillId="0" borderId="0" xfId="0" applyFont="1" applyAlignment="1">
      <alignment wrapText="1"/>
    </xf>
    <xf numFmtId="0" fontId="2" fillId="0" borderId="0" xfId="0" applyFont="1" applyAlignment="1">
      <alignment horizontal="center" vertical="top"/>
    </xf>
    <xf numFmtId="0" fontId="29" fillId="0" borderId="0" xfId="0" applyFont="1" applyAlignment="1">
      <alignment horizontal="center" vertical="top" wrapText="1"/>
    </xf>
    <xf numFmtId="0" fontId="8" fillId="0" borderId="0" xfId="55" applyFont="1" quotePrefix="1">
      <alignment/>
      <protection/>
    </xf>
    <xf numFmtId="191" fontId="1" fillId="0" borderId="15" xfId="42" applyNumberFormat="1" applyFont="1" applyBorder="1" applyAlignment="1">
      <alignment/>
    </xf>
    <xf numFmtId="191" fontId="8" fillId="0" borderId="15" xfId="42" applyNumberFormat="1" applyFont="1" applyBorder="1" applyAlignment="1">
      <alignment/>
    </xf>
    <xf numFmtId="191" fontId="8" fillId="0" borderId="15" xfId="0" applyNumberFormat="1" applyFont="1" applyBorder="1" applyAlignment="1">
      <alignment/>
    </xf>
    <xf numFmtId="191" fontId="9" fillId="0" borderId="0" xfId="0" applyNumberFormat="1" applyFont="1" applyAlignment="1">
      <alignment horizontal="justify" vertical="top" wrapText="1"/>
    </xf>
    <xf numFmtId="0" fontId="9" fillId="0" borderId="0" xfId="0" applyFont="1" applyFill="1" applyAlignment="1">
      <alignment horizontal="left" vertical="top" wrapText="1"/>
    </xf>
    <xf numFmtId="0" fontId="7" fillId="0" borderId="0" xfId="0" applyFont="1" applyFill="1" applyAlignment="1">
      <alignment horizontal="center" vertical="top" wrapText="1"/>
    </xf>
    <xf numFmtId="0" fontId="7" fillId="0" borderId="0" xfId="0" applyFont="1" applyAlignment="1">
      <alignment horizontal="center" vertical="top" wrapText="1"/>
    </xf>
    <xf numFmtId="10" fontId="3" fillId="0" borderId="0" xfId="59" applyNumberFormat="1" applyFont="1" applyAlignment="1">
      <alignment vertical="center"/>
    </xf>
    <xf numFmtId="191" fontId="11" fillId="0" borderId="19" xfId="42" applyNumberFormat="1" applyFont="1" applyFill="1" applyBorder="1" applyAlignment="1">
      <alignment/>
    </xf>
    <xf numFmtId="191" fontId="9" fillId="0" borderId="19" xfId="42" applyNumberFormat="1" applyFont="1" applyFill="1" applyBorder="1" applyAlignment="1">
      <alignment/>
    </xf>
    <xf numFmtId="0" fontId="30" fillId="0" borderId="0" xfId="0" applyFont="1" applyFill="1" applyAlignment="1">
      <alignment horizontal="left" vertical="top"/>
    </xf>
    <xf numFmtId="0" fontId="30" fillId="0" borderId="0" xfId="0" applyFont="1" applyAlignment="1">
      <alignment vertical="top"/>
    </xf>
    <xf numFmtId="9" fontId="19" fillId="0" borderId="0" xfId="59" applyFont="1" applyBorder="1" applyAlignment="1">
      <alignment horizontal="center" vertical="center"/>
    </xf>
    <xf numFmtId="191" fontId="9" fillId="0" borderId="0" xfId="0" applyNumberFormat="1" applyFont="1" applyAlignment="1">
      <alignment vertical="top"/>
    </xf>
    <xf numFmtId="0" fontId="8" fillId="0" borderId="0" xfId="0" applyFont="1" applyAlignment="1">
      <alignment/>
    </xf>
    <xf numFmtId="0" fontId="9" fillId="0" borderId="0" xfId="0" applyFont="1" applyFill="1" applyAlignment="1">
      <alignment horizontal="left" vertical="top"/>
    </xf>
    <xf numFmtId="0" fontId="7" fillId="0" borderId="0" xfId="0" applyFont="1" applyAlignment="1">
      <alignment horizontal="left" vertical="top"/>
    </xf>
    <xf numFmtId="191" fontId="9" fillId="0" borderId="11" xfId="42" applyNumberFormat="1" applyFont="1" applyBorder="1" applyAlignment="1">
      <alignment vertical="top"/>
    </xf>
    <xf numFmtId="191" fontId="9" fillId="0" borderId="15" xfId="42" applyNumberFormat="1" applyFont="1" applyBorder="1" applyAlignment="1">
      <alignment vertical="top"/>
    </xf>
    <xf numFmtId="0" fontId="3" fillId="0" borderId="0" xfId="0" applyFont="1" applyBorder="1" applyAlignment="1">
      <alignment/>
    </xf>
    <xf numFmtId="0" fontId="8" fillId="0" borderId="0" xfId="0" applyFont="1" applyBorder="1" applyAlignment="1">
      <alignment/>
    </xf>
    <xf numFmtId="0" fontId="0" fillId="0" borderId="0" xfId="0" applyFont="1" applyBorder="1" applyAlignment="1">
      <alignment/>
    </xf>
    <xf numFmtId="191" fontId="2" fillId="0" borderId="0" xfId="42" applyNumberFormat="1" applyFont="1" applyBorder="1" applyAlignment="1">
      <alignment horizontal="right"/>
    </xf>
    <xf numFmtId="14" fontId="3" fillId="0" borderId="0" xfId="0" applyNumberFormat="1" applyFont="1" applyBorder="1" applyAlignment="1">
      <alignment horizontal="right"/>
    </xf>
    <xf numFmtId="191" fontId="3" fillId="0" borderId="0" xfId="42" applyNumberFormat="1" applyFont="1" applyBorder="1" applyAlignment="1">
      <alignment horizontal="right" vertical="center"/>
    </xf>
    <xf numFmtId="43" fontId="3" fillId="0" borderId="0" xfId="42" applyFont="1" applyBorder="1" applyAlignment="1">
      <alignment horizontal="right" vertical="center"/>
    </xf>
    <xf numFmtId="43" fontId="3" fillId="0" borderId="0" xfId="42" applyFont="1" applyBorder="1" applyAlignment="1">
      <alignment horizontal="center" vertical="center"/>
    </xf>
    <xf numFmtId="191" fontId="9" fillId="0" borderId="0" xfId="42" applyNumberFormat="1" applyFont="1" applyFill="1" applyAlignment="1">
      <alignment vertical="top"/>
    </xf>
    <xf numFmtId="191" fontId="9" fillId="0" borderId="15" xfId="42" applyNumberFormat="1" applyFont="1" applyFill="1" applyBorder="1" applyAlignment="1">
      <alignment vertical="top"/>
    </xf>
    <xf numFmtId="0" fontId="0" fillId="34" borderId="0" xfId="0" applyFont="1" applyFill="1" applyAlignment="1">
      <alignment vertical="top" wrapText="1"/>
    </xf>
    <xf numFmtId="41" fontId="9" fillId="34" borderId="0" xfId="42" applyNumberFormat="1" applyFont="1" applyFill="1" applyAlignment="1">
      <alignment horizontal="right"/>
    </xf>
    <xf numFmtId="3" fontId="9" fillId="0" borderId="16" xfId="0" applyNumberFormat="1" applyFont="1" applyFill="1" applyBorder="1" applyAlignment="1">
      <alignment/>
    </xf>
    <xf numFmtId="0" fontId="0" fillId="0" borderId="0" xfId="0" applyFont="1" applyFill="1" applyAlignment="1">
      <alignment vertical="top" wrapText="1"/>
    </xf>
    <xf numFmtId="0" fontId="1" fillId="0" borderId="0" xfId="0" applyFont="1" applyAlignment="1">
      <alignment wrapText="1"/>
    </xf>
    <xf numFmtId="0" fontId="32" fillId="0" borderId="0" xfId="0" applyFont="1" applyAlignment="1">
      <alignment horizontal="center"/>
    </xf>
    <xf numFmtId="191" fontId="33" fillId="0" borderId="0" xfId="42" applyNumberFormat="1" applyFont="1" applyAlignment="1">
      <alignment horizontal="center"/>
    </xf>
    <xf numFmtId="191" fontId="33" fillId="0" borderId="0" xfId="42" applyNumberFormat="1" applyFont="1" applyAlignment="1">
      <alignment/>
    </xf>
    <xf numFmtId="0" fontId="34" fillId="0" borderId="0" xfId="42" applyNumberFormat="1" applyFont="1" applyAlignment="1" quotePrefix="1">
      <alignment horizontal="right"/>
    </xf>
    <xf numFmtId="191" fontId="34" fillId="0" borderId="0" xfId="42" applyNumberFormat="1" applyFont="1" applyAlignment="1">
      <alignment horizontal="right"/>
    </xf>
    <xf numFmtId="191" fontId="33" fillId="0" borderId="0" xfId="42" applyNumberFormat="1" applyFont="1" applyBorder="1" applyAlignment="1">
      <alignment horizontal="center" vertical="center"/>
    </xf>
    <xf numFmtId="191" fontId="33" fillId="0" borderId="0" xfId="42" applyNumberFormat="1" applyFont="1" applyBorder="1" applyAlignment="1">
      <alignment horizontal="right" vertical="center"/>
    </xf>
    <xf numFmtId="191" fontId="34" fillId="0" borderId="15" xfId="42" applyNumberFormat="1" applyFont="1" applyFill="1" applyBorder="1" applyAlignment="1">
      <alignment horizontal="right" vertical="center"/>
    </xf>
    <xf numFmtId="191" fontId="33" fillId="0" borderId="0" xfId="42" applyNumberFormat="1" applyFont="1" applyFill="1" applyBorder="1" applyAlignment="1">
      <alignment horizontal="right" vertical="center" wrapText="1"/>
    </xf>
    <xf numFmtId="191" fontId="34" fillId="0" borderId="0" xfId="42" applyNumberFormat="1" applyFont="1" applyFill="1" applyBorder="1" applyAlignment="1">
      <alignment horizontal="right" vertical="center" wrapText="1"/>
    </xf>
    <xf numFmtId="191" fontId="33" fillId="0" borderId="15" xfId="42" applyNumberFormat="1" applyFont="1" applyBorder="1" applyAlignment="1">
      <alignment horizontal="center" vertical="center"/>
    </xf>
    <xf numFmtId="191" fontId="33" fillId="0" borderId="0" xfId="42" applyNumberFormat="1" applyFont="1" applyFill="1" applyBorder="1" applyAlignment="1">
      <alignment horizontal="right" vertical="center"/>
    </xf>
    <xf numFmtId="191" fontId="33" fillId="0" borderId="11" xfId="42" applyNumberFormat="1" applyFont="1" applyFill="1" applyBorder="1" applyAlignment="1">
      <alignment horizontal="right" vertical="center"/>
    </xf>
    <xf numFmtId="9" fontId="34" fillId="0" borderId="0" xfId="59" applyFont="1" applyBorder="1" applyAlignment="1">
      <alignment horizontal="center" vertical="center"/>
    </xf>
    <xf numFmtId="191" fontId="33" fillId="0" borderId="11" xfId="42" applyNumberFormat="1" applyFont="1" applyFill="1" applyBorder="1" applyAlignment="1">
      <alignment horizontal="center" vertical="center"/>
    </xf>
    <xf numFmtId="191" fontId="34" fillId="0" borderId="0" xfId="42" applyNumberFormat="1" applyFont="1" applyBorder="1" applyAlignment="1">
      <alignment horizontal="center" vertical="center"/>
    </xf>
    <xf numFmtId="190" fontId="33" fillId="0" borderId="0" xfId="42" applyNumberFormat="1" applyFont="1" applyFill="1" applyBorder="1" applyAlignment="1">
      <alignment horizontal="center" vertical="center"/>
    </xf>
    <xf numFmtId="190" fontId="33" fillId="0" borderId="0" xfId="42" applyNumberFormat="1" applyFont="1" applyFill="1" applyBorder="1" applyAlignment="1">
      <alignment horizontal="right" vertical="center"/>
    </xf>
    <xf numFmtId="191" fontId="33" fillId="0" borderId="0" xfId="42" applyNumberFormat="1" applyFont="1" applyAlignment="1">
      <alignment horizontal="justify" vertical="top"/>
    </xf>
    <xf numFmtId="191" fontId="35" fillId="0" borderId="0" xfId="42" applyNumberFormat="1" applyFont="1" applyAlignment="1">
      <alignment horizontal="center"/>
    </xf>
    <xf numFmtId="0" fontId="33" fillId="0" borderId="0" xfId="0" applyFont="1" applyAlignment="1">
      <alignment horizontal="center"/>
    </xf>
    <xf numFmtId="0" fontId="33" fillId="0" borderId="0" xfId="0" applyFont="1" applyAlignment="1">
      <alignment horizontal="justify" vertical="top"/>
    </xf>
    <xf numFmtId="0" fontId="35" fillId="0" borderId="0" xfId="0" applyFont="1" applyAlignment="1">
      <alignment horizontal="center"/>
    </xf>
    <xf numFmtId="191" fontId="30" fillId="0" borderId="0" xfId="0" applyNumberFormat="1" applyFont="1" applyAlignment="1">
      <alignment/>
    </xf>
    <xf numFmtId="0" fontId="9" fillId="0" borderId="0" xfId="0" applyFont="1" applyFill="1" applyAlignment="1" quotePrefix="1">
      <alignment horizontal="right" vertical="center"/>
    </xf>
    <xf numFmtId="43" fontId="30" fillId="0" borderId="0" xfId="42" applyFont="1" applyBorder="1" applyAlignment="1">
      <alignment horizontal="right" vertical="top" wrapText="1"/>
    </xf>
    <xf numFmtId="191" fontId="3" fillId="0" borderId="0" xfId="42" applyNumberFormat="1" applyFont="1" applyBorder="1" applyAlignment="1">
      <alignment/>
    </xf>
    <xf numFmtId="191" fontId="3" fillId="0" borderId="0" xfId="42" applyNumberFormat="1" applyFont="1" applyFill="1" applyAlignment="1">
      <alignment/>
    </xf>
    <xf numFmtId="191" fontId="3" fillId="0" borderId="0" xfId="42" applyNumberFormat="1" applyFont="1" applyFill="1" applyBorder="1" applyAlignment="1">
      <alignment/>
    </xf>
    <xf numFmtId="191" fontId="2" fillId="0" borderId="0" xfId="42" applyNumberFormat="1" applyFont="1" applyFill="1" applyAlignment="1">
      <alignment/>
    </xf>
    <xf numFmtId="191" fontId="2" fillId="0" borderId="0" xfId="42" applyNumberFormat="1" applyFont="1" applyFill="1" applyBorder="1" applyAlignment="1">
      <alignment/>
    </xf>
    <xf numFmtId="191" fontId="2" fillId="0" borderId="0" xfId="55" applyNumberFormat="1" applyFont="1" applyFill="1">
      <alignment/>
      <protection/>
    </xf>
    <xf numFmtId="0" fontId="2" fillId="0" borderId="0" xfId="55" applyFont="1" applyFill="1" applyBorder="1">
      <alignment/>
      <protection/>
    </xf>
    <xf numFmtId="191" fontId="8" fillId="0" borderId="0" xfId="42" applyNumberFormat="1" applyFont="1" applyBorder="1" applyAlignment="1">
      <alignment/>
    </xf>
    <xf numFmtId="43" fontId="72" fillId="0" borderId="0" xfId="42" applyFont="1" applyBorder="1" applyAlignment="1">
      <alignment horizontal="right" vertical="top" wrapText="1"/>
    </xf>
    <xf numFmtId="191" fontId="11" fillId="0" borderId="0" xfId="42" applyNumberFormat="1" applyFont="1" applyBorder="1" applyAlignment="1">
      <alignment horizontal="right" wrapText="1"/>
    </xf>
    <xf numFmtId="191" fontId="11" fillId="0" borderId="16" xfId="42" applyNumberFormat="1" applyFont="1" applyBorder="1" applyAlignment="1">
      <alignment horizontal="right" wrapText="1"/>
    </xf>
    <xf numFmtId="10" fontId="19" fillId="0" borderId="0" xfId="59" applyNumberFormat="1" applyFont="1" applyBorder="1" applyAlignment="1">
      <alignment horizontal="center" vertical="center"/>
    </xf>
    <xf numFmtId="10" fontId="8" fillId="0" borderId="0" xfId="59" applyNumberFormat="1" applyFont="1" applyAlignment="1">
      <alignment horizontal="justify" vertical="top"/>
    </xf>
    <xf numFmtId="191" fontId="73" fillId="0" borderId="0" xfId="42" applyNumberFormat="1" applyFont="1" applyAlignment="1">
      <alignment/>
    </xf>
    <xf numFmtId="191" fontId="1" fillId="0" borderId="19" xfId="42" applyNumberFormat="1" applyFont="1" applyBorder="1" applyAlignment="1" quotePrefix="1">
      <alignment horizontal="center"/>
    </xf>
    <xf numFmtId="0" fontId="1" fillId="0" borderId="0" xfId="0" applyFont="1" applyAlignment="1">
      <alignment wrapText="1"/>
    </xf>
    <xf numFmtId="0" fontId="23" fillId="0" borderId="0" xfId="0" applyFont="1" applyAlignment="1">
      <alignment wrapText="1"/>
    </xf>
    <xf numFmtId="0" fontId="22" fillId="0" borderId="0" xfId="0" applyFont="1" applyAlignment="1">
      <alignment wrapText="1"/>
    </xf>
    <xf numFmtId="37" fontId="4" fillId="33" borderId="0" xfId="0" applyNumberFormat="1" applyFont="1" applyFill="1" applyAlignment="1" applyProtection="1">
      <alignment horizontal="center"/>
      <protection/>
    </xf>
    <xf numFmtId="0" fontId="3" fillId="0" borderId="0" xfId="0" applyFont="1" applyAlignment="1">
      <alignment horizontal="justify" wrapText="1"/>
    </xf>
    <xf numFmtId="0" fontId="0" fillId="0" borderId="0" xfId="0" applyFont="1" applyAlignment="1">
      <alignment horizontal="justify" wrapText="1"/>
    </xf>
    <xf numFmtId="0" fontId="1" fillId="0" borderId="0" xfId="0" applyFont="1" applyAlignment="1">
      <alignment horizontal="left" vertical="center" wrapText="1"/>
    </xf>
    <xf numFmtId="0" fontId="17" fillId="0" borderId="0" xfId="0" applyFont="1" applyAlignment="1">
      <alignment horizontal="center"/>
    </xf>
    <xf numFmtId="0" fontId="4" fillId="0" borderId="0" xfId="0" applyFont="1" applyAlignment="1">
      <alignment horizontal="center"/>
    </xf>
    <xf numFmtId="191" fontId="1" fillId="0" borderId="20" xfId="42" applyNumberFormat="1" applyFont="1" applyBorder="1" applyAlignment="1">
      <alignment horizontal="center"/>
    </xf>
    <xf numFmtId="0" fontId="1" fillId="0" borderId="0" xfId="0" applyFont="1" applyAlignment="1">
      <alignment horizontal="center" vertical="top"/>
    </xf>
    <xf numFmtId="0" fontId="0" fillId="0" borderId="0" xfId="0" applyAlignment="1">
      <alignment vertical="top"/>
    </xf>
    <xf numFmtId="191" fontId="1" fillId="0" borderId="0" xfId="42" applyNumberFormat="1" applyFont="1" applyAlignment="1">
      <alignment horizontal="center"/>
    </xf>
    <xf numFmtId="0" fontId="1" fillId="0" borderId="0" xfId="0" applyFont="1" applyAlignment="1">
      <alignment horizontal="center"/>
    </xf>
    <xf numFmtId="0" fontId="3" fillId="0" borderId="0" xfId="55" applyFont="1" applyAlignment="1">
      <alignment horizontal="justify" wrapText="1"/>
      <protection/>
    </xf>
    <xf numFmtId="0" fontId="3" fillId="0" borderId="0" xfId="55" applyAlignment="1">
      <alignment horizontal="justify" wrapText="1"/>
      <protection/>
    </xf>
    <xf numFmtId="0" fontId="0" fillId="0" borderId="0" xfId="0" applyAlignment="1">
      <alignment horizontal="justify" wrapText="1"/>
    </xf>
    <xf numFmtId="0" fontId="1" fillId="0" borderId="0" xfId="0" applyFont="1" applyAlignment="1">
      <alignment horizontal="center" wrapText="1"/>
    </xf>
    <xf numFmtId="0" fontId="4" fillId="0" borderId="0" xfId="55" applyFont="1" applyAlignment="1">
      <alignment horizontal="center"/>
      <protection/>
    </xf>
    <xf numFmtId="0" fontId="3" fillId="0" borderId="0" xfId="56" applyFont="1" applyAlignment="1">
      <alignment horizontal="justify" wrapText="1"/>
      <protection/>
    </xf>
    <xf numFmtId="0" fontId="17" fillId="0" borderId="0" xfId="56" applyFont="1" applyAlignment="1">
      <alignment horizontal="center"/>
      <protection/>
    </xf>
    <xf numFmtId="0" fontId="4" fillId="0" borderId="0" xfId="56" applyFont="1" applyAlignment="1">
      <alignment horizontal="center"/>
      <protection/>
    </xf>
    <xf numFmtId="0" fontId="1" fillId="0" borderId="0" xfId="56" applyFont="1" applyAlignment="1">
      <alignment horizontal="center"/>
      <protection/>
    </xf>
    <xf numFmtId="0" fontId="9" fillId="0" borderId="0" xfId="0" applyFont="1" applyAlignment="1">
      <alignment horizontal="justify" vertical="top" wrapText="1"/>
    </xf>
    <xf numFmtId="0" fontId="9" fillId="34" borderId="0" xfId="0" applyFont="1" applyFill="1" applyAlignment="1" quotePrefix="1">
      <alignment vertical="top" wrapText="1"/>
    </xf>
    <xf numFmtId="0" fontId="0" fillId="34" borderId="0" xfId="0" applyFont="1" applyFill="1" applyAlignment="1">
      <alignment vertical="top" wrapText="1"/>
    </xf>
    <xf numFmtId="0" fontId="9" fillId="0" borderId="0" xfId="0" applyFont="1" applyFill="1" applyAlignment="1">
      <alignment horizontal="left" vertical="top"/>
    </xf>
    <xf numFmtId="0" fontId="7" fillId="0" borderId="0" xfId="0" applyFont="1" applyAlignment="1">
      <alignment horizontal="justify" vertical="top" wrapText="1"/>
    </xf>
    <xf numFmtId="0" fontId="7" fillId="0" borderId="0" xfId="0" applyFont="1" applyFill="1" applyAlignment="1">
      <alignment horizontal="justify" vertical="top" wrapText="1"/>
    </xf>
    <xf numFmtId="0" fontId="0" fillId="0" borderId="0" xfId="0" applyAlignment="1">
      <alignment horizontal="justify" vertical="top" wrapText="1"/>
    </xf>
    <xf numFmtId="0" fontId="9" fillId="34" borderId="0" xfId="0" applyFont="1" applyFill="1" applyAlignment="1">
      <alignment vertical="top" wrapText="1"/>
    </xf>
    <xf numFmtId="0" fontId="7" fillId="0" borderId="0" xfId="0" applyFont="1" applyAlignment="1">
      <alignment horizontal="left" vertical="top"/>
    </xf>
    <xf numFmtId="0" fontId="18" fillId="0" borderId="0" xfId="0" applyFont="1" applyAlignment="1">
      <alignment horizontal="justify" vertical="top" wrapText="1"/>
    </xf>
    <xf numFmtId="0" fontId="9" fillId="0" borderId="0" xfId="0" applyFont="1" applyFill="1" applyAlignment="1">
      <alignment horizontal="left" vertical="top" wrapText="1"/>
    </xf>
    <xf numFmtId="0" fontId="9" fillId="0" borderId="0" xfId="0" applyFont="1" applyAlignment="1">
      <alignment horizontal="left" vertical="top" wrapText="1"/>
    </xf>
    <xf numFmtId="0" fontId="12" fillId="0" borderId="0" xfId="0" applyFont="1" applyBorder="1" applyAlignment="1">
      <alignment horizontal="left" vertical="top" wrapText="1"/>
    </xf>
    <xf numFmtId="0" fontId="12" fillId="0" borderId="0" xfId="0" applyFont="1" applyAlignment="1">
      <alignment horizontal="justify" vertical="top" wrapText="1"/>
    </xf>
    <xf numFmtId="0" fontId="9" fillId="0" borderId="0" xfId="0" applyFont="1" applyAlignment="1">
      <alignment horizontal="left"/>
    </xf>
    <xf numFmtId="0" fontId="9" fillId="0" borderId="0" xfId="0" applyFont="1" applyFill="1" applyAlignment="1">
      <alignment horizontal="center" vertical="top" wrapText="1"/>
    </xf>
    <xf numFmtId="0" fontId="0" fillId="0" borderId="0" xfId="0" applyFill="1" applyAlignment="1">
      <alignment horizontal="center" vertical="top" wrapText="1"/>
    </xf>
    <xf numFmtId="0" fontId="12" fillId="0" borderId="0" xfId="0" applyFont="1" applyAlignment="1">
      <alignment horizontal="left" vertical="justify" wrapText="1"/>
    </xf>
    <xf numFmtId="0" fontId="3" fillId="0" borderId="0" xfId="0" applyFont="1" applyAlignment="1">
      <alignment horizontal="center"/>
    </xf>
    <xf numFmtId="0" fontId="4" fillId="35" borderId="0" xfId="0" applyFont="1" applyFill="1" applyAlignment="1">
      <alignment horizontal="center"/>
    </xf>
    <xf numFmtId="0" fontId="9" fillId="0" borderId="0" xfId="0" applyFont="1" applyFill="1" applyAlignment="1" quotePrefix="1">
      <alignment vertical="top" wrapText="1"/>
    </xf>
    <xf numFmtId="0" fontId="0" fillId="0" borderId="0" xfId="0" applyFont="1" applyFill="1" applyAlignment="1">
      <alignment vertical="top" wrapText="1"/>
    </xf>
    <xf numFmtId="0" fontId="9" fillId="0" borderId="0" xfId="0" applyFont="1" applyFill="1" applyAlignment="1">
      <alignment horizontal="justify" vertical="top" wrapText="1"/>
    </xf>
    <xf numFmtId="0" fontId="0" fillId="0" borderId="0" xfId="0" applyFont="1" applyFill="1" applyAlignment="1">
      <alignment horizontal="justify" vertical="top" wrapText="1"/>
    </xf>
    <xf numFmtId="0" fontId="9" fillId="0" borderId="0" xfId="0" applyFont="1" applyAlignment="1">
      <alignment horizontal="left" vertical="justify" wrapText="1"/>
    </xf>
    <xf numFmtId="0" fontId="7" fillId="0" borderId="0" xfId="0" applyFont="1" applyFill="1" applyAlignment="1">
      <alignment horizontal="left" vertical="top" wrapText="1"/>
    </xf>
    <xf numFmtId="0" fontId="0" fillId="0" borderId="0" xfId="0" applyFill="1" applyAlignment="1">
      <alignment horizontal="justify" vertical="top" wrapText="1"/>
    </xf>
    <xf numFmtId="0" fontId="0" fillId="0" borderId="0" xfId="0" applyAlignment="1">
      <alignment/>
    </xf>
    <xf numFmtId="191" fontId="9" fillId="0" borderId="0" xfId="42" applyNumberFormat="1" applyFont="1" applyAlignment="1">
      <alignment horizontal="left" vertical="top" wrapText="1"/>
    </xf>
    <xf numFmtId="0" fontId="0" fillId="0" borderId="0" xfId="0" applyAlignment="1">
      <alignment horizontal="left" vertical="top" wrapText="1"/>
    </xf>
    <xf numFmtId="0" fontId="7" fillId="0" borderId="20" xfId="0" applyFont="1" applyFill="1" applyBorder="1" applyAlignment="1">
      <alignment horizontal="center"/>
    </xf>
    <xf numFmtId="191" fontId="9" fillId="0" borderId="0" xfId="42" applyNumberFormat="1" applyFont="1" applyAlignment="1">
      <alignment horizontal="left" wrapText="1"/>
    </xf>
    <xf numFmtId="191" fontId="9" fillId="0" borderId="0" xfId="42" applyNumberFormat="1" applyFont="1" applyAlignment="1" quotePrefix="1">
      <alignment horizontal="left" vertical="top" wrapText="1"/>
    </xf>
    <xf numFmtId="0" fontId="0" fillId="0" borderId="0" xfId="0" applyFont="1" applyFill="1" applyAlignment="1">
      <alignment wrapText="1"/>
    </xf>
    <xf numFmtId="0" fontId="0" fillId="0" borderId="0" xfId="0" applyAlignment="1">
      <alignment vertical="top" wrapText="1"/>
    </xf>
    <xf numFmtId="0" fontId="7" fillId="0" borderId="0" xfId="0" applyFont="1" applyAlignment="1">
      <alignment horizontal="center"/>
    </xf>
    <xf numFmtId="0" fontId="7" fillId="0" borderId="0" xfId="0" applyFont="1" applyAlignment="1">
      <alignment/>
    </xf>
    <xf numFmtId="0" fontId="4" fillId="35" borderId="0" xfId="0" applyFont="1" applyFill="1" applyAlignment="1">
      <alignment horizontal="center" vertical="top" wrapText="1"/>
    </xf>
    <xf numFmtId="0" fontId="7" fillId="0" borderId="0" xfId="0" applyFont="1" applyFill="1" applyAlignment="1">
      <alignment horizontal="center"/>
    </xf>
    <xf numFmtId="0" fontId="7" fillId="0" borderId="0" xfId="0" applyFont="1" applyAlignment="1">
      <alignment horizontal="justify" wrapText="1"/>
    </xf>
    <xf numFmtId="0" fontId="0" fillId="0" borderId="0" xfId="0" applyFont="1" applyAlignment="1">
      <alignment wrapText="1"/>
    </xf>
    <xf numFmtId="191" fontId="9" fillId="0" borderId="0" xfId="42" applyNumberFormat="1" applyFont="1" applyAlignment="1">
      <alignment horizontal="justify" vertical="top" wrapText="1"/>
    </xf>
    <xf numFmtId="0" fontId="0" fillId="0" borderId="0" xfId="0" applyFont="1" applyFill="1" applyAlignment="1">
      <alignment/>
    </xf>
    <xf numFmtId="0" fontId="0" fillId="0" borderId="0" xfId="0" applyFill="1" applyAlignment="1">
      <alignment wrapText="1"/>
    </xf>
    <xf numFmtId="0" fontId="0" fillId="0" borderId="0" xfId="0" applyAlignment="1">
      <alignment horizontal="justify"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COLSOL BS 30.09.02" xfId="55"/>
    <cellStyle name="Normal_TSR4QTR2003"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0</xdr:row>
      <xdr:rowOff>9525</xdr:rowOff>
    </xdr:from>
    <xdr:to>
      <xdr:col>2</xdr:col>
      <xdr:colOff>1133475</xdr:colOff>
      <xdr:row>3</xdr:row>
      <xdr:rowOff>257175</xdr:rowOff>
    </xdr:to>
    <xdr:pic>
      <xdr:nvPicPr>
        <xdr:cNvPr id="1" name="Picture 2"/>
        <xdr:cNvPicPr preferRelativeResize="1">
          <a:picLocks noChangeAspect="1"/>
        </xdr:cNvPicPr>
      </xdr:nvPicPr>
      <xdr:blipFill>
        <a:blip r:embed="rId1"/>
        <a:stretch>
          <a:fillRect/>
        </a:stretch>
      </xdr:blipFill>
      <xdr:spPr>
        <a:xfrm>
          <a:off x="619125" y="9525"/>
          <a:ext cx="1019175" cy="9525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0</xdr:row>
      <xdr:rowOff>9525</xdr:rowOff>
    </xdr:from>
    <xdr:to>
      <xdr:col>2</xdr:col>
      <xdr:colOff>1133475</xdr:colOff>
      <xdr:row>3</xdr:row>
      <xdr:rowOff>257175</xdr:rowOff>
    </xdr:to>
    <xdr:pic>
      <xdr:nvPicPr>
        <xdr:cNvPr id="1" name="Picture 2"/>
        <xdr:cNvPicPr preferRelativeResize="1">
          <a:picLocks noChangeAspect="1"/>
        </xdr:cNvPicPr>
      </xdr:nvPicPr>
      <xdr:blipFill>
        <a:blip r:embed="rId1"/>
        <a:stretch>
          <a:fillRect/>
        </a:stretch>
      </xdr:blipFill>
      <xdr:spPr>
        <a:xfrm>
          <a:off x="619125" y="9525"/>
          <a:ext cx="1019175" cy="952500"/>
        </a:xfrm>
        <a:prstGeom prst="rect">
          <a:avLst/>
        </a:prstGeom>
        <a:noFill/>
        <a:ln w="1" cmpd="sng">
          <a:noFill/>
        </a:ln>
      </xdr:spPr>
    </xdr:pic>
    <xdr:clientData/>
  </xdr:twoCellAnchor>
  <xdr:twoCellAnchor>
    <xdr:from>
      <xdr:col>2</xdr:col>
      <xdr:colOff>114300</xdr:colOff>
      <xdr:row>0</xdr:row>
      <xdr:rowOff>9525</xdr:rowOff>
    </xdr:from>
    <xdr:to>
      <xdr:col>2</xdr:col>
      <xdr:colOff>1133475</xdr:colOff>
      <xdr:row>3</xdr:row>
      <xdr:rowOff>257175</xdr:rowOff>
    </xdr:to>
    <xdr:pic>
      <xdr:nvPicPr>
        <xdr:cNvPr id="2" name="Picture 2"/>
        <xdr:cNvPicPr preferRelativeResize="1">
          <a:picLocks noChangeAspect="1"/>
        </xdr:cNvPicPr>
      </xdr:nvPicPr>
      <xdr:blipFill>
        <a:blip r:embed="rId1"/>
        <a:stretch>
          <a:fillRect/>
        </a:stretch>
      </xdr:blipFill>
      <xdr:spPr>
        <a:xfrm>
          <a:off x="619125" y="9525"/>
          <a:ext cx="1019175" cy="95250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0</xdr:rowOff>
    </xdr:from>
    <xdr:to>
      <xdr:col>1</xdr:col>
      <xdr:colOff>942975</xdr:colOff>
      <xdr:row>4</xdr:row>
      <xdr:rowOff>28575</xdr:rowOff>
    </xdr:to>
    <xdr:pic>
      <xdr:nvPicPr>
        <xdr:cNvPr id="1" name="Picture 1"/>
        <xdr:cNvPicPr preferRelativeResize="1">
          <a:picLocks noChangeAspect="1"/>
        </xdr:cNvPicPr>
      </xdr:nvPicPr>
      <xdr:blipFill>
        <a:blip r:embed="rId1"/>
        <a:stretch>
          <a:fillRect/>
        </a:stretch>
      </xdr:blipFill>
      <xdr:spPr>
        <a:xfrm>
          <a:off x="276225" y="0"/>
          <a:ext cx="1057275" cy="91440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1066800</xdr:colOff>
      <xdr:row>4</xdr:row>
      <xdr:rowOff>28575</xdr:rowOff>
    </xdr:to>
    <xdr:pic>
      <xdr:nvPicPr>
        <xdr:cNvPr id="1" name="Picture 1"/>
        <xdr:cNvPicPr preferRelativeResize="1">
          <a:picLocks noChangeAspect="1"/>
        </xdr:cNvPicPr>
      </xdr:nvPicPr>
      <xdr:blipFill>
        <a:blip r:embed="rId1"/>
        <a:stretch>
          <a:fillRect/>
        </a:stretch>
      </xdr:blipFill>
      <xdr:spPr>
        <a:xfrm>
          <a:off x="209550" y="0"/>
          <a:ext cx="1066800" cy="91440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2</xdr:col>
      <xdr:colOff>1104900</xdr:colOff>
      <xdr:row>4</xdr:row>
      <xdr:rowOff>9525</xdr:rowOff>
    </xdr:to>
    <xdr:pic>
      <xdr:nvPicPr>
        <xdr:cNvPr id="1" name="Picture 1"/>
        <xdr:cNvPicPr preferRelativeResize="1">
          <a:picLocks noChangeAspect="1"/>
        </xdr:cNvPicPr>
      </xdr:nvPicPr>
      <xdr:blipFill>
        <a:blip r:embed="rId1"/>
        <a:stretch>
          <a:fillRect/>
        </a:stretch>
      </xdr:blipFill>
      <xdr:spPr>
        <a:xfrm>
          <a:off x="76200" y="0"/>
          <a:ext cx="1514475" cy="1219200"/>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57150</xdr:rowOff>
    </xdr:from>
    <xdr:to>
      <xdr:col>4</xdr:col>
      <xdr:colOff>495300</xdr:colOff>
      <xdr:row>3</xdr:row>
      <xdr:rowOff>180975</xdr:rowOff>
    </xdr:to>
    <xdr:pic>
      <xdr:nvPicPr>
        <xdr:cNvPr id="1" name="Picture 22"/>
        <xdr:cNvPicPr preferRelativeResize="1">
          <a:picLocks noChangeAspect="1"/>
        </xdr:cNvPicPr>
      </xdr:nvPicPr>
      <xdr:blipFill>
        <a:blip r:embed="rId1"/>
        <a:stretch>
          <a:fillRect/>
        </a:stretch>
      </xdr:blipFill>
      <xdr:spPr>
        <a:xfrm>
          <a:off x="371475" y="57150"/>
          <a:ext cx="1419225" cy="838200"/>
        </a:xfrm>
        <a:prstGeom prst="rect">
          <a:avLst/>
        </a:prstGeom>
        <a:no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57150</xdr:rowOff>
    </xdr:from>
    <xdr:to>
      <xdr:col>4</xdr:col>
      <xdr:colOff>495300</xdr:colOff>
      <xdr:row>3</xdr:row>
      <xdr:rowOff>180975</xdr:rowOff>
    </xdr:to>
    <xdr:pic>
      <xdr:nvPicPr>
        <xdr:cNvPr id="1" name="Picture 1"/>
        <xdr:cNvPicPr preferRelativeResize="1">
          <a:picLocks noChangeAspect="1"/>
        </xdr:cNvPicPr>
      </xdr:nvPicPr>
      <xdr:blipFill>
        <a:blip r:embed="rId1"/>
        <a:stretch>
          <a:fillRect/>
        </a:stretch>
      </xdr:blipFill>
      <xdr:spPr>
        <a:xfrm>
          <a:off x="390525" y="57150"/>
          <a:ext cx="1057275" cy="8382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53"/>
  <sheetViews>
    <sheetView showGridLines="0" tabSelected="1" zoomScalePageLayoutView="0" workbookViewId="0" topLeftCell="B11">
      <selection activeCell="B14" sqref="B14"/>
    </sheetView>
  </sheetViews>
  <sheetFormatPr defaultColWidth="9.140625" defaultRowHeight="12.75"/>
  <cols>
    <col min="1" max="1" width="3.28125" style="3" customWidth="1"/>
    <col min="2" max="2" width="4.28125" style="5" customWidth="1"/>
    <col min="3" max="3" width="28.140625" style="3" customWidth="1"/>
    <col min="4" max="4" width="11.421875" style="3" customWidth="1"/>
    <col min="5" max="5" width="9.140625" style="5" customWidth="1"/>
    <col min="6" max="6" width="9.57421875" style="4" customWidth="1"/>
    <col min="7" max="7" width="11.28125" style="379" customWidth="1"/>
    <col min="8" max="8" width="1.1484375" style="265" customWidth="1"/>
    <col min="9" max="9" width="10.8515625" style="4" customWidth="1"/>
    <col min="10" max="10" width="11.8515625" style="382" customWidth="1"/>
    <col min="11" max="11" width="0.13671875" style="3" hidden="1" customWidth="1"/>
    <col min="12" max="12" width="10.421875" style="3" bestFit="1" customWidth="1"/>
    <col min="13" max="13" width="11.00390625" style="345" customWidth="1"/>
    <col min="14" max="14" width="12.421875" style="345" customWidth="1"/>
    <col min="15" max="15" width="9.140625" style="345" customWidth="1"/>
    <col min="16" max="16" width="9.140625" style="44" customWidth="1"/>
    <col min="17" max="16384" width="9.140625" style="3" customWidth="1"/>
  </cols>
  <sheetData>
    <row r="1" spans="2:10" ht="22.5">
      <c r="B1" s="408"/>
      <c r="C1" s="408"/>
      <c r="D1" s="408"/>
      <c r="E1" s="408"/>
      <c r="F1" s="408"/>
      <c r="G1" s="408"/>
      <c r="H1" s="408"/>
      <c r="I1" s="408"/>
      <c r="J1" s="408"/>
    </row>
    <row r="2" spans="2:10" ht="18.75" customHeight="1">
      <c r="B2" s="408" t="s">
        <v>27</v>
      </c>
      <c r="C2" s="408"/>
      <c r="D2" s="408"/>
      <c r="E2" s="408"/>
      <c r="F2" s="408"/>
      <c r="G2" s="408"/>
      <c r="H2" s="408"/>
      <c r="I2" s="408"/>
      <c r="J2" s="408"/>
    </row>
    <row r="3" spans="2:10" ht="14.25" customHeight="1">
      <c r="B3" s="409" t="s">
        <v>28</v>
      </c>
      <c r="C3" s="409"/>
      <c r="D3" s="409"/>
      <c r="E3" s="409"/>
      <c r="F3" s="409"/>
      <c r="G3" s="409"/>
      <c r="H3" s="409"/>
      <c r="I3" s="409"/>
      <c r="J3" s="409"/>
    </row>
    <row r="4" spans="2:10" ht="24" customHeight="1">
      <c r="B4" s="411" t="s">
        <v>14</v>
      </c>
      <c r="C4" s="412"/>
      <c r="D4" s="412"/>
      <c r="E4" s="412"/>
      <c r="F4" s="412"/>
      <c r="G4" s="412"/>
      <c r="H4" s="412"/>
      <c r="I4" s="412"/>
      <c r="J4" s="412"/>
    </row>
    <row r="5" spans="1:16" ht="18.75">
      <c r="A5" s="53"/>
      <c r="B5" s="404"/>
      <c r="C5" s="404"/>
      <c r="D5" s="404"/>
      <c r="E5" s="404"/>
      <c r="F5" s="404"/>
      <c r="G5" s="404"/>
      <c r="H5" s="404"/>
      <c r="I5" s="404"/>
      <c r="J5" s="404"/>
      <c r="K5" s="14"/>
      <c r="L5" s="12"/>
      <c r="M5" s="346"/>
      <c r="N5" s="347"/>
      <c r="O5" s="347"/>
      <c r="P5" s="46"/>
    </row>
    <row r="6" spans="2:10" ht="6" customHeight="1">
      <c r="B6" s="9"/>
      <c r="C6" s="9"/>
      <c r="D6" s="9"/>
      <c r="E6" s="9"/>
      <c r="F6" s="9"/>
      <c r="G6" s="360"/>
      <c r="H6" s="257"/>
      <c r="I6" s="9"/>
      <c r="J6" s="360"/>
    </row>
    <row r="7" spans="1:10" ht="16.5" customHeight="1">
      <c r="A7" s="100"/>
      <c r="B7" s="1" t="s">
        <v>212</v>
      </c>
      <c r="C7" s="100"/>
      <c r="D7" s="100"/>
      <c r="E7" s="150"/>
      <c r="F7" s="149"/>
      <c r="G7" s="361"/>
      <c r="H7" s="258"/>
      <c r="I7" s="149"/>
      <c r="J7" s="380"/>
    </row>
    <row r="8" spans="1:10" ht="13.5" customHeight="1">
      <c r="A8" s="100"/>
      <c r="C8" s="117" t="s">
        <v>331</v>
      </c>
      <c r="D8" s="202" t="s">
        <v>318</v>
      </c>
      <c r="E8" s="150"/>
      <c r="F8" s="149"/>
      <c r="G8" s="361"/>
      <c r="H8" s="258"/>
      <c r="I8" s="149"/>
      <c r="J8" s="380"/>
    </row>
    <row r="9" spans="1:10" ht="8.25" customHeight="1">
      <c r="A9" s="100"/>
      <c r="B9" s="150"/>
      <c r="C9" s="100"/>
      <c r="D9" s="100"/>
      <c r="E9" s="150"/>
      <c r="F9" s="149"/>
      <c r="G9" s="361"/>
      <c r="H9" s="258"/>
      <c r="I9" s="149"/>
      <c r="J9" s="380"/>
    </row>
    <row r="10" spans="1:10" ht="4.5" customHeight="1">
      <c r="A10" s="100"/>
      <c r="B10" s="150"/>
      <c r="C10" s="100"/>
      <c r="D10" s="100"/>
      <c r="E10" s="150"/>
      <c r="F10" s="151"/>
      <c r="G10" s="362"/>
      <c r="H10" s="259"/>
      <c r="I10" s="151"/>
      <c r="J10" s="380"/>
    </row>
    <row r="11" spans="1:10" ht="18" customHeight="1" thickBot="1">
      <c r="A11" s="100"/>
      <c r="B11" s="150"/>
      <c r="C11" s="100"/>
      <c r="D11" s="100"/>
      <c r="E11" s="150"/>
      <c r="F11" s="413" t="s">
        <v>162</v>
      </c>
      <c r="G11" s="413"/>
      <c r="H11" s="260"/>
      <c r="I11" s="413" t="s">
        <v>163</v>
      </c>
      <c r="J11" s="413"/>
    </row>
    <row r="12" spans="1:10" ht="13.5" customHeight="1">
      <c r="A12" s="100"/>
      <c r="B12" s="150"/>
      <c r="C12" s="100"/>
      <c r="D12" s="100"/>
      <c r="E12" s="150"/>
      <c r="F12" s="410" t="s">
        <v>298</v>
      </c>
      <c r="G12" s="410"/>
      <c r="H12" s="259"/>
      <c r="I12" s="410" t="s">
        <v>330</v>
      </c>
      <c r="J12" s="410"/>
    </row>
    <row r="13" spans="1:10" ht="13.5" customHeight="1" thickBot="1">
      <c r="A13" s="100"/>
      <c r="B13" s="150"/>
      <c r="C13" s="100"/>
      <c r="D13" s="100"/>
      <c r="E13" s="150"/>
      <c r="F13" s="400" t="s">
        <v>98</v>
      </c>
      <c r="G13" s="400"/>
      <c r="H13" s="259"/>
      <c r="I13" s="400" t="s">
        <v>98</v>
      </c>
      <c r="J13" s="400"/>
    </row>
    <row r="14" spans="1:10" ht="13.5" customHeight="1">
      <c r="A14" s="100"/>
      <c r="B14" s="150"/>
      <c r="C14" s="100"/>
      <c r="D14" s="100"/>
      <c r="E14" s="150"/>
      <c r="F14" s="240">
        <v>2010</v>
      </c>
      <c r="G14" s="363">
        <v>2009</v>
      </c>
      <c r="H14" s="261"/>
      <c r="I14" s="240">
        <f>+F14</f>
        <v>2010</v>
      </c>
      <c r="J14" s="363">
        <f>+G14</f>
        <v>2009</v>
      </c>
    </row>
    <row r="15" spans="1:16" s="92" customFormat="1" ht="14.25" customHeight="1">
      <c r="A15" s="152"/>
      <c r="B15" s="152"/>
      <c r="C15" s="152"/>
      <c r="D15" s="152"/>
      <c r="E15" s="139" t="s">
        <v>87</v>
      </c>
      <c r="F15" s="153" t="s">
        <v>3</v>
      </c>
      <c r="G15" s="364" t="s">
        <v>3</v>
      </c>
      <c r="H15" s="262"/>
      <c r="I15" s="153" t="s">
        <v>3</v>
      </c>
      <c r="J15" s="364" t="s">
        <v>3</v>
      </c>
      <c r="K15" s="93"/>
      <c r="M15" s="95"/>
      <c r="N15" s="348"/>
      <c r="O15" s="349"/>
      <c r="P15" s="94"/>
    </row>
    <row r="16" spans="1:15" ht="8.25" customHeight="1">
      <c r="A16" s="100"/>
      <c r="B16" s="150"/>
      <c r="C16" s="100"/>
      <c r="D16" s="100"/>
      <c r="E16" s="150"/>
      <c r="F16" s="153"/>
      <c r="G16" s="364"/>
      <c r="H16" s="260"/>
      <c r="I16" s="153"/>
      <c r="J16" s="364"/>
      <c r="K16" s="4"/>
      <c r="M16" s="250"/>
      <c r="N16" s="250"/>
      <c r="O16" s="250"/>
    </row>
    <row r="17" spans="1:16" s="16" customFormat="1" ht="18" customHeight="1">
      <c r="A17" s="155"/>
      <c r="B17" s="156" t="s">
        <v>16</v>
      </c>
      <c r="C17" s="155"/>
      <c r="D17" s="155"/>
      <c r="E17" s="172" t="s">
        <v>66</v>
      </c>
      <c r="F17" s="157">
        <v>59833</v>
      </c>
      <c r="G17" s="365">
        <v>45264</v>
      </c>
      <c r="H17" s="158"/>
      <c r="I17" s="157">
        <v>184052</v>
      </c>
      <c r="J17" s="365">
        <v>173566</v>
      </c>
      <c r="L17" s="250"/>
      <c r="M17" s="250"/>
      <c r="N17" s="250"/>
      <c r="O17" s="250"/>
      <c r="P17" s="45"/>
    </row>
    <row r="18" spans="1:16" s="16" customFormat="1" ht="17.25" customHeight="1">
      <c r="A18" s="155"/>
      <c r="B18" s="155" t="s">
        <v>88</v>
      </c>
      <c r="C18" s="155"/>
      <c r="D18" s="155"/>
      <c r="E18" s="172"/>
      <c r="F18" s="159">
        <v>-54976</v>
      </c>
      <c r="G18" s="366">
        <v>-40634</v>
      </c>
      <c r="H18" s="158"/>
      <c r="I18" s="159">
        <v>-168361</v>
      </c>
      <c r="J18" s="366">
        <v>-155400</v>
      </c>
      <c r="L18" s="250"/>
      <c r="M18" s="250"/>
      <c r="N18" s="250"/>
      <c r="O18" s="250"/>
      <c r="P18" s="45"/>
    </row>
    <row r="19" spans="1:16" s="16" customFormat="1" ht="4.5" customHeight="1">
      <c r="A19" s="155"/>
      <c r="B19" s="155"/>
      <c r="C19" s="155"/>
      <c r="D19" s="155"/>
      <c r="E19" s="172"/>
      <c r="F19" s="160"/>
      <c r="G19" s="367"/>
      <c r="H19" s="158"/>
      <c r="I19" s="160"/>
      <c r="J19" s="367"/>
      <c r="L19" s="250"/>
      <c r="M19" s="250"/>
      <c r="N19" s="250"/>
      <c r="O19" s="250"/>
      <c r="P19" s="45"/>
    </row>
    <row r="20" spans="1:16" s="16" customFormat="1" ht="15.75">
      <c r="A20" s="155"/>
      <c r="B20" s="407" t="s">
        <v>280</v>
      </c>
      <c r="C20" s="407"/>
      <c r="D20" s="161"/>
      <c r="E20" s="172"/>
      <c r="F20" s="162">
        <f>SUM(F17:F19)</f>
        <v>4857</v>
      </c>
      <c r="G20" s="368">
        <f>SUM(G17:G19)</f>
        <v>4630</v>
      </c>
      <c r="H20" s="263"/>
      <c r="I20" s="162">
        <f>SUM(I17:I19)</f>
        <v>15691</v>
      </c>
      <c r="J20" s="368">
        <f>SUM(J17:J19)</f>
        <v>18166</v>
      </c>
      <c r="K20" s="19"/>
      <c r="L20" s="251"/>
      <c r="M20" s="250"/>
      <c r="N20" s="250"/>
      <c r="O20" s="250"/>
      <c r="P20" s="45"/>
    </row>
    <row r="21" spans="1:16" s="16" customFormat="1" ht="4.5" customHeight="1">
      <c r="A21" s="155"/>
      <c r="B21" s="161"/>
      <c r="C21" s="161"/>
      <c r="D21" s="161"/>
      <c r="E21" s="172"/>
      <c r="F21" s="163"/>
      <c r="G21" s="369"/>
      <c r="H21" s="263"/>
      <c r="I21" s="163"/>
      <c r="J21" s="369"/>
      <c r="K21" s="19"/>
      <c r="L21" s="251"/>
      <c r="M21" s="250"/>
      <c r="N21" s="250"/>
      <c r="O21" s="250"/>
      <c r="P21" s="45"/>
    </row>
    <row r="22" spans="1:16" s="16" customFormat="1" ht="17.25" customHeight="1">
      <c r="A22" s="155"/>
      <c r="B22" s="155" t="s">
        <v>92</v>
      </c>
      <c r="C22" s="155"/>
      <c r="D22" s="155"/>
      <c r="E22" s="172"/>
      <c r="F22" s="157">
        <v>1030</v>
      </c>
      <c r="G22" s="365">
        <v>644</v>
      </c>
      <c r="H22" s="158"/>
      <c r="I22" s="157">
        <v>2082</v>
      </c>
      <c r="J22" s="365">
        <v>1981</v>
      </c>
      <c r="L22" s="250"/>
      <c r="M22" s="250"/>
      <c r="N22" s="250"/>
      <c r="O22" s="250"/>
      <c r="P22" s="45"/>
    </row>
    <row r="23" spans="1:16" s="16" customFormat="1" ht="17.25" customHeight="1">
      <c r="A23" s="155"/>
      <c r="B23" s="155" t="s">
        <v>89</v>
      </c>
      <c r="C23" s="155"/>
      <c r="D23" s="155"/>
      <c r="E23" s="172"/>
      <c r="F23" s="157">
        <v>-4299</v>
      </c>
      <c r="G23" s="365">
        <v>-3416</v>
      </c>
      <c r="H23" s="158"/>
      <c r="I23" s="157">
        <v>-14534</v>
      </c>
      <c r="J23" s="365">
        <v>-13812</v>
      </c>
      <c r="L23" s="250"/>
      <c r="M23" s="250"/>
      <c r="N23" s="250"/>
      <c r="O23" s="250"/>
      <c r="P23" s="45"/>
    </row>
    <row r="24" spans="1:16" s="16" customFormat="1" ht="17.25" customHeight="1" hidden="1">
      <c r="A24" s="155"/>
      <c r="B24" s="155" t="s">
        <v>90</v>
      </c>
      <c r="C24" s="155"/>
      <c r="D24" s="155"/>
      <c r="E24" s="172"/>
      <c r="F24" s="157"/>
      <c r="G24" s="365"/>
      <c r="H24" s="158"/>
      <c r="I24" s="157"/>
      <c r="J24" s="365"/>
      <c r="L24" s="250"/>
      <c r="M24" s="250"/>
      <c r="N24" s="250"/>
      <c r="O24" s="250"/>
      <c r="P24" s="45"/>
    </row>
    <row r="25" spans="1:16" s="16" customFormat="1" ht="17.25" customHeight="1" hidden="1">
      <c r="A25" s="155"/>
      <c r="B25" s="155" t="s">
        <v>91</v>
      </c>
      <c r="C25" s="155"/>
      <c r="D25" s="155"/>
      <c r="E25" s="172"/>
      <c r="F25" s="157"/>
      <c r="G25" s="365"/>
      <c r="H25" s="158"/>
      <c r="I25" s="157"/>
      <c r="J25" s="365"/>
      <c r="L25" s="250"/>
      <c r="M25" s="250"/>
      <c r="N25" s="250"/>
      <c r="O25" s="250"/>
      <c r="P25" s="45"/>
    </row>
    <row r="26" spans="1:16" s="16" customFormat="1" ht="17.25" customHeight="1">
      <c r="A26" s="155"/>
      <c r="B26" s="155" t="s">
        <v>93</v>
      </c>
      <c r="C26" s="155"/>
      <c r="D26" s="155"/>
      <c r="E26" s="172"/>
      <c r="F26" s="164">
        <v>-307</v>
      </c>
      <c r="G26" s="370">
        <v>-127</v>
      </c>
      <c r="H26" s="158"/>
      <c r="I26" s="164">
        <v>-506</v>
      </c>
      <c r="J26" s="370">
        <v>-868</v>
      </c>
      <c r="L26" s="250"/>
      <c r="M26" s="250"/>
      <c r="N26" s="250"/>
      <c r="O26" s="250"/>
      <c r="P26" s="45"/>
    </row>
    <row r="27" spans="1:16" s="16" customFormat="1" ht="17.25" customHeight="1">
      <c r="A27" s="155"/>
      <c r="B27" s="156" t="s">
        <v>281</v>
      </c>
      <c r="C27" s="155"/>
      <c r="D27" s="155"/>
      <c r="E27" s="172" t="s">
        <v>66</v>
      </c>
      <c r="F27" s="157">
        <f>SUM(F20:F26)</f>
        <v>1281</v>
      </c>
      <c r="G27" s="371">
        <f>SUM(G20:G26)</f>
        <v>1731</v>
      </c>
      <c r="H27" s="158"/>
      <c r="I27" s="157">
        <f>SUM(I20:I26)</f>
        <v>2733</v>
      </c>
      <c r="J27" s="371">
        <f>SUM(J20:J26)</f>
        <v>5467</v>
      </c>
      <c r="L27" s="333"/>
      <c r="M27" s="250"/>
      <c r="N27" s="250"/>
      <c r="O27" s="250"/>
      <c r="P27" s="45"/>
    </row>
    <row r="28" spans="1:16" s="16" customFormat="1" ht="20.25" customHeight="1">
      <c r="A28" s="155"/>
      <c r="B28" s="155" t="s">
        <v>94</v>
      </c>
      <c r="C28" s="155"/>
      <c r="D28" s="155"/>
      <c r="E28" s="172" t="s">
        <v>75</v>
      </c>
      <c r="F28" s="164">
        <v>-596</v>
      </c>
      <c r="G28" s="370">
        <v>257</v>
      </c>
      <c r="H28" s="158"/>
      <c r="I28" s="164">
        <v>-1311</v>
      </c>
      <c r="J28" s="370">
        <v>-558</v>
      </c>
      <c r="L28" s="250"/>
      <c r="M28" s="250"/>
      <c r="N28" s="250"/>
      <c r="O28" s="250"/>
      <c r="P28" s="45"/>
    </row>
    <row r="29" spans="1:16" s="16" customFormat="1" ht="17.25" customHeight="1" thickBot="1">
      <c r="A29" s="155"/>
      <c r="B29" s="156" t="s">
        <v>182</v>
      </c>
      <c r="C29" s="155"/>
      <c r="D29" s="155"/>
      <c r="E29" s="172"/>
      <c r="F29" s="165">
        <f>SUM(F27:F28)</f>
        <v>685</v>
      </c>
      <c r="G29" s="372">
        <f>SUM(G27:G28)</f>
        <v>1988</v>
      </c>
      <c r="H29" s="158"/>
      <c r="I29" s="165">
        <f>SUM(I27:I28)</f>
        <v>1422</v>
      </c>
      <c r="J29" s="372">
        <f>SUM(J27:J28)</f>
        <v>4909</v>
      </c>
      <c r="L29" s="250"/>
      <c r="M29" s="250"/>
      <c r="N29" s="250"/>
      <c r="O29" s="250"/>
      <c r="P29" s="45"/>
    </row>
    <row r="30" spans="1:16" s="16" customFormat="1" ht="17.25" customHeight="1">
      <c r="A30" s="155"/>
      <c r="B30" s="155"/>
      <c r="C30" s="155"/>
      <c r="D30" s="155"/>
      <c r="E30" s="172"/>
      <c r="F30" s="397"/>
      <c r="G30" s="397"/>
      <c r="H30" s="158"/>
      <c r="I30" s="397"/>
      <c r="J30" s="397"/>
      <c r="L30" s="250"/>
      <c r="M30" s="250"/>
      <c r="N30" s="250"/>
      <c r="O30" s="250"/>
      <c r="P30" s="45"/>
    </row>
    <row r="31" spans="1:16" s="16" customFormat="1" ht="17.25" customHeight="1">
      <c r="A31" s="155"/>
      <c r="B31" s="155" t="s">
        <v>95</v>
      </c>
      <c r="C31" s="155"/>
      <c r="D31" s="155"/>
      <c r="E31" s="172"/>
      <c r="F31" s="338"/>
      <c r="G31" s="373"/>
      <c r="H31" s="158"/>
      <c r="I31" s="338"/>
      <c r="J31" s="373"/>
      <c r="L31" s="250"/>
      <c r="M31" s="250"/>
      <c r="N31" s="250"/>
      <c r="O31" s="250"/>
      <c r="P31" s="45"/>
    </row>
    <row r="32" spans="1:16" s="16" customFormat="1" ht="17.25" customHeight="1">
      <c r="A32" s="155"/>
      <c r="B32" s="155" t="s">
        <v>96</v>
      </c>
      <c r="C32" s="155"/>
      <c r="D32" s="155"/>
      <c r="E32" s="172"/>
      <c r="F32" s="157">
        <f>+F29-F33</f>
        <v>686</v>
      </c>
      <c r="G32" s="365">
        <v>1992</v>
      </c>
      <c r="H32" s="157">
        <v>0</v>
      </c>
      <c r="I32" s="157">
        <f>+I29-I33</f>
        <v>1409</v>
      </c>
      <c r="J32" s="365">
        <v>4771</v>
      </c>
      <c r="L32" s="250"/>
      <c r="M32" s="250"/>
      <c r="N32" s="250"/>
      <c r="O32" s="250"/>
      <c r="P32" s="45"/>
    </row>
    <row r="33" spans="1:16" s="16" customFormat="1" ht="17.25" customHeight="1">
      <c r="A33" s="155"/>
      <c r="B33" s="299" t="s">
        <v>312</v>
      </c>
      <c r="C33" s="155"/>
      <c r="D33" s="155"/>
      <c r="E33" s="172"/>
      <c r="F33" s="157">
        <v>-1</v>
      </c>
      <c r="G33" s="365">
        <v>-4</v>
      </c>
      <c r="H33" s="158"/>
      <c r="I33" s="157">
        <v>13</v>
      </c>
      <c r="J33" s="365">
        <v>138</v>
      </c>
      <c r="L33" s="250"/>
      <c r="M33" s="250"/>
      <c r="N33" s="250"/>
      <c r="O33" s="250"/>
      <c r="P33" s="45"/>
    </row>
    <row r="34" spans="1:16" s="16" customFormat="1" ht="17.25" customHeight="1" thickBot="1">
      <c r="A34" s="155"/>
      <c r="B34" s="156" t="s">
        <v>182</v>
      </c>
      <c r="C34" s="155"/>
      <c r="D34" s="155"/>
      <c r="E34" s="172"/>
      <c r="F34" s="165">
        <f>SUM(F32:F33)</f>
        <v>685</v>
      </c>
      <c r="G34" s="374">
        <f>SUM(G32:G33)</f>
        <v>1988</v>
      </c>
      <c r="H34" s="158"/>
      <c r="I34" s="165">
        <f>SUM(I32:I33)</f>
        <v>1422</v>
      </c>
      <c r="J34" s="374">
        <f>SUM(J32:J33)</f>
        <v>4909</v>
      </c>
      <c r="L34" s="250"/>
      <c r="M34" s="250"/>
      <c r="N34" s="250"/>
      <c r="O34" s="250"/>
      <c r="P34" s="45"/>
    </row>
    <row r="35" spans="1:16" s="16" customFormat="1" ht="17.25" customHeight="1">
      <c r="A35" s="155"/>
      <c r="B35" s="155"/>
      <c r="C35" s="155"/>
      <c r="D35" s="155"/>
      <c r="E35" s="172"/>
      <c r="F35" s="166"/>
      <c r="G35" s="375"/>
      <c r="H35" s="158"/>
      <c r="I35" s="166"/>
      <c r="J35" s="375"/>
      <c r="L35" s="250"/>
      <c r="M35" s="250"/>
      <c r="N35" s="250"/>
      <c r="O35" s="250"/>
      <c r="P35" s="45"/>
    </row>
    <row r="36" spans="1:16" s="16" customFormat="1" ht="17.25" customHeight="1">
      <c r="A36" s="155"/>
      <c r="B36" s="156" t="s">
        <v>282</v>
      </c>
      <c r="C36" s="155"/>
      <c r="D36" s="155"/>
      <c r="E36" s="172"/>
      <c r="F36" s="166"/>
      <c r="G36" s="375"/>
      <c r="H36" s="158"/>
      <c r="I36" s="166"/>
      <c r="J36" s="375"/>
      <c r="L36" s="250"/>
      <c r="M36" s="250"/>
      <c r="N36" s="350"/>
      <c r="O36" s="18"/>
      <c r="P36" s="45"/>
    </row>
    <row r="37" spans="1:16" s="16" customFormat="1" ht="17.25" customHeight="1">
      <c r="A37" s="155"/>
      <c r="B37" s="155"/>
      <c r="C37" s="167" t="s">
        <v>151</v>
      </c>
      <c r="D37" s="167"/>
      <c r="E37" s="172" t="s">
        <v>85</v>
      </c>
      <c r="F37" s="168">
        <f>+'notes-Part B'!G71</f>
        <v>0.6054721977052074</v>
      </c>
      <c r="G37" s="376">
        <f>+'notes-Part B'!H71</f>
        <v>1.7581641659311562</v>
      </c>
      <c r="H37" s="169"/>
      <c r="I37" s="254">
        <f>+'notes-Part B'!J71</f>
        <v>1.2436010591350397</v>
      </c>
      <c r="J37" s="376">
        <f>+'notes-Part B'!K71</f>
        <v>4.210944395410414</v>
      </c>
      <c r="K37" s="18"/>
      <c r="L37" s="252"/>
      <c r="M37" s="250"/>
      <c r="N37" s="351"/>
      <c r="O37" s="18"/>
      <c r="P37" s="45"/>
    </row>
    <row r="38" spans="1:14" ht="17.25" customHeight="1" hidden="1">
      <c r="A38" s="100"/>
      <c r="B38" s="100"/>
      <c r="C38" s="167" t="s">
        <v>97</v>
      </c>
      <c r="D38" s="167"/>
      <c r="E38" s="172" t="s">
        <v>143</v>
      </c>
      <c r="F38" s="168">
        <f>+'notes-Part B'!G72</f>
        <v>0</v>
      </c>
      <c r="G38" s="376">
        <f>+'notes-Part B'!H72</f>
        <v>0</v>
      </c>
      <c r="H38" s="169"/>
      <c r="I38" s="254">
        <f>+'notes-Part B'!J72</f>
        <v>0</v>
      </c>
      <c r="J38" s="376">
        <f>+'notes-Part B'!K72</f>
        <v>0</v>
      </c>
      <c r="L38" s="253"/>
      <c r="M38" s="250"/>
      <c r="N38" s="352"/>
    </row>
    <row r="39" spans="1:14" ht="15.75">
      <c r="A39" s="100"/>
      <c r="B39" s="150"/>
      <c r="C39" s="170" t="s">
        <v>97</v>
      </c>
      <c r="D39" s="170"/>
      <c r="E39" s="172" t="s">
        <v>85</v>
      </c>
      <c r="F39" s="254">
        <f>+'notes-Part B'!G82</f>
        <v>0.5305491105955142</v>
      </c>
      <c r="G39" s="377">
        <f>+'notes-Part B'!H82</f>
        <v>1.5406032482598608</v>
      </c>
      <c r="H39" s="169"/>
      <c r="I39" s="254">
        <f>+'notes-Part B'!J82</f>
        <v>1.0897138437741685</v>
      </c>
      <c r="J39" s="377">
        <f>+'notes-Part B'!K82</f>
        <v>3.689868522815159</v>
      </c>
      <c r="L39" s="253"/>
      <c r="M39" s="250"/>
      <c r="N39" s="80"/>
    </row>
    <row r="40" spans="1:14" ht="15.75">
      <c r="A40" s="100"/>
      <c r="B40" s="150"/>
      <c r="C40" s="170"/>
      <c r="D40" s="170"/>
      <c r="E40" s="173"/>
      <c r="F40" s="171"/>
      <c r="G40" s="378"/>
      <c r="H40" s="264"/>
      <c r="I40" s="170"/>
      <c r="J40" s="381" t="s">
        <v>161</v>
      </c>
      <c r="L40" s="253"/>
      <c r="M40" s="253"/>
      <c r="N40" s="80"/>
    </row>
    <row r="41" spans="1:14" ht="15.75">
      <c r="A41" s="100"/>
      <c r="B41" s="150"/>
      <c r="C41" s="170"/>
      <c r="D41" s="170"/>
      <c r="E41" s="173"/>
      <c r="F41" s="171"/>
      <c r="G41" s="378"/>
      <c r="H41" s="264"/>
      <c r="I41" s="170"/>
      <c r="J41" s="381"/>
      <c r="L41" s="253"/>
      <c r="M41" s="253"/>
      <c r="N41" s="80"/>
    </row>
    <row r="42" spans="1:14" ht="36.75" customHeight="1">
      <c r="A42" s="100"/>
      <c r="B42" s="405" t="s">
        <v>311</v>
      </c>
      <c r="C42" s="406"/>
      <c r="D42" s="406"/>
      <c r="E42" s="406"/>
      <c r="F42" s="406"/>
      <c r="G42" s="406"/>
      <c r="H42" s="406"/>
      <c r="I42" s="406"/>
      <c r="J42" s="406"/>
      <c r="N42" s="80"/>
    </row>
    <row r="43" spans="1:14" ht="15.75">
      <c r="A43" s="100"/>
      <c r="B43" s="150"/>
      <c r="C43" s="170"/>
      <c r="D43" s="170"/>
      <c r="E43" s="173"/>
      <c r="F43" s="398"/>
      <c r="G43" s="398"/>
      <c r="H43" s="264"/>
      <c r="I43" s="398"/>
      <c r="J43" s="398"/>
      <c r="N43" s="80"/>
    </row>
    <row r="44" spans="1:14" ht="15.75">
      <c r="A44" s="100"/>
      <c r="B44" s="150"/>
      <c r="C44" s="401"/>
      <c r="D44" s="401"/>
      <c r="E44" s="402"/>
      <c r="F44" s="402"/>
      <c r="G44" s="402"/>
      <c r="H44" s="402"/>
      <c r="I44" s="402"/>
      <c r="J44" s="403"/>
      <c r="N44" s="80"/>
    </row>
    <row r="45" spans="1:14" ht="15.75">
      <c r="A45" s="100"/>
      <c r="B45" s="150"/>
      <c r="C45" s="170"/>
      <c r="D45" s="170"/>
      <c r="E45" s="173"/>
      <c r="F45" s="171"/>
      <c r="G45" s="378"/>
      <c r="H45" s="264"/>
      <c r="I45" s="170"/>
      <c r="J45" s="381"/>
      <c r="N45" s="80"/>
    </row>
    <row r="46" spans="1:14" ht="15.75">
      <c r="A46" s="100"/>
      <c r="B46" s="150"/>
      <c r="C46" s="100"/>
      <c r="D46" s="100"/>
      <c r="E46" s="150"/>
      <c r="F46" s="149"/>
      <c r="G46" s="361"/>
      <c r="H46" s="258"/>
      <c r="I46" s="150"/>
      <c r="J46" s="380"/>
      <c r="N46" s="80"/>
    </row>
    <row r="47" spans="1:14" ht="15.75">
      <c r="A47" s="100"/>
      <c r="B47" s="150"/>
      <c r="C47" s="100"/>
      <c r="D47" s="100"/>
      <c r="E47" s="150"/>
      <c r="F47" s="149"/>
      <c r="G47" s="361"/>
      <c r="H47" s="258"/>
      <c r="I47" s="150"/>
      <c r="J47" s="380"/>
      <c r="N47" s="80"/>
    </row>
    <row r="48" ht="12.75">
      <c r="I48" s="5"/>
    </row>
    <row r="49" ht="12.75">
      <c r="I49" s="5"/>
    </row>
    <row r="50" ht="12.75">
      <c r="I50" s="5"/>
    </row>
    <row r="51" ht="12.75">
      <c r="I51" s="5"/>
    </row>
    <row r="52" ht="12.75">
      <c r="I52" s="5"/>
    </row>
    <row r="53" ht="12.75">
      <c r="I53" s="5"/>
    </row>
  </sheetData>
  <sheetProtection/>
  <mergeCells count="14">
    <mergeCell ref="B1:J1"/>
    <mergeCell ref="B2:J2"/>
    <mergeCell ref="B3:J3"/>
    <mergeCell ref="I12:J12"/>
    <mergeCell ref="B4:J4"/>
    <mergeCell ref="F12:G12"/>
    <mergeCell ref="F11:G11"/>
    <mergeCell ref="I11:J11"/>
    <mergeCell ref="F13:G13"/>
    <mergeCell ref="I13:J13"/>
    <mergeCell ref="C44:J44"/>
    <mergeCell ref="B5:J5"/>
    <mergeCell ref="B42:J42"/>
    <mergeCell ref="B20:C20"/>
  </mergeCells>
  <printOptions horizontalCentered="1"/>
  <pageMargins left="0.49" right="0.25" top="0.36" bottom="0.63" header="0.5" footer="0.5"/>
  <pageSetup horizontalDpi="300" verticalDpi="300" orientation="portrait" paperSize="9" scale="87" r:id="rId2"/>
  <headerFooter alignWithMargins="0">
    <oddFooter>&amp;C&amp;"Times New Roman,Italic"&amp;8page &amp;P</oddFooter>
  </headerFooter>
  <drawing r:id="rId1"/>
</worksheet>
</file>

<file path=xl/worksheets/sheet2.xml><?xml version="1.0" encoding="utf-8"?>
<worksheet xmlns="http://schemas.openxmlformats.org/spreadsheetml/2006/main" xmlns:r="http://schemas.openxmlformats.org/officeDocument/2006/relationships">
  <dimension ref="A1:K39"/>
  <sheetViews>
    <sheetView zoomScalePageLayoutView="0" workbookViewId="0" topLeftCell="A16">
      <selection activeCell="B53" sqref="B53"/>
    </sheetView>
  </sheetViews>
  <sheetFormatPr defaultColWidth="9.140625" defaultRowHeight="12.75"/>
  <cols>
    <col min="1" max="1" width="3.28125" style="3" customWidth="1"/>
    <col min="2" max="2" width="4.28125" style="5" customWidth="1"/>
    <col min="3" max="3" width="33.57421875" style="3" customWidth="1"/>
    <col min="4" max="4" width="1.57421875" style="3" customWidth="1"/>
    <col min="5" max="5" width="9.140625" style="5" customWidth="1"/>
    <col min="6" max="7" width="11.57421875" style="0" customWidth="1"/>
    <col min="8" max="8" width="0.9921875" style="0" customWidth="1"/>
    <col min="9" max="10" width="13.421875" style="0" customWidth="1"/>
    <col min="11" max="11" width="1.421875" style="0" customWidth="1"/>
  </cols>
  <sheetData>
    <row r="1" spans="2:10" s="3" customFormat="1" ht="22.5">
      <c r="B1" s="408"/>
      <c r="C1" s="408"/>
      <c r="D1" s="408"/>
      <c r="E1" s="408"/>
      <c r="F1" s="408"/>
      <c r="G1" s="408"/>
      <c r="H1" s="408"/>
      <c r="I1" s="408"/>
      <c r="J1" s="408"/>
    </row>
    <row r="2" spans="2:10" s="3" customFormat="1" ht="18.75" customHeight="1">
      <c r="B2" s="408" t="s">
        <v>27</v>
      </c>
      <c r="C2" s="408"/>
      <c r="D2" s="408"/>
      <c r="E2" s="408"/>
      <c r="F2" s="408"/>
      <c r="G2" s="408"/>
      <c r="H2" s="408"/>
      <c r="I2" s="408"/>
      <c r="J2" s="408"/>
    </row>
    <row r="3" spans="2:10" s="3" customFormat="1" ht="14.25" customHeight="1">
      <c r="B3" s="409" t="s">
        <v>28</v>
      </c>
      <c r="C3" s="409"/>
      <c r="D3" s="409"/>
      <c r="E3" s="409"/>
      <c r="F3" s="409"/>
      <c r="G3" s="409"/>
      <c r="H3" s="409"/>
      <c r="I3" s="409"/>
      <c r="J3" s="409"/>
    </row>
    <row r="4" spans="2:10" s="3" customFormat="1" ht="24" customHeight="1">
      <c r="B4" s="411" t="s">
        <v>14</v>
      </c>
      <c r="C4" s="412"/>
      <c r="D4" s="412"/>
      <c r="E4" s="412"/>
      <c r="F4" s="412"/>
      <c r="G4" s="412"/>
      <c r="H4" s="412"/>
      <c r="I4" s="412"/>
      <c r="J4" s="412"/>
    </row>
    <row r="5" spans="1:11" ht="18.75">
      <c r="A5" s="53"/>
      <c r="B5" s="404"/>
      <c r="C5" s="404"/>
      <c r="D5" s="404"/>
      <c r="E5" s="404"/>
      <c r="F5" s="404"/>
      <c r="G5" s="404"/>
      <c r="H5" s="404"/>
      <c r="I5" s="404"/>
      <c r="J5" s="404"/>
      <c r="K5" s="14"/>
    </row>
    <row r="6" spans="2:10" s="3" customFormat="1" ht="6" customHeight="1">
      <c r="B6" s="9"/>
      <c r="C6" s="9"/>
      <c r="D6" s="9"/>
      <c r="E6" s="9"/>
      <c r="F6" s="9"/>
      <c r="G6" s="9"/>
      <c r="H6" s="257"/>
      <c r="I6" s="9"/>
      <c r="J6" s="9"/>
    </row>
    <row r="7" spans="1:10" s="3" customFormat="1" ht="16.5" customHeight="1">
      <c r="A7" s="100"/>
      <c r="B7" s="1" t="s">
        <v>212</v>
      </c>
      <c r="C7" s="100"/>
      <c r="D7" s="100"/>
      <c r="E7" s="150"/>
      <c r="F7" s="149"/>
      <c r="G7" s="149"/>
      <c r="H7" s="258"/>
      <c r="I7" s="149"/>
      <c r="J7" s="150"/>
    </row>
    <row r="8" spans="1:10" s="3" customFormat="1" ht="13.5" customHeight="1">
      <c r="A8" s="100"/>
      <c r="B8" s="5"/>
      <c r="C8" s="117" t="str">
        <f>Income!C8</f>
        <v>for the fourth quarter ended </v>
      </c>
      <c r="D8" s="202" t="str">
        <f>Income!D8</f>
        <v>31 December 2010</v>
      </c>
      <c r="E8" s="150"/>
      <c r="F8" s="149"/>
      <c r="G8" s="149"/>
      <c r="H8" s="258"/>
      <c r="I8" s="149"/>
      <c r="J8" s="150"/>
    </row>
    <row r="9" spans="1:10" s="3" customFormat="1" ht="8.25" customHeight="1">
      <c r="A9" s="100"/>
      <c r="B9" s="150"/>
      <c r="C9" s="100"/>
      <c r="D9" s="100"/>
      <c r="E9" s="150"/>
      <c r="F9" s="149"/>
      <c r="G9" s="149"/>
      <c r="H9" s="258"/>
      <c r="I9" s="149"/>
      <c r="J9" s="150"/>
    </row>
    <row r="10" spans="1:10" s="3" customFormat="1" ht="4.5" customHeight="1">
      <c r="A10" s="100"/>
      <c r="B10" s="150"/>
      <c r="C10" s="100"/>
      <c r="D10" s="100"/>
      <c r="E10" s="150"/>
      <c r="F10" s="151"/>
      <c r="G10" s="151"/>
      <c r="H10" s="259"/>
      <c r="I10" s="151"/>
      <c r="J10" s="150"/>
    </row>
    <row r="11" spans="1:10" s="3" customFormat="1" ht="18" customHeight="1" thickBot="1">
      <c r="A11" s="100"/>
      <c r="B11" s="150"/>
      <c r="C11" s="100"/>
      <c r="D11" s="100"/>
      <c r="E11" s="150"/>
      <c r="F11" s="413" t="s">
        <v>162</v>
      </c>
      <c r="G11" s="413"/>
      <c r="H11" s="260"/>
      <c r="I11" s="413" t="s">
        <v>163</v>
      </c>
      <c r="J11" s="413"/>
    </row>
    <row r="12" spans="1:10" s="3" customFormat="1" ht="13.5" customHeight="1">
      <c r="A12" s="100"/>
      <c r="B12" s="150"/>
      <c r="C12" s="100"/>
      <c r="D12" s="100"/>
      <c r="E12" s="150"/>
      <c r="F12" s="410" t="str">
        <f>Income!F12</f>
        <v>3 months ended</v>
      </c>
      <c r="G12" s="410"/>
      <c r="H12" s="259"/>
      <c r="I12" s="410" t="str">
        <f>Income!I12</f>
        <v>12 months ended</v>
      </c>
      <c r="J12" s="410"/>
    </row>
    <row r="13" spans="1:10" s="3" customFormat="1" ht="13.5" customHeight="1" thickBot="1">
      <c r="A13" s="100"/>
      <c r="B13" s="150"/>
      <c r="C13" s="100"/>
      <c r="D13" s="100"/>
      <c r="E13" s="150"/>
      <c r="F13" s="400" t="str">
        <f>Income!F13</f>
        <v>31 December</v>
      </c>
      <c r="G13" s="400"/>
      <c r="H13" s="259"/>
      <c r="I13" s="400" t="str">
        <f>Income!I13</f>
        <v>31 December</v>
      </c>
      <c r="J13" s="400"/>
    </row>
    <row r="14" spans="1:10" s="3" customFormat="1" ht="13.5" customHeight="1">
      <c r="A14" s="100"/>
      <c r="B14" s="150"/>
      <c r="C14" s="100"/>
      <c r="D14" s="100"/>
      <c r="E14" s="150"/>
      <c r="F14" s="240">
        <v>2010</v>
      </c>
      <c r="G14" s="241">
        <v>2009</v>
      </c>
      <c r="H14" s="261"/>
      <c r="I14" s="240">
        <f>+F14</f>
        <v>2010</v>
      </c>
      <c r="J14" s="241">
        <f>+G14</f>
        <v>2009</v>
      </c>
    </row>
    <row r="15" spans="1:11" s="92" customFormat="1" ht="14.25" customHeight="1">
      <c r="A15" s="152"/>
      <c r="B15" s="152"/>
      <c r="C15" s="152"/>
      <c r="D15" s="152"/>
      <c r="E15" s="139" t="s">
        <v>87</v>
      </c>
      <c r="F15" s="301" t="s">
        <v>3</v>
      </c>
      <c r="G15" s="154" t="s">
        <v>3</v>
      </c>
      <c r="H15" s="262"/>
      <c r="I15" s="153" t="s">
        <v>3</v>
      </c>
      <c r="J15" s="154" t="s">
        <v>3</v>
      </c>
      <c r="K15" s="93"/>
    </row>
    <row r="16" spans="1:10" ht="15.75">
      <c r="A16" s="100"/>
      <c r="B16" s="150"/>
      <c r="C16" s="100"/>
      <c r="D16" s="100"/>
      <c r="E16" s="303"/>
      <c r="F16" s="304"/>
      <c r="G16" s="305"/>
      <c r="H16" s="305"/>
      <c r="I16" s="153"/>
      <c r="J16" s="305"/>
    </row>
    <row r="17" spans="1:10" ht="15.75">
      <c r="A17" s="155"/>
      <c r="B17" s="156"/>
      <c r="C17" s="299" t="s">
        <v>182</v>
      </c>
      <c r="D17" s="155"/>
      <c r="E17" s="302"/>
      <c r="F17" s="304">
        <f>Income!F29</f>
        <v>685</v>
      </c>
      <c r="G17" s="305">
        <f>Income!G29</f>
        <v>1988</v>
      </c>
      <c r="H17" s="305"/>
      <c r="I17" s="153">
        <f>Income!I29</f>
        <v>1422</v>
      </c>
      <c r="J17" s="305">
        <f>Income!J29</f>
        <v>4909</v>
      </c>
    </row>
    <row r="18" spans="1:10" ht="15.75">
      <c r="A18" s="155"/>
      <c r="B18" s="155"/>
      <c r="C18" s="155"/>
      <c r="D18" s="155"/>
      <c r="E18" s="302"/>
      <c r="F18" s="304"/>
      <c r="G18" s="305"/>
      <c r="H18" s="305"/>
      <c r="I18" s="153"/>
      <c r="J18" s="305"/>
    </row>
    <row r="19" spans="1:10" ht="15.75">
      <c r="A19" s="155"/>
      <c r="B19" s="155"/>
      <c r="C19" s="299" t="s">
        <v>238</v>
      </c>
      <c r="D19" s="155"/>
      <c r="E19" s="302"/>
      <c r="F19" s="304">
        <v>7206</v>
      </c>
      <c r="G19" s="305">
        <v>0</v>
      </c>
      <c r="H19" s="305"/>
      <c r="I19" s="153">
        <v>7206</v>
      </c>
      <c r="J19" s="305">
        <v>0</v>
      </c>
    </row>
    <row r="20" spans="1:10" ht="15.75">
      <c r="A20" s="155"/>
      <c r="B20" s="407"/>
      <c r="C20" s="407"/>
      <c r="D20" s="161"/>
      <c r="E20" s="302"/>
      <c r="F20" s="304"/>
      <c r="G20" s="305"/>
      <c r="H20" s="305"/>
      <c r="I20" s="153"/>
      <c r="J20" s="305"/>
    </row>
    <row r="21" spans="1:10" ht="32.25" thickBot="1">
      <c r="A21" s="155"/>
      <c r="B21" s="161"/>
      <c r="C21" s="161" t="s">
        <v>239</v>
      </c>
      <c r="D21" s="161"/>
      <c r="E21" s="302"/>
      <c r="F21" s="307">
        <f>SUM(F17:F20)</f>
        <v>7891</v>
      </c>
      <c r="G21" s="308">
        <f>SUM(G16:G20)</f>
        <v>1988</v>
      </c>
      <c r="H21" s="305"/>
      <c r="I21" s="307">
        <f>SUM(I17:I20)</f>
        <v>8628</v>
      </c>
      <c r="J21" s="308">
        <f>SUM(J16:J20)</f>
        <v>4909</v>
      </c>
    </row>
    <row r="22" spans="1:10" ht="15.75">
      <c r="A22" s="155"/>
      <c r="B22" s="155"/>
      <c r="C22" s="155"/>
      <c r="D22" s="155"/>
      <c r="E22" s="302"/>
      <c r="F22" s="304"/>
      <c r="G22" s="305"/>
      <c r="H22" s="305"/>
      <c r="I22" s="153"/>
      <c r="J22" s="305"/>
    </row>
    <row r="23" spans="1:10" ht="15.75">
      <c r="A23" s="155"/>
      <c r="B23" s="155"/>
      <c r="C23" s="299" t="s">
        <v>240</v>
      </c>
      <c r="D23" s="155"/>
      <c r="E23" s="302"/>
      <c r="F23" s="304"/>
      <c r="G23" s="305"/>
      <c r="H23" s="305"/>
      <c r="I23" s="153"/>
      <c r="J23" s="305"/>
    </row>
    <row r="24" spans="1:10" ht="15.75">
      <c r="A24" s="155"/>
      <c r="B24" s="155"/>
      <c r="C24" s="299" t="s">
        <v>241</v>
      </c>
      <c r="D24" s="155"/>
      <c r="E24" s="302"/>
      <c r="F24" s="157">
        <f>+Income!F32+7206</f>
        <v>7892</v>
      </c>
      <c r="G24" s="242">
        <f>+Income!G32</f>
        <v>1992</v>
      </c>
      <c r="H24" s="157">
        <v>0</v>
      </c>
      <c r="I24" s="157">
        <f>+Income!I32+7206</f>
        <v>8615</v>
      </c>
      <c r="J24" s="242">
        <f>+Income!J32</f>
        <v>4771</v>
      </c>
    </row>
    <row r="25" spans="1:10" ht="15.75">
      <c r="A25" s="155"/>
      <c r="B25" s="155"/>
      <c r="C25" s="299" t="s">
        <v>312</v>
      </c>
      <c r="D25" s="155"/>
      <c r="E25" s="302"/>
      <c r="F25" s="157">
        <f>+Income!F33</f>
        <v>-1</v>
      </c>
      <c r="G25" s="242">
        <f>+Income!G33</f>
        <v>-4</v>
      </c>
      <c r="H25" s="158"/>
      <c r="I25" s="157">
        <f>+Income!I33</f>
        <v>13</v>
      </c>
      <c r="J25" s="242">
        <f>+Income!J33</f>
        <v>138</v>
      </c>
    </row>
    <row r="26" spans="1:10" ht="16.5" thickBot="1">
      <c r="A26" s="155"/>
      <c r="B26" s="155"/>
      <c r="C26" s="155"/>
      <c r="D26" s="155"/>
      <c r="E26" s="302"/>
      <c r="F26" s="165">
        <f>SUM(F24:F25)</f>
        <v>7891</v>
      </c>
      <c r="G26" s="243">
        <f>SUM(G24:G25)</f>
        <v>1988</v>
      </c>
      <c r="H26" s="158"/>
      <c r="I26" s="165">
        <f>SUM(I24:I25)</f>
        <v>8628</v>
      </c>
      <c r="J26" s="243">
        <f>SUM(J24:J25)</f>
        <v>4909</v>
      </c>
    </row>
    <row r="27" spans="1:10" ht="15.75">
      <c r="A27" s="155"/>
      <c r="B27" s="156"/>
      <c r="C27" s="155"/>
      <c r="D27" s="155"/>
      <c r="E27" s="302"/>
      <c r="F27" s="304"/>
      <c r="G27" s="305"/>
      <c r="H27" s="305"/>
      <c r="I27" s="153"/>
      <c r="J27" s="305"/>
    </row>
    <row r="28" spans="1:10" ht="15.75">
      <c r="A28" s="155"/>
      <c r="B28" s="155"/>
      <c r="C28" s="155"/>
      <c r="D28" s="155"/>
      <c r="E28" s="302"/>
      <c r="F28" s="305">
        <f>+F21-F26</f>
        <v>0</v>
      </c>
      <c r="G28" s="305">
        <f>+G21-G26</f>
        <v>0</v>
      </c>
      <c r="H28" s="305"/>
      <c r="I28" s="305">
        <f>+I21-I26</f>
        <v>0</v>
      </c>
      <c r="J28" s="305">
        <f>+J21-J26</f>
        <v>0</v>
      </c>
    </row>
    <row r="29" spans="1:10" ht="15.75">
      <c r="A29" s="155"/>
      <c r="B29" s="156"/>
      <c r="C29" s="155"/>
      <c r="D29" s="155"/>
      <c r="E29" s="172"/>
      <c r="F29" s="306"/>
      <c r="G29" s="305"/>
      <c r="H29" s="305"/>
      <c r="I29" s="153"/>
      <c r="J29" s="305"/>
    </row>
    <row r="30" spans="1:10" ht="15.75">
      <c r="A30" s="155"/>
      <c r="B30" s="155"/>
      <c r="C30" s="155"/>
      <c r="D30" s="155"/>
      <c r="E30" s="172"/>
      <c r="F30" s="306"/>
      <c r="G30" s="305"/>
      <c r="H30" s="305"/>
      <c r="I30" s="153"/>
      <c r="J30" s="305"/>
    </row>
    <row r="31" spans="1:10" ht="15.75">
      <c r="A31" s="155"/>
      <c r="B31" s="155"/>
      <c r="C31" s="155"/>
      <c r="D31" s="155"/>
      <c r="E31" s="172"/>
      <c r="F31" s="300"/>
      <c r="G31" s="300"/>
      <c r="H31" s="300"/>
      <c r="I31" s="153"/>
      <c r="J31" s="300"/>
    </row>
    <row r="32" spans="1:5" ht="15.75">
      <c r="A32" s="100"/>
      <c r="B32" s="150"/>
      <c r="C32" s="170"/>
      <c r="D32" s="170"/>
      <c r="E32" s="172"/>
    </row>
    <row r="33" spans="1:5" ht="15.75">
      <c r="A33" s="100"/>
      <c r="B33" s="150"/>
      <c r="C33" s="170"/>
      <c r="D33" s="170"/>
      <c r="E33" s="173"/>
    </row>
    <row r="34" spans="1:5" ht="15.75">
      <c r="A34" s="100"/>
      <c r="B34" s="150"/>
      <c r="C34" s="170"/>
      <c r="D34" s="170"/>
      <c r="E34" s="173"/>
    </row>
    <row r="35" spans="1:5" ht="15.75">
      <c r="A35" s="100"/>
      <c r="B35"/>
      <c r="C35"/>
      <c r="D35"/>
      <c r="E35"/>
    </row>
    <row r="36" spans="1:5" ht="15.75">
      <c r="A36" s="100"/>
      <c r="B36" s="150"/>
      <c r="C36" s="170"/>
      <c r="D36" s="170"/>
      <c r="E36" s="173"/>
    </row>
    <row r="37" spans="1:5" ht="15.75">
      <c r="A37" s="100"/>
      <c r="B37" s="150"/>
      <c r="C37"/>
      <c r="D37"/>
      <c r="E37"/>
    </row>
    <row r="38" spans="1:10" s="3" customFormat="1" ht="36.75" customHeight="1">
      <c r="A38" s="100"/>
      <c r="B38" s="405" t="s">
        <v>311</v>
      </c>
      <c r="C38" s="406"/>
      <c r="D38" s="406"/>
      <c r="E38" s="406"/>
      <c r="F38" s="406"/>
      <c r="G38" s="406"/>
      <c r="H38" s="406"/>
      <c r="I38" s="406"/>
      <c r="J38" s="406"/>
    </row>
    <row r="39" spans="1:5" ht="15.75">
      <c r="A39" s="100"/>
      <c r="B39" s="150"/>
      <c r="C39" s="100"/>
      <c r="D39" s="100"/>
      <c r="E39" s="150"/>
    </row>
  </sheetData>
  <sheetProtection/>
  <mergeCells count="13">
    <mergeCell ref="B20:C20"/>
    <mergeCell ref="B38:J38"/>
    <mergeCell ref="B1:J1"/>
    <mergeCell ref="B2:J2"/>
    <mergeCell ref="B3:J3"/>
    <mergeCell ref="B4:J4"/>
    <mergeCell ref="B5:J5"/>
    <mergeCell ref="F11:G11"/>
    <mergeCell ref="I11:J11"/>
    <mergeCell ref="F12:G12"/>
    <mergeCell ref="I12:J12"/>
    <mergeCell ref="F13:G13"/>
    <mergeCell ref="I13:J13"/>
  </mergeCells>
  <printOptions/>
  <pageMargins left="0.7086614173228347" right="0.7086614173228347" top="0.7480314960629921" bottom="0.7480314960629921" header="0.31496062992125984" footer="0.31496062992125984"/>
  <pageSetup firstPageNumber="2" useFirstPageNumber="1" horizontalDpi="300" verticalDpi="300" orientation="portrait" paperSize="9" scale="80" r:id="rId2"/>
  <headerFooter>
    <oddFooter>&amp;CPage &amp;P</oddFooter>
  </headerFooter>
  <drawing r:id="rId1"/>
</worksheet>
</file>

<file path=xl/worksheets/sheet3.xml><?xml version="1.0" encoding="utf-8"?>
<worksheet xmlns="http://schemas.openxmlformats.org/spreadsheetml/2006/main" xmlns:r="http://schemas.openxmlformats.org/officeDocument/2006/relationships">
  <dimension ref="A1:L69"/>
  <sheetViews>
    <sheetView showGridLines="0" zoomScalePageLayoutView="0" workbookViewId="0" topLeftCell="A50">
      <selection activeCell="B47" sqref="B47"/>
    </sheetView>
  </sheetViews>
  <sheetFormatPr defaultColWidth="9.140625" defaultRowHeight="12.75"/>
  <cols>
    <col min="1" max="1" width="5.8515625" style="3" customWidth="1"/>
    <col min="2" max="2" width="36.140625" style="3" customWidth="1"/>
    <col min="3" max="3" width="9.28125" style="3" customWidth="1"/>
    <col min="4" max="4" width="10.7109375" style="3" customWidth="1"/>
    <col min="5" max="5" width="8.57421875" style="2" customWidth="1"/>
    <col min="6" max="6" width="14.8515625" style="6" customWidth="1"/>
    <col min="7" max="7" width="1.8515625" style="3" customWidth="1"/>
    <col min="8" max="8" width="14.7109375" style="6" customWidth="1"/>
    <col min="9" max="9" width="3.00390625" style="3" customWidth="1"/>
    <col min="10" max="10" width="0.71875" style="3" customWidth="1"/>
    <col min="11" max="11" width="0.9921875" style="3" customWidth="1"/>
    <col min="12" max="16384" width="9.140625" style="3" customWidth="1"/>
  </cols>
  <sheetData>
    <row r="1" spans="1:8" ht="12.75" customHeight="1">
      <c r="A1" s="409"/>
      <c r="B1" s="409"/>
      <c r="C1" s="409"/>
      <c r="D1" s="409"/>
      <c r="E1" s="409"/>
      <c r="F1" s="409"/>
      <c r="G1" s="409"/>
      <c r="H1" s="409"/>
    </row>
    <row r="2" spans="1:8" ht="22.5">
      <c r="A2" s="408" t="str">
        <f>+Income!B2</f>
        <v>TSR CAPITAL BERHAD</v>
      </c>
      <c r="B2" s="408"/>
      <c r="C2" s="408"/>
      <c r="D2" s="408"/>
      <c r="E2" s="408"/>
      <c r="F2" s="408"/>
      <c r="G2" s="408"/>
      <c r="H2" s="408"/>
    </row>
    <row r="3" spans="1:12" ht="18.75">
      <c r="A3" s="409" t="str">
        <f>+Income!B3</f>
        <v>(Company No : 541149-W)</v>
      </c>
      <c r="B3" s="409"/>
      <c r="C3" s="409"/>
      <c r="D3" s="409"/>
      <c r="E3" s="409"/>
      <c r="F3" s="409"/>
      <c r="G3" s="409"/>
      <c r="H3" s="409"/>
      <c r="I3" s="7"/>
      <c r="J3" s="7"/>
      <c r="K3" s="7"/>
      <c r="L3" s="7"/>
    </row>
    <row r="4" spans="1:12" ht="15.75">
      <c r="A4" s="414" t="str">
        <f>+Income!B4</f>
        <v>(Incorporated in Malaysia)</v>
      </c>
      <c r="B4" s="414"/>
      <c r="C4" s="414"/>
      <c r="D4" s="414"/>
      <c r="E4" s="414"/>
      <c r="F4" s="414"/>
      <c r="G4" s="414"/>
      <c r="H4" s="414"/>
      <c r="I4" s="7"/>
      <c r="J4" s="7"/>
      <c r="K4" s="7"/>
      <c r="L4" s="7"/>
    </row>
    <row r="5" spans="1:12" ht="9" customHeight="1">
      <c r="A5" s="9"/>
      <c r="B5" s="9"/>
      <c r="C5" s="9"/>
      <c r="D5" s="9"/>
      <c r="E5" s="192"/>
      <c r="F5" s="9"/>
      <c r="G5" s="9"/>
      <c r="H5" s="9"/>
      <c r="I5" s="7"/>
      <c r="J5" s="7"/>
      <c r="K5" s="7"/>
      <c r="L5" s="7"/>
    </row>
    <row r="6" spans="1:11" ht="12" customHeight="1">
      <c r="A6" s="53"/>
      <c r="B6" s="404"/>
      <c r="C6" s="404"/>
      <c r="D6" s="404"/>
      <c r="E6" s="404"/>
      <c r="F6" s="404"/>
      <c r="G6" s="404"/>
      <c r="H6" s="404"/>
      <c r="I6" s="404"/>
      <c r="J6" s="404"/>
      <c r="K6" s="14"/>
    </row>
    <row r="7" spans="1:7" ht="15.75" customHeight="1">
      <c r="A7" s="1" t="s">
        <v>213</v>
      </c>
      <c r="F7" s="4"/>
      <c r="G7" s="5"/>
    </row>
    <row r="8" spans="1:7" ht="15.75" customHeight="1">
      <c r="A8" s="1" t="s">
        <v>154</v>
      </c>
      <c r="B8" s="202" t="str">
        <f>+Income!D8</f>
        <v>31 December 2010</v>
      </c>
      <c r="F8" s="4"/>
      <c r="G8" s="5"/>
    </row>
    <row r="9" spans="6:7" ht="12" customHeight="1">
      <c r="F9" s="4"/>
      <c r="G9" s="5"/>
    </row>
    <row r="10" spans="1:8" ht="15">
      <c r="A10" s="13"/>
      <c r="B10" s="13"/>
      <c r="C10" s="13"/>
      <c r="D10" s="13"/>
      <c r="E10" s="23"/>
      <c r="F10" s="101" t="str">
        <f>+Income!F13</f>
        <v>31 December</v>
      </c>
      <c r="G10" s="98"/>
      <c r="H10" s="99" t="s">
        <v>98</v>
      </c>
    </row>
    <row r="11" spans="1:8" ht="15.75" thickBot="1">
      <c r="A11" s="13"/>
      <c r="B11" s="13"/>
      <c r="C11" s="13"/>
      <c r="D11" s="13"/>
      <c r="E11" s="23"/>
      <c r="F11" s="244">
        <v>2010</v>
      </c>
      <c r="G11" s="245"/>
      <c r="H11" s="246">
        <v>2009</v>
      </c>
    </row>
    <row r="12" spans="1:8" s="15" customFormat="1" ht="15">
      <c r="A12" s="174"/>
      <c r="B12" s="174"/>
      <c r="C12" s="174"/>
      <c r="D12" s="174"/>
      <c r="E12" s="102" t="s">
        <v>87</v>
      </c>
      <c r="F12" s="103" t="s">
        <v>99</v>
      </c>
      <c r="G12" s="104"/>
      <c r="H12" s="105" t="s">
        <v>314</v>
      </c>
    </row>
    <row r="13" spans="1:8" ht="15">
      <c r="A13" s="13"/>
      <c r="B13" s="13"/>
      <c r="C13" s="13"/>
      <c r="D13" s="13"/>
      <c r="E13" s="23"/>
      <c r="F13" s="24" t="s">
        <v>3</v>
      </c>
      <c r="G13" s="23"/>
      <c r="H13" s="25" t="s">
        <v>3</v>
      </c>
    </row>
    <row r="14" spans="1:8" ht="14.25" customHeight="1">
      <c r="A14" s="13"/>
      <c r="B14" s="10" t="s">
        <v>100</v>
      </c>
      <c r="C14" s="10"/>
      <c r="D14" s="10"/>
      <c r="E14" s="23"/>
      <c r="F14" s="24"/>
      <c r="G14" s="23"/>
      <c r="H14" s="25"/>
    </row>
    <row r="15" spans="2:8" s="13" customFormat="1" ht="15">
      <c r="B15" s="13" t="s">
        <v>19</v>
      </c>
      <c r="E15" s="23"/>
      <c r="F15" s="109">
        <v>9932</v>
      </c>
      <c r="H15" s="47">
        <f>9945+328</f>
        <v>10273</v>
      </c>
    </row>
    <row r="16" spans="2:8" s="13" customFormat="1" ht="15">
      <c r="B16" s="13" t="s">
        <v>181</v>
      </c>
      <c r="E16" s="23"/>
      <c r="F16" s="109">
        <v>376</v>
      </c>
      <c r="H16" s="47">
        <v>376</v>
      </c>
    </row>
    <row r="17" spans="2:8" s="13" customFormat="1" ht="15">
      <c r="B17" s="13" t="s">
        <v>102</v>
      </c>
      <c r="E17" s="23"/>
      <c r="F17" s="114">
        <v>44991</v>
      </c>
      <c r="H17" s="47">
        <v>7920</v>
      </c>
    </row>
    <row r="18" spans="2:8" s="13" customFormat="1" ht="15">
      <c r="B18" s="13" t="s">
        <v>150</v>
      </c>
      <c r="E18" s="23"/>
      <c r="F18" s="109">
        <v>26113</v>
      </c>
      <c r="H18" s="47">
        <v>18907</v>
      </c>
    </row>
    <row r="19" spans="5:8" s="13" customFormat="1" ht="15">
      <c r="E19" s="23"/>
      <c r="F19" s="109"/>
      <c r="H19" s="47"/>
    </row>
    <row r="20" spans="5:8" s="13" customFormat="1" ht="15">
      <c r="E20" s="23"/>
      <c r="F20" s="108">
        <f>SUM(F15:F18)</f>
        <v>81412</v>
      </c>
      <c r="H20" s="36">
        <f>SUM(H15:H18)</f>
        <v>37476</v>
      </c>
    </row>
    <row r="21" spans="5:8" s="13" customFormat="1" ht="15">
      <c r="E21" s="23"/>
      <c r="F21" s="109"/>
      <c r="H21" s="47"/>
    </row>
    <row r="22" spans="2:8" s="13" customFormat="1" ht="15">
      <c r="B22" s="10" t="s">
        <v>17</v>
      </c>
      <c r="C22" s="10"/>
      <c r="D22" s="10"/>
      <c r="E22" s="23"/>
      <c r="F22" s="109"/>
      <c r="H22" s="49"/>
    </row>
    <row r="23" spans="2:8" s="13" customFormat="1" ht="15">
      <c r="B23" s="13" t="s">
        <v>101</v>
      </c>
      <c r="E23" s="23"/>
      <c r="F23" s="110">
        <v>62376</v>
      </c>
      <c r="H23" s="48">
        <v>50320</v>
      </c>
    </row>
    <row r="24" spans="2:8" s="13" customFormat="1" ht="15">
      <c r="B24" s="13" t="s">
        <v>103</v>
      </c>
      <c r="E24" s="23"/>
      <c r="F24" s="111">
        <v>5906</v>
      </c>
      <c r="H24" s="48">
        <v>9212</v>
      </c>
    </row>
    <row r="25" spans="2:8" s="13" customFormat="1" ht="15">
      <c r="B25" s="13" t="s">
        <v>104</v>
      </c>
      <c r="E25" s="23"/>
      <c r="F25" s="111">
        <v>30089</v>
      </c>
      <c r="H25" s="48">
        <v>54995</v>
      </c>
    </row>
    <row r="26" spans="2:8" s="13" customFormat="1" ht="15">
      <c r="B26" s="13" t="s">
        <v>138</v>
      </c>
      <c r="E26" s="23"/>
      <c r="F26" s="111">
        <v>9644</v>
      </c>
      <c r="H26" s="48">
        <v>19474</v>
      </c>
    </row>
    <row r="27" spans="2:8" s="13" customFormat="1" ht="15">
      <c r="B27" s="13" t="s">
        <v>105</v>
      </c>
      <c r="E27" s="23"/>
      <c r="F27" s="111">
        <v>1230</v>
      </c>
      <c r="H27" s="48">
        <v>1572</v>
      </c>
    </row>
    <row r="28" spans="2:8" s="13" customFormat="1" ht="15">
      <c r="B28" s="13" t="s">
        <v>147</v>
      </c>
      <c r="E28" s="23"/>
      <c r="F28" s="111">
        <v>17830</v>
      </c>
      <c r="H28" s="48">
        <v>47961</v>
      </c>
    </row>
    <row r="29" spans="2:8" s="13" customFormat="1" ht="15">
      <c r="B29" s="13" t="s">
        <v>106</v>
      </c>
      <c r="E29" s="23"/>
      <c r="F29" s="111">
        <v>39529</v>
      </c>
      <c r="H29" s="48">
        <v>16309</v>
      </c>
    </row>
    <row r="30" spans="2:8" s="13" customFormat="1" ht="5.25" customHeight="1">
      <c r="B30" s="33"/>
      <c r="C30" s="33"/>
      <c r="D30" s="33"/>
      <c r="E30" s="23"/>
      <c r="F30" s="111"/>
      <c r="H30" s="43"/>
    </row>
    <row r="31" spans="5:8" s="13" customFormat="1" ht="15">
      <c r="E31" s="23"/>
      <c r="F31" s="112">
        <f>SUM(F23:F30)</f>
        <v>166604</v>
      </c>
      <c r="H31" s="42">
        <f>SUM(H23:H30)</f>
        <v>199843</v>
      </c>
    </row>
    <row r="32" spans="5:8" s="13" customFormat="1" ht="4.5" customHeight="1">
      <c r="E32" s="23"/>
      <c r="F32" s="109"/>
      <c r="H32" s="35"/>
    </row>
    <row r="33" spans="2:8" s="13" customFormat="1" ht="15" customHeight="1" thickBot="1">
      <c r="B33" s="10" t="s">
        <v>117</v>
      </c>
      <c r="C33" s="10"/>
      <c r="D33" s="10"/>
      <c r="E33" s="23"/>
      <c r="F33" s="113">
        <f>+F20+F31</f>
        <v>248016</v>
      </c>
      <c r="H33" s="37">
        <f>+H20+H31</f>
        <v>237319</v>
      </c>
    </row>
    <row r="34" spans="5:8" s="13" customFormat="1" ht="9" customHeight="1">
      <c r="E34" s="23"/>
      <c r="F34" s="114"/>
      <c r="H34" s="38"/>
    </row>
    <row r="35" spans="2:8" s="13" customFormat="1" ht="15" customHeight="1">
      <c r="B35" s="10" t="s">
        <v>107</v>
      </c>
      <c r="C35" s="10"/>
      <c r="D35" s="10"/>
      <c r="E35" s="23"/>
      <c r="F35" s="114"/>
      <c r="H35" s="38"/>
    </row>
    <row r="36" spans="2:8" s="13" customFormat="1" ht="15" customHeight="1">
      <c r="B36" s="13" t="s">
        <v>108</v>
      </c>
      <c r="E36" s="23"/>
      <c r="F36" s="109">
        <v>113300</v>
      </c>
      <c r="H36" s="47">
        <v>113300</v>
      </c>
    </row>
    <row r="37" spans="2:8" s="13" customFormat="1" ht="15" customHeight="1">
      <c r="B37" s="13" t="s">
        <v>109</v>
      </c>
      <c r="E37" s="23"/>
      <c r="F37" s="114">
        <v>26653</v>
      </c>
      <c r="G37" s="30"/>
      <c r="H37" s="106">
        <v>26653</v>
      </c>
    </row>
    <row r="38" spans="2:8" s="13" customFormat="1" ht="15" customHeight="1">
      <c r="B38" s="13" t="s">
        <v>342</v>
      </c>
      <c r="E38" s="23"/>
      <c r="F38" s="114">
        <v>7206</v>
      </c>
      <c r="G38" s="30"/>
      <c r="H38" s="106">
        <v>0</v>
      </c>
    </row>
    <row r="39" spans="2:8" s="13" customFormat="1" ht="15" customHeight="1">
      <c r="B39" s="13" t="s">
        <v>110</v>
      </c>
      <c r="E39" s="23"/>
      <c r="F39" s="114">
        <v>14016</v>
      </c>
      <c r="G39" s="30"/>
      <c r="H39" s="106">
        <v>11867</v>
      </c>
    </row>
    <row r="40" spans="5:8" s="13" customFormat="1" ht="6" customHeight="1">
      <c r="E40" s="23"/>
      <c r="F40" s="115"/>
      <c r="G40" s="30"/>
      <c r="H40" s="107"/>
    </row>
    <row r="41" spans="2:8" s="13" customFormat="1" ht="15" customHeight="1">
      <c r="B41" s="13" t="s">
        <v>120</v>
      </c>
      <c r="E41" s="23"/>
      <c r="F41" s="114"/>
      <c r="G41" s="30"/>
      <c r="H41" s="38"/>
    </row>
    <row r="42" spans="2:8" s="13" customFormat="1" ht="15" customHeight="1">
      <c r="B42" s="13" t="s">
        <v>119</v>
      </c>
      <c r="E42" s="23"/>
      <c r="F42" s="114">
        <f>SUM(F36:F41)</f>
        <v>161175</v>
      </c>
      <c r="G42" s="30"/>
      <c r="H42" s="38">
        <f>SUM(H36:H41)</f>
        <v>151820</v>
      </c>
    </row>
    <row r="43" spans="2:8" s="13" customFormat="1" ht="15" customHeight="1">
      <c r="B43" s="13" t="s">
        <v>312</v>
      </c>
      <c r="E43" s="23"/>
      <c r="F43" s="109">
        <v>509</v>
      </c>
      <c r="H43" s="47">
        <v>792</v>
      </c>
    </row>
    <row r="44" spans="2:8" s="13" customFormat="1" ht="15" customHeight="1">
      <c r="B44" s="10" t="s">
        <v>111</v>
      </c>
      <c r="C44" s="10"/>
      <c r="D44" s="10"/>
      <c r="E44" s="23"/>
      <c r="F44" s="108">
        <f>SUM(F41:F43)</f>
        <v>161684</v>
      </c>
      <c r="H44" s="36">
        <f>SUM(H41:H43)</f>
        <v>152612</v>
      </c>
    </row>
    <row r="45" spans="5:8" s="13" customFormat="1" ht="8.25" customHeight="1">
      <c r="E45" s="23"/>
      <c r="F45" s="114"/>
      <c r="H45" s="38"/>
    </row>
    <row r="46" spans="2:8" s="13" customFormat="1" ht="15" customHeight="1">
      <c r="B46" s="10" t="s">
        <v>347</v>
      </c>
      <c r="C46" s="10"/>
      <c r="D46" s="10"/>
      <c r="E46" s="23"/>
      <c r="F46" s="114"/>
      <c r="H46" s="38"/>
    </row>
    <row r="47" spans="2:8" s="13" customFormat="1" ht="15" customHeight="1">
      <c r="B47" s="13" t="s">
        <v>146</v>
      </c>
      <c r="E47" s="23" t="s">
        <v>80</v>
      </c>
      <c r="F47" s="109">
        <v>1149</v>
      </c>
      <c r="H47" s="47">
        <v>643</v>
      </c>
    </row>
    <row r="48" spans="2:8" s="13" customFormat="1" ht="15" customHeight="1">
      <c r="B48" s="13" t="s">
        <v>341</v>
      </c>
      <c r="E48" s="23"/>
      <c r="F48" s="109">
        <v>2</v>
      </c>
      <c r="H48" s="47">
        <v>0</v>
      </c>
    </row>
    <row r="49" spans="2:8" s="13" customFormat="1" ht="15" customHeight="1" hidden="1">
      <c r="B49" s="13" t="s">
        <v>112</v>
      </c>
      <c r="E49" s="23"/>
      <c r="F49" s="114"/>
      <c r="H49" s="38"/>
    </row>
    <row r="50" spans="2:8" s="13" customFormat="1" ht="15" customHeight="1">
      <c r="B50" s="10"/>
      <c r="C50" s="10"/>
      <c r="D50" s="10"/>
      <c r="E50" s="23"/>
      <c r="F50" s="108">
        <f>SUM(F47:F49)</f>
        <v>1151</v>
      </c>
      <c r="G50" s="30"/>
      <c r="H50" s="36">
        <f>SUM(H47:H49)</f>
        <v>643</v>
      </c>
    </row>
    <row r="51" spans="5:8" s="13" customFormat="1" ht="9" customHeight="1">
      <c r="E51" s="23"/>
      <c r="F51" s="114"/>
      <c r="H51" s="38"/>
    </row>
    <row r="52" spans="2:8" s="13" customFormat="1" ht="15">
      <c r="B52" s="10" t="s">
        <v>18</v>
      </c>
      <c r="C52" s="10"/>
      <c r="D52" s="10"/>
      <c r="E52" s="23"/>
      <c r="F52" s="109"/>
      <c r="H52" s="49"/>
    </row>
    <row r="53" spans="2:8" s="13" customFormat="1" ht="13.5" customHeight="1">
      <c r="B53" s="13" t="s">
        <v>145</v>
      </c>
      <c r="E53" s="23" t="s">
        <v>80</v>
      </c>
      <c r="F53" s="110">
        <v>981</v>
      </c>
      <c r="H53" s="48">
        <v>895</v>
      </c>
    </row>
    <row r="54" spans="2:8" s="13" customFormat="1" ht="15">
      <c r="B54" s="13" t="s">
        <v>113</v>
      </c>
      <c r="E54" s="23"/>
      <c r="F54" s="111">
        <v>42249</v>
      </c>
      <c r="H54" s="48">
        <v>44857</v>
      </c>
    </row>
    <row r="55" spans="2:8" s="13" customFormat="1" ht="15">
      <c r="B55" s="13" t="s">
        <v>114</v>
      </c>
      <c r="E55" s="23"/>
      <c r="F55" s="111">
        <v>41949</v>
      </c>
      <c r="H55" s="48">
        <v>38310</v>
      </c>
    </row>
    <row r="56" spans="2:8" s="13" customFormat="1" ht="15">
      <c r="B56" s="13" t="s">
        <v>279</v>
      </c>
      <c r="E56" s="23"/>
      <c r="F56" s="111">
        <v>0</v>
      </c>
      <c r="H56" s="48">
        <v>0</v>
      </c>
    </row>
    <row r="57" spans="2:8" s="13" customFormat="1" ht="15">
      <c r="B57" s="13" t="s">
        <v>115</v>
      </c>
      <c r="E57" s="23"/>
      <c r="F57" s="111">
        <v>2</v>
      </c>
      <c r="H57" s="48">
        <v>2</v>
      </c>
    </row>
    <row r="58" spans="2:8" s="13" customFormat="1" ht="4.5" customHeight="1">
      <c r="B58" s="33"/>
      <c r="C58" s="33"/>
      <c r="D58" s="33"/>
      <c r="E58" s="23"/>
      <c r="F58" s="111"/>
      <c r="H58" s="41"/>
    </row>
    <row r="59" spans="5:8" s="13" customFormat="1" ht="15">
      <c r="E59" s="23"/>
      <c r="F59" s="112">
        <f>SUM(F53:F58)</f>
        <v>85181</v>
      </c>
      <c r="H59" s="42">
        <f>SUM(H53:H58)</f>
        <v>84064</v>
      </c>
    </row>
    <row r="60" spans="5:8" s="13" customFormat="1" ht="15">
      <c r="E60" s="23"/>
      <c r="F60" s="114"/>
      <c r="H60" s="38"/>
    </row>
    <row r="61" spans="2:8" s="13" customFormat="1" ht="15">
      <c r="B61" s="10" t="s">
        <v>116</v>
      </c>
      <c r="C61" s="10"/>
      <c r="D61" s="10"/>
      <c r="E61" s="23"/>
      <c r="F61" s="108">
        <f>+F50+F59</f>
        <v>86332</v>
      </c>
      <c r="H61" s="36">
        <f>+H50+H59</f>
        <v>84707</v>
      </c>
    </row>
    <row r="62" spans="2:8" s="13" customFormat="1" ht="15">
      <c r="B62" s="10"/>
      <c r="C62" s="10"/>
      <c r="D62" s="10"/>
      <c r="E62" s="23"/>
      <c r="F62" s="109"/>
      <c r="H62" s="35"/>
    </row>
    <row r="63" spans="2:8" s="13" customFormat="1" ht="15.75" thickBot="1">
      <c r="B63" s="10" t="s">
        <v>118</v>
      </c>
      <c r="C63" s="10"/>
      <c r="D63" s="10"/>
      <c r="E63" s="23"/>
      <c r="F63" s="113">
        <f>+F44+F61</f>
        <v>248016</v>
      </c>
      <c r="H63" s="37">
        <f>+H44+H61</f>
        <v>237319</v>
      </c>
    </row>
    <row r="64" spans="5:8" s="13" customFormat="1" ht="5.25" customHeight="1">
      <c r="E64" s="23"/>
      <c r="F64" s="27"/>
      <c r="H64" s="35"/>
    </row>
    <row r="65" spans="2:8" s="13" customFormat="1" ht="19.5" customHeight="1">
      <c r="B65" s="13" t="s">
        <v>152</v>
      </c>
      <c r="E65" s="23"/>
      <c r="F65" s="148">
        <f>+F42/113300</f>
        <v>1.4225507502206531</v>
      </c>
      <c r="H65" s="140">
        <f>+H42/113300</f>
        <v>1.339982347749338</v>
      </c>
    </row>
    <row r="66" spans="2:8" s="13" customFormat="1" ht="15">
      <c r="B66" s="10"/>
      <c r="C66" s="10"/>
      <c r="D66" s="10"/>
      <c r="E66" s="23"/>
      <c r="F66" s="39"/>
      <c r="H66" s="116"/>
    </row>
    <row r="67" spans="2:9" ht="33.75" customHeight="1">
      <c r="B67" s="405" t="s">
        <v>313</v>
      </c>
      <c r="C67" s="405"/>
      <c r="D67" s="405"/>
      <c r="E67" s="406"/>
      <c r="F67" s="406"/>
      <c r="G67" s="406"/>
      <c r="H67" s="406"/>
      <c r="I67" s="406"/>
    </row>
    <row r="69" spans="6:8" ht="12.75">
      <c r="F69" s="6">
        <f>+F63-F33</f>
        <v>0</v>
      </c>
      <c r="H69" s="6">
        <f>+H63-H33</f>
        <v>0</v>
      </c>
    </row>
  </sheetData>
  <sheetProtection/>
  <mergeCells count="6">
    <mergeCell ref="B67:I67"/>
    <mergeCell ref="A1:H1"/>
    <mergeCell ref="A3:H3"/>
    <mergeCell ref="A2:H2"/>
    <mergeCell ref="A4:H4"/>
    <mergeCell ref="B6:J6"/>
  </mergeCells>
  <printOptions horizontalCentered="1"/>
  <pageMargins left="0.6299212598425197" right="0.2362204724409449" top="0.35433070866141736" bottom="0.5905511811023623" header="0.5118110236220472" footer="0.5118110236220472"/>
  <pageSetup firstPageNumber="3" useFirstPageNumber="1" horizontalDpi="300" verticalDpi="300" orientation="portrait" paperSize="9" scale="80" r:id="rId2"/>
  <headerFooter alignWithMargins="0">
    <oddFooter>&amp;CPage &amp;P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U39"/>
  <sheetViews>
    <sheetView zoomScale="75" zoomScaleNormal="75" workbookViewId="0" topLeftCell="A22">
      <selection activeCell="D50" sqref="D50"/>
    </sheetView>
  </sheetViews>
  <sheetFormatPr defaultColWidth="8.00390625" defaultRowHeight="12.75"/>
  <cols>
    <col min="1" max="1" width="3.140625" style="57" customWidth="1"/>
    <col min="2" max="2" width="38.140625" style="57" customWidth="1"/>
    <col min="3" max="3" width="5.421875" style="57" customWidth="1"/>
    <col min="4" max="4" width="14.00390625" style="193" customWidth="1"/>
    <col min="5" max="5" width="2.7109375" style="57" customWidth="1"/>
    <col min="6" max="6" width="12.28125" style="57" customWidth="1"/>
    <col min="7" max="7" width="0.9921875" style="57" customWidth="1"/>
    <col min="8" max="8" width="22.28125" style="57" customWidth="1"/>
    <col min="9" max="9" width="0.85546875" style="57" customWidth="1"/>
    <col min="10" max="10" width="15.7109375" style="57" customWidth="1"/>
    <col min="11" max="11" width="0.85546875" style="57" customWidth="1"/>
    <col min="12" max="12" width="18.8515625" style="57" customWidth="1"/>
    <col min="13" max="13" width="0.71875" style="57" customWidth="1"/>
    <col min="14" max="14" width="14.421875" style="57" customWidth="1"/>
    <col min="15" max="15" width="0.85546875" style="57" customWidth="1"/>
    <col min="16" max="16" width="14.421875" style="57" customWidth="1"/>
    <col min="17" max="17" width="0.71875" style="57" customWidth="1"/>
    <col min="18" max="18" width="11.28125" style="57" customWidth="1"/>
    <col min="19" max="19" width="8.00390625" style="57" customWidth="1"/>
    <col min="20" max="20" width="12.7109375" style="57" bestFit="1" customWidth="1"/>
    <col min="21" max="21" width="8.140625" style="57" bestFit="1" customWidth="1"/>
    <col min="22" max="16384" width="8.00390625" style="57" customWidth="1"/>
  </cols>
  <sheetData>
    <row r="1" spans="1:15" s="3" customFormat="1" ht="12.75" customHeight="1">
      <c r="A1" s="409"/>
      <c r="B1" s="409"/>
      <c r="C1" s="409"/>
      <c r="D1" s="409"/>
      <c r="E1" s="409"/>
      <c r="F1" s="409"/>
      <c r="G1" s="409"/>
      <c r="H1" s="409"/>
      <c r="I1" s="409"/>
      <c r="J1" s="409"/>
      <c r="K1" s="409"/>
      <c r="L1" s="409"/>
      <c r="M1" s="409"/>
      <c r="N1" s="409"/>
      <c r="O1" s="8"/>
    </row>
    <row r="2" spans="1:15" s="3" customFormat="1" ht="22.5">
      <c r="A2" s="408" t="str">
        <f>+Income!B2</f>
        <v>TSR CAPITAL BERHAD</v>
      </c>
      <c r="B2" s="408"/>
      <c r="C2" s="408"/>
      <c r="D2" s="408"/>
      <c r="E2" s="408"/>
      <c r="F2" s="408"/>
      <c r="G2" s="408"/>
      <c r="H2" s="408"/>
      <c r="I2" s="408"/>
      <c r="J2" s="408"/>
      <c r="K2" s="408"/>
      <c r="L2" s="408"/>
      <c r="M2" s="408"/>
      <c r="N2" s="408"/>
      <c r="O2" s="211"/>
    </row>
    <row r="3" spans="1:20" s="3" customFormat="1" ht="18.75">
      <c r="A3" s="409" t="str">
        <f>+Income!B3</f>
        <v>(Company No : 541149-W)</v>
      </c>
      <c r="B3" s="409"/>
      <c r="C3" s="409"/>
      <c r="D3" s="409"/>
      <c r="E3" s="409"/>
      <c r="F3" s="409"/>
      <c r="G3" s="409"/>
      <c r="H3" s="409"/>
      <c r="I3" s="409"/>
      <c r="J3" s="409"/>
      <c r="K3" s="409"/>
      <c r="L3" s="409"/>
      <c r="M3" s="409"/>
      <c r="N3" s="409"/>
      <c r="O3" s="8"/>
      <c r="P3" s="7"/>
      <c r="Q3" s="7"/>
      <c r="R3" s="7"/>
      <c r="S3" s="7"/>
      <c r="T3" s="7"/>
    </row>
    <row r="4" spans="1:20" s="3" customFormat="1" ht="15.75">
      <c r="A4" s="414" t="str">
        <f>+Income!B4</f>
        <v>(Incorporated in Malaysia)</v>
      </c>
      <c r="B4" s="414"/>
      <c r="C4" s="414"/>
      <c r="D4" s="414"/>
      <c r="E4" s="414"/>
      <c r="F4" s="414"/>
      <c r="G4" s="414"/>
      <c r="H4" s="414"/>
      <c r="I4" s="414"/>
      <c r="J4" s="414"/>
      <c r="K4" s="414"/>
      <c r="L4" s="414"/>
      <c r="M4" s="414"/>
      <c r="N4" s="414"/>
      <c r="O4" s="139"/>
      <c r="P4" s="7"/>
      <c r="Q4" s="7"/>
      <c r="R4" s="7"/>
      <c r="S4" s="7"/>
      <c r="T4" s="7"/>
    </row>
    <row r="5" spans="1:20" s="3" customFormat="1" ht="18.75" customHeight="1">
      <c r="A5" s="9"/>
      <c r="B5" s="9"/>
      <c r="C5" s="9"/>
      <c r="D5" s="192"/>
      <c r="E5" s="9"/>
      <c r="F5" s="9"/>
      <c r="G5" s="9"/>
      <c r="H5" s="9"/>
      <c r="I5" s="9"/>
      <c r="J5" s="9"/>
      <c r="K5" s="9"/>
      <c r="L5" s="9"/>
      <c r="M5" s="9"/>
      <c r="N5" s="9"/>
      <c r="O5" s="9"/>
      <c r="P5" s="7"/>
      <c r="Q5" s="7"/>
      <c r="R5" s="7"/>
      <c r="S5" s="7"/>
      <c r="T5" s="7"/>
    </row>
    <row r="6" spans="1:20" s="3" customFormat="1" ht="15" customHeight="1">
      <c r="A6" s="9"/>
      <c r="B6" s="9"/>
      <c r="C6" s="9"/>
      <c r="D6" s="192"/>
      <c r="E6" s="9"/>
      <c r="F6" s="9"/>
      <c r="G6" s="9"/>
      <c r="H6" s="9"/>
      <c r="I6" s="9"/>
      <c r="J6" s="9"/>
      <c r="K6" s="9"/>
      <c r="L6" s="9"/>
      <c r="M6" s="9"/>
      <c r="N6" s="9"/>
      <c r="O6" s="9"/>
      <c r="P6" s="7"/>
      <c r="Q6" s="7"/>
      <c r="R6" s="7"/>
      <c r="S6" s="7"/>
      <c r="T6" s="7"/>
    </row>
    <row r="7" s="56" customFormat="1" ht="22.5">
      <c r="A7" s="66" t="s">
        <v>121</v>
      </c>
    </row>
    <row r="8" spans="1:4" s="56" customFormat="1" ht="18" customHeight="1">
      <c r="A8" s="61"/>
      <c r="C8" s="209" t="str">
        <f>+Income!C8</f>
        <v>for the fourth quarter ended </v>
      </c>
      <c r="D8" s="210" t="str">
        <f>+Income!D8</f>
        <v>31 December 2010</v>
      </c>
    </row>
    <row r="9" s="56" customFormat="1" ht="15" customHeight="1">
      <c r="A9" s="61"/>
    </row>
    <row r="10" spans="1:18" s="56" customFormat="1" ht="15" customHeight="1">
      <c r="A10" s="66"/>
      <c r="F10" s="1" t="s">
        <v>305</v>
      </c>
      <c r="G10" s="1"/>
      <c r="H10" s="100"/>
      <c r="I10" s="100"/>
      <c r="J10" s="100"/>
      <c r="K10" s="100"/>
      <c r="L10" s="100"/>
      <c r="M10" s="100"/>
      <c r="N10" s="100"/>
      <c r="O10" s="100"/>
      <c r="P10" s="100"/>
      <c r="Q10" s="100"/>
      <c r="R10" s="100"/>
    </row>
    <row r="11" spans="7:18" ht="24.75" customHeight="1">
      <c r="G11" s="359"/>
      <c r="H11" s="418" t="s">
        <v>343</v>
      </c>
      <c r="I11" s="418"/>
      <c r="J11" s="418"/>
      <c r="K11" s="1"/>
      <c r="L11" s="203" t="s">
        <v>176</v>
      </c>
      <c r="M11" s="203"/>
      <c r="N11" s="203"/>
      <c r="O11"/>
      <c r="P11"/>
      <c r="Q11"/>
      <c r="R11"/>
    </row>
    <row r="12" spans="2:18" s="63" customFormat="1" ht="48" thickBot="1">
      <c r="B12" s="64"/>
      <c r="C12" s="64"/>
      <c r="D12" s="65" t="s">
        <v>87</v>
      </c>
      <c r="E12" s="64"/>
      <c r="F12" s="213" t="s">
        <v>42</v>
      </c>
      <c r="G12" s="121"/>
      <c r="H12" s="213" t="s">
        <v>43</v>
      </c>
      <c r="I12" s="219"/>
      <c r="J12" s="213" t="s">
        <v>342</v>
      </c>
      <c r="K12" s="121"/>
      <c r="L12" s="213" t="s">
        <v>124</v>
      </c>
      <c r="M12" s="121"/>
      <c r="N12" s="213" t="s">
        <v>22</v>
      </c>
      <c r="O12" s="121"/>
      <c r="P12" s="214" t="s">
        <v>312</v>
      </c>
      <c r="Q12" s="118"/>
      <c r="R12" s="214" t="s">
        <v>123</v>
      </c>
    </row>
    <row r="13" spans="2:18" ht="15.75">
      <c r="B13" s="61"/>
      <c r="C13" s="61"/>
      <c r="D13" s="66"/>
      <c r="E13" s="61"/>
      <c r="F13" s="122" t="s">
        <v>3</v>
      </c>
      <c r="G13" s="122"/>
      <c r="H13" s="122" t="s">
        <v>3</v>
      </c>
      <c r="I13" s="122"/>
      <c r="J13" s="122" t="s">
        <v>3</v>
      </c>
      <c r="K13" s="122"/>
      <c r="L13" s="122" t="s">
        <v>3</v>
      </c>
      <c r="M13" s="122"/>
      <c r="N13" s="122" t="s">
        <v>3</v>
      </c>
      <c r="O13" s="122"/>
      <c r="P13" s="117" t="s">
        <v>3</v>
      </c>
      <c r="Q13" s="117"/>
      <c r="R13" s="117" t="s">
        <v>3</v>
      </c>
    </row>
    <row r="14" spans="2:18" ht="15.75">
      <c r="B14" s="66" t="s">
        <v>185</v>
      </c>
      <c r="C14" s="61"/>
      <c r="D14" s="66"/>
      <c r="E14" s="61"/>
      <c r="F14" s="122"/>
      <c r="G14" s="122"/>
      <c r="H14" s="122"/>
      <c r="I14" s="122"/>
      <c r="J14" s="122"/>
      <c r="K14" s="122"/>
      <c r="L14" s="122"/>
      <c r="M14" s="122"/>
      <c r="N14" s="122"/>
      <c r="O14" s="122"/>
      <c r="P14" s="117"/>
      <c r="Q14" s="117"/>
      <c r="R14" s="117"/>
    </row>
    <row r="15" spans="2:18" s="58" customFormat="1" ht="21.75" customHeight="1">
      <c r="B15" s="325" t="s">
        <v>277</v>
      </c>
      <c r="C15" s="66"/>
      <c r="D15" s="66"/>
      <c r="E15" s="66"/>
      <c r="F15" s="123">
        <v>113300</v>
      </c>
      <c r="G15" s="123"/>
      <c r="H15" s="123">
        <v>26653</v>
      </c>
      <c r="I15" s="123"/>
      <c r="J15" s="123">
        <v>0</v>
      </c>
      <c r="K15" s="123"/>
      <c r="L15" s="123">
        <v>11867</v>
      </c>
      <c r="M15" s="123"/>
      <c r="N15" s="123">
        <f>SUM(F15:M15)</f>
        <v>151820</v>
      </c>
      <c r="O15" s="123"/>
      <c r="P15" s="123">
        <v>792</v>
      </c>
      <c r="Q15" s="123"/>
      <c r="R15" s="124">
        <f>+N15+P15</f>
        <v>152612</v>
      </c>
    </row>
    <row r="16" spans="2:18" s="58" customFormat="1" ht="21.75" customHeight="1">
      <c r="B16" s="325" t="s">
        <v>278</v>
      </c>
      <c r="C16" s="66"/>
      <c r="D16" s="66"/>
      <c r="E16" s="66"/>
      <c r="F16" s="326"/>
      <c r="G16" s="123"/>
      <c r="H16" s="327"/>
      <c r="I16" s="393"/>
      <c r="J16" s="327"/>
      <c r="K16" s="305"/>
      <c r="L16" s="327">
        <v>2440</v>
      </c>
      <c r="M16" s="305"/>
      <c r="N16" s="327">
        <f>SUM(F16:M16)</f>
        <v>2440</v>
      </c>
      <c r="O16" s="123"/>
      <c r="P16" s="326">
        <v>0</v>
      </c>
      <c r="Q16" s="123"/>
      <c r="R16" s="328">
        <f>+N16+P16</f>
        <v>2440</v>
      </c>
    </row>
    <row r="17" spans="2:18" s="58" customFormat="1" ht="21.75" customHeight="1">
      <c r="B17" s="66"/>
      <c r="C17" s="66"/>
      <c r="D17" s="66"/>
      <c r="E17" s="66"/>
      <c r="F17" s="124">
        <f>SUM(F15:F16)</f>
        <v>113300</v>
      </c>
      <c r="G17" s="123"/>
      <c r="H17" s="124">
        <f>SUM(H15:H16)</f>
        <v>26653</v>
      </c>
      <c r="I17" s="124"/>
      <c r="J17" s="124">
        <f>SUM(J15:J16)</f>
        <v>0</v>
      </c>
      <c r="K17" s="123"/>
      <c r="L17" s="124">
        <f>SUM(L15:L16)</f>
        <v>14307</v>
      </c>
      <c r="M17" s="123"/>
      <c r="N17" s="124">
        <f>SUM(N15:N16)</f>
        <v>154260</v>
      </c>
      <c r="O17" s="123"/>
      <c r="P17" s="124">
        <f>SUM(P15:P16)</f>
        <v>792</v>
      </c>
      <c r="Q17" s="123"/>
      <c r="R17" s="124">
        <f>SUM(R15:R16)</f>
        <v>155052</v>
      </c>
    </row>
    <row r="18" spans="2:18" ht="21.75" customHeight="1">
      <c r="B18" s="266" t="s">
        <v>239</v>
      </c>
      <c r="C18" s="61"/>
      <c r="D18" s="66"/>
      <c r="E18" s="61"/>
      <c r="F18" s="62">
        <v>0</v>
      </c>
      <c r="G18" s="62"/>
      <c r="H18" s="62">
        <v>0</v>
      </c>
      <c r="I18" s="62"/>
      <c r="J18" s="62">
        <v>7206</v>
      </c>
      <c r="K18" s="62"/>
      <c r="L18" s="62">
        <f>+Income!I32</f>
        <v>1409</v>
      </c>
      <c r="M18" s="62"/>
      <c r="N18" s="62">
        <f>SUM(F18:M18)</f>
        <v>8615</v>
      </c>
      <c r="O18" s="62"/>
      <c r="P18" s="62">
        <f>+'comp income'!I25</f>
        <v>13</v>
      </c>
      <c r="Q18" s="120"/>
      <c r="R18" s="119">
        <f>+N18+P18</f>
        <v>8628</v>
      </c>
    </row>
    <row r="19" spans="2:18" ht="21.75" customHeight="1">
      <c r="B19" s="266" t="s">
        <v>299</v>
      </c>
      <c r="C19" s="61"/>
      <c r="D19" s="194"/>
      <c r="E19" s="61"/>
      <c r="F19" s="62">
        <v>0</v>
      </c>
      <c r="G19" s="120"/>
      <c r="H19" s="62">
        <v>0</v>
      </c>
      <c r="I19" s="62"/>
      <c r="J19" s="62">
        <v>0</v>
      </c>
      <c r="K19" s="120"/>
      <c r="L19" s="62">
        <v>-1700</v>
      </c>
      <c r="M19" s="120"/>
      <c r="N19" s="62">
        <f>SUM(F19:M19)</f>
        <v>-1700</v>
      </c>
      <c r="O19" s="120"/>
      <c r="P19" s="62">
        <v>0</v>
      </c>
      <c r="Q19" s="120"/>
      <c r="R19" s="119">
        <f>+N19+P19</f>
        <v>-1700</v>
      </c>
    </row>
    <row r="20" spans="2:18" ht="21.75" customHeight="1">
      <c r="B20" s="266" t="s">
        <v>303</v>
      </c>
      <c r="C20" s="61"/>
      <c r="D20" s="194"/>
      <c r="E20" s="61"/>
      <c r="F20" s="62"/>
      <c r="G20" s="120"/>
      <c r="H20" s="62"/>
      <c r="I20" s="62"/>
      <c r="J20" s="62"/>
      <c r="K20" s="120"/>
      <c r="L20" s="62"/>
      <c r="M20" s="120"/>
      <c r="N20" s="62"/>
      <c r="O20" s="120"/>
      <c r="P20" s="62"/>
      <c r="Q20" s="120"/>
      <c r="R20" s="119"/>
    </row>
    <row r="21" spans="2:18" ht="21.75" customHeight="1">
      <c r="B21" s="340" t="s">
        <v>304</v>
      </c>
      <c r="C21" s="61"/>
      <c r="D21" s="194"/>
      <c r="E21" s="61"/>
      <c r="F21" s="62"/>
      <c r="G21" s="120"/>
      <c r="H21" s="62"/>
      <c r="I21" s="62"/>
      <c r="J21" s="62"/>
      <c r="K21" s="120"/>
      <c r="L21" s="62"/>
      <c r="M21" s="120"/>
      <c r="N21" s="62"/>
      <c r="O21" s="120"/>
      <c r="P21" s="62">
        <v>-296</v>
      </c>
      <c r="Q21" s="120"/>
      <c r="R21" s="119">
        <f>+N21+P21</f>
        <v>-296</v>
      </c>
    </row>
    <row r="22" spans="2:18" ht="21.75" customHeight="1">
      <c r="B22" s="61"/>
      <c r="C22" s="61"/>
      <c r="D22" s="194"/>
      <c r="E22" s="61"/>
      <c r="F22" s="62"/>
      <c r="G22" s="120"/>
      <c r="H22" s="62"/>
      <c r="I22" s="62"/>
      <c r="J22" s="62"/>
      <c r="K22" s="120"/>
      <c r="L22" s="62"/>
      <c r="M22" s="120"/>
      <c r="N22" s="62"/>
      <c r="O22" s="120"/>
      <c r="P22" s="62"/>
      <c r="Q22" s="120"/>
      <c r="R22" s="119"/>
    </row>
    <row r="23" spans="2:21" s="58" customFormat="1" ht="21.75" customHeight="1" thickBot="1">
      <c r="B23" s="66" t="s">
        <v>328</v>
      </c>
      <c r="C23" s="66"/>
      <c r="D23" s="66"/>
      <c r="E23" s="66"/>
      <c r="F23" s="125">
        <f>SUM(F17:F22)</f>
        <v>113300</v>
      </c>
      <c r="G23" s="215"/>
      <c r="H23" s="125">
        <f>SUM(H17:H22)</f>
        <v>26653</v>
      </c>
      <c r="I23" s="215"/>
      <c r="J23" s="125">
        <f>SUM(J17:J22)</f>
        <v>7206</v>
      </c>
      <c r="K23" s="215"/>
      <c r="L23" s="125">
        <f>SUM(L17:L22)</f>
        <v>14016</v>
      </c>
      <c r="M23" s="215"/>
      <c r="N23" s="125">
        <f>SUM(N17:N22)</f>
        <v>161175</v>
      </c>
      <c r="O23" s="215"/>
      <c r="P23" s="125">
        <f>SUM(P17:P22)</f>
        <v>509</v>
      </c>
      <c r="Q23" s="215"/>
      <c r="R23" s="125">
        <f>SUM(R17:R22)</f>
        <v>161684</v>
      </c>
      <c r="T23" s="291"/>
      <c r="U23" s="291"/>
    </row>
    <row r="24" spans="6:18" ht="16.5" thickTop="1">
      <c r="F24" s="216">
        <f>+F23-'BS'!F36</f>
        <v>0</v>
      </c>
      <c r="G24" s="216"/>
      <c r="H24" s="59">
        <f>+H23-'BS'!F37</f>
        <v>0</v>
      </c>
      <c r="I24" s="59"/>
      <c r="J24" s="59"/>
      <c r="K24" s="216"/>
      <c r="L24" s="59">
        <f>+L23-'BS'!F39</f>
        <v>0</v>
      </c>
      <c r="M24" s="216"/>
      <c r="N24" s="59"/>
      <c r="O24" s="216"/>
      <c r="P24" s="120">
        <f>+P23-'BS'!F43</f>
        <v>0</v>
      </c>
      <c r="Q24" s="120"/>
      <c r="R24" s="120">
        <f>+R23-'BS'!F44</f>
        <v>0</v>
      </c>
    </row>
    <row r="25" spans="6:18" ht="15.75">
      <c r="F25" s="216"/>
      <c r="G25" s="216"/>
      <c r="H25" s="59"/>
      <c r="I25" s="59"/>
      <c r="J25" s="59"/>
      <c r="K25" s="216"/>
      <c r="L25" s="59"/>
      <c r="M25" s="216"/>
      <c r="N25" s="59"/>
      <c r="O25" s="216"/>
      <c r="P25" s="120"/>
      <c r="Q25" s="120"/>
      <c r="R25" s="120"/>
    </row>
    <row r="26" spans="1:18" s="56" customFormat="1" ht="15" customHeight="1">
      <c r="A26" s="66"/>
      <c r="F26" s="1" t="s">
        <v>305</v>
      </c>
      <c r="G26" s="217"/>
      <c r="H26" s="100"/>
      <c r="I26" s="100"/>
      <c r="J26" s="100"/>
      <c r="K26" s="222"/>
      <c r="L26" s="100"/>
      <c r="M26" s="222"/>
      <c r="N26" s="100"/>
      <c r="O26" s="222"/>
      <c r="P26" s="100"/>
      <c r="Q26" s="222"/>
      <c r="R26" s="100"/>
    </row>
    <row r="27" spans="6:18" ht="35.25" customHeight="1">
      <c r="F27" s="359"/>
      <c r="G27" s="359"/>
      <c r="H27" s="418" t="s">
        <v>343</v>
      </c>
      <c r="I27" s="418"/>
      <c r="J27" s="418"/>
      <c r="K27" s="217"/>
      <c r="L27" s="203" t="s">
        <v>176</v>
      </c>
      <c r="M27" s="223"/>
      <c r="N27"/>
      <c r="O27" s="218"/>
      <c r="P27"/>
      <c r="Q27" s="218"/>
      <c r="R27"/>
    </row>
    <row r="28" spans="2:18" s="63" customFormat="1" ht="48" thickBot="1">
      <c r="B28" s="64"/>
      <c r="C28" s="64"/>
      <c r="D28" s="195"/>
      <c r="E28" s="64"/>
      <c r="F28" s="213" t="s">
        <v>42</v>
      </c>
      <c r="G28" s="219"/>
      <c r="H28" s="213" t="s">
        <v>43</v>
      </c>
      <c r="I28" s="219"/>
      <c r="J28" s="213" t="s">
        <v>342</v>
      </c>
      <c r="K28" s="219"/>
      <c r="L28" s="213" t="s">
        <v>124</v>
      </c>
      <c r="M28" s="219"/>
      <c r="N28" s="213" t="s">
        <v>22</v>
      </c>
      <c r="O28" s="219"/>
      <c r="P28" s="214" t="s">
        <v>312</v>
      </c>
      <c r="Q28" s="224"/>
      <c r="R28" s="214" t="s">
        <v>123</v>
      </c>
    </row>
    <row r="29" spans="2:18" ht="15.75">
      <c r="B29" s="61"/>
      <c r="C29" s="61"/>
      <c r="D29" s="66"/>
      <c r="E29" s="61"/>
      <c r="F29" s="220" t="s">
        <v>3</v>
      </c>
      <c r="G29" s="220"/>
      <c r="H29" s="122" t="s">
        <v>3</v>
      </c>
      <c r="I29" s="122"/>
      <c r="J29" s="122" t="s">
        <v>3</v>
      </c>
      <c r="K29" s="220"/>
      <c r="L29" s="122" t="s">
        <v>3</v>
      </c>
      <c r="M29" s="220"/>
      <c r="N29" s="122" t="s">
        <v>3</v>
      </c>
      <c r="O29" s="220"/>
      <c r="P29" s="117" t="s">
        <v>3</v>
      </c>
      <c r="Q29" s="225"/>
      <c r="R29" s="117" t="s">
        <v>3</v>
      </c>
    </row>
    <row r="30" spans="2:18" s="58" customFormat="1" ht="21.75" customHeight="1">
      <c r="B30" s="66" t="s">
        <v>180</v>
      </c>
      <c r="C30" s="66"/>
      <c r="D30" s="66"/>
      <c r="E30" s="66"/>
      <c r="F30" s="221">
        <v>113300</v>
      </c>
      <c r="G30" s="221"/>
      <c r="H30" s="129">
        <v>26653</v>
      </c>
      <c r="I30" s="129"/>
      <c r="J30" s="129">
        <v>0</v>
      </c>
      <c r="K30" s="221"/>
      <c r="L30" s="129">
        <v>9645</v>
      </c>
      <c r="M30" s="221"/>
      <c r="N30" s="129">
        <f>SUM(F30:M30)</f>
        <v>149598</v>
      </c>
      <c r="O30" s="221"/>
      <c r="P30" s="129">
        <v>789</v>
      </c>
      <c r="Q30" s="221"/>
      <c r="R30" s="130">
        <f>+N30+P30</f>
        <v>150387</v>
      </c>
    </row>
    <row r="31" spans="2:18" ht="21.75" customHeight="1">
      <c r="B31" s="266" t="s">
        <v>345</v>
      </c>
      <c r="C31" s="61"/>
      <c r="D31" s="66"/>
      <c r="E31" s="61"/>
      <c r="F31" s="120">
        <v>0</v>
      </c>
      <c r="G31" s="120"/>
      <c r="H31" s="62">
        <v>0</v>
      </c>
      <c r="I31" s="62"/>
      <c r="J31" s="62">
        <v>0</v>
      </c>
      <c r="K31" s="120"/>
      <c r="L31" s="305">
        <v>4771</v>
      </c>
      <c r="M31" s="120"/>
      <c r="N31" s="62">
        <f>SUM(F31:M31)</f>
        <v>4771</v>
      </c>
      <c r="O31" s="120"/>
      <c r="P31" s="305">
        <v>138</v>
      </c>
      <c r="Q31" s="120"/>
      <c r="R31" s="119">
        <f>+N31+P31</f>
        <v>4909</v>
      </c>
    </row>
    <row r="32" spans="2:18" ht="21.75" customHeight="1">
      <c r="B32" s="266" t="s">
        <v>299</v>
      </c>
      <c r="C32" s="61"/>
      <c r="D32" s="66"/>
      <c r="E32" s="61"/>
      <c r="F32" s="120">
        <v>0</v>
      </c>
      <c r="G32" s="120"/>
      <c r="H32" s="62">
        <v>0</v>
      </c>
      <c r="I32" s="62"/>
      <c r="J32" s="62">
        <v>0</v>
      </c>
      <c r="K32" s="120"/>
      <c r="L32" s="305">
        <v>-2549</v>
      </c>
      <c r="M32" s="120"/>
      <c r="N32" s="62">
        <f>SUM(F32:M32)</f>
        <v>-2549</v>
      </c>
      <c r="O32" s="120"/>
      <c r="P32" s="305">
        <v>-135</v>
      </c>
      <c r="Q32" s="120"/>
      <c r="R32" s="119">
        <f>+N32+P32</f>
        <v>-2684</v>
      </c>
    </row>
    <row r="33" spans="2:18" ht="21.75" customHeight="1">
      <c r="B33" s="266"/>
      <c r="C33" s="61"/>
      <c r="D33" s="66"/>
      <c r="E33" s="61"/>
      <c r="F33" s="120"/>
      <c r="G33" s="120"/>
      <c r="H33" s="62"/>
      <c r="I33" s="62"/>
      <c r="J33" s="62"/>
      <c r="K33" s="120"/>
      <c r="L33" s="62"/>
      <c r="M33" s="120"/>
      <c r="N33" s="62"/>
      <c r="O33" s="120"/>
      <c r="P33" s="62"/>
      <c r="Q33" s="120"/>
      <c r="R33" s="119"/>
    </row>
    <row r="34" spans="2:18" s="58" customFormat="1" ht="21.75" customHeight="1" thickBot="1">
      <c r="B34" s="66" t="s">
        <v>332</v>
      </c>
      <c r="C34" s="66"/>
      <c r="D34" s="66"/>
      <c r="E34" s="66"/>
      <c r="F34" s="125">
        <f>SUM(F30:F33)</f>
        <v>113300</v>
      </c>
      <c r="G34" s="215"/>
      <c r="H34" s="125">
        <f>SUM(H30:H33)</f>
        <v>26653</v>
      </c>
      <c r="I34" s="215"/>
      <c r="J34" s="125">
        <f>SUM(J30:J33)</f>
        <v>0</v>
      </c>
      <c r="K34" s="215"/>
      <c r="L34" s="125">
        <f>SUM(L30:L33)</f>
        <v>11867</v>
      </c>
      <c r="M34" s="215"/>
      <c r="N34" s="125">
        <f>SUM(N30:N33)</f>
        <v>151820</v>
      </c>
      <c r="O34" s="215"/>
      <c r="P34" s="125">
        <f>SUM(P30:P33)</f>
        <v>792</v>
      </c>
      <c r="Q34" s="215"/>
      <c r="R34" s="125">
        <f>SUM(R30:R33)</f>
        <v>152612</v>
      </c>
    </row>
    <row r="35" spans="6:18" ht="13.5" thickTop="1">
      <c r="F35" s="386">
        <f>+F34-'BS'!H36</f>
        <v>0</v>
      </c>
      <c r="G35" s="386"/>
      <c r="H35" s="387">
        <f>+H34-'BS'!H37</f>
        <v>0</v>
      </c>
      <c r="I35" s="387"/>
      <c r="J35" s="387"/>
      <c r="K35" s="388"/>
      <c r="L35" s="389">
        <f>+L34-'BS'!H39</f>
        <v>0</v>
      </c>
      <c r="M35" s="390"/>
      <c r="N35" s="389"/>
      <c r="O35" s="390"/>
      <c r="P35" s="391">
        <f>+P34-'BS'!H43</f>
        <v>0</v>
      </c>
      <c r="Q35" s="392"/>
      <c r="R35" s="391">
        <f>+R34-'BS'!H44</f>
        <v>0</v>
      </c>
    </row>
    <row r="36" spans="6:18" ht="12.75">
      <c r="F36" s="216"/>
      <c r="G36" s="216"/>
      <c r="H36" s="59"/>
      <c r="I36" s="59"/>
      <c r="J36" s="59"/>
      <c r="K36" s="216"/>
      <c r="L36" s="59"/>
      <c r="M36" s="59"/>
      <c r="N36" s="59"/>
      <c r="O36" s="216"/>
      <c r="Q36" s="226"/>
      <c r="R36" s="131"/>
    </row>
    <row r="37" spans="6:15" ht="12.75">
      <c r="F37" s="59"/>
      <c r="G37" s="59"/>
      <c r="H37" s="59"/>
      <c r="I37" s="59"/>
      <c r="J37" s="59"/>
      <c r="K37" s="59"/>
      <c r="L37" s="59"/>
      <c r="M37" s="59"/>
      <c r="N37" s="59"/>
      <c r="O37" s="59"/>
    </row>
    <row r="38" spans="2:18" ht="24.75" customHeight="1">
      <c r="B38" s="415" t="s">
        <v>186</v>
      </c>
      <c r="C38" s="416"/>
      <c r="D38" s="417"/>
      <c r="E38" s="417"/>
      <c r="F38" s="417"/>
      <c r="G38" s="417"/>
      <c r="H38" s="417"/>
      <c r="I38" s="417"/>
      <c r="J38" s="417"/>
      <c r="K38" s="417"/>
      <c r="L38" s="417"/>
      <c r="M38" s="417"/>
      <c r="N38" s="417"/>
      <c r="O38" s="417"/>
      <c r="P38" s="417"/>
      <c r="Q38" s="417"/>
      <c r="R38" s="417"/>
    </row>
    <row r="39" spans="6:15" ht="12.75">
      <c r="F39" s="59"/>
      <c r="G39" s="59"/>
      <c r="H39" s="59"/>
      <c r="I39" s="59"/>
      <c r="J39" s="59"/>
      <c r="K39" s="59"/>
      <c r="L39" s="59"/>
      <c r="M39" s="59"/>
      <c r="N39" s="59"/>
      <c r="O39" s="59"/>
    </row>
  </sheetData>
  <sheetProtection/>
  <mergeCells count="7">
    <mergeCell ref="B38:R38"/>
    <mergeCell ref="A1:N1"/>
    <mergeCell ref="A2:N2"/>
    <mergeCell ref="A3:N3"/>
    <mergeCell ref="A4:N4"/>
    <mergeCell ref="H11:J11"/>
    <mergeCell ref="H27:J27"/>
  </mergeCells>
  <printOptions horizontalCentered="1"/>
  <pageMargins left="0.7480314960629921" right="0.7480314960629921" top="0.71" bottom="0.78" header="0.5118110236220472" footer="0.5118110236220472"/>
  <pageSetup firstPageNumber="4" useFirstPageNumber="1" fitToHeight="1" fitToWidth="1" horizontalDpi="300" verticalDpi="300" orientation="landscape" paperSize="9" scale="63" r:id="rId2"/>
  <headerFooter alignWithMargins="0">
    <oddFooter>&amp;CPage &amp;P</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I59"/>
  <sheetViews>
    <sheetView zoomScale="75" zoomScaleNormal="75" zoomScalePageLayoutView="0" workbookViewId="0" topLeftCell="A41">
      <selection activeCell="D34" sqref="D34"/>
    </sheetView>
  </sheetViews>
  <sheetFormatPr defaultColWidth="8.00390625" defaultRowHeight="12.75"/>
  <cols>
    <col min="1" max="1" width="3.7109375" style="57" customWidth="1"/>
    <col min="2" max="2" width="3.57421875" style="57" customWidth="1"/>
    <col min="3" max="3" width="26.7109375" style="57" customWidth="1"/>
    <col min="4" max="4" width="21.7109375" style="57" customWidth="1"/>
    <col min="5" max="5" width="25.8515625" style="57" customWidth="1"/>
    <col min="6" max="6" width="18.00390625" style="57" customWidth="1"/>
    <col min="7" max="7" width="1.57421875" style="57" customWidth="1"/>
    <col min="8" max="8" width="17.8515625" style="57" customWidth="1"/>
    <col min="9" max="9" width="8.00390625" style="57" customWidth="1"/>
    <col min="10" max="16384" width="8.00390625" style="57" customWidth="1"/>
  </cols>
  <sheetData>
    <row r="1" spans="1:9" ht="18.75">
      <c r="A1" s="74"/>
      <c r="B1" s="74"/>
      <c r="C1" s="74"/>
      <c r="D1" s="74"/>
      <c r="E1" s="74"/>
      <c r="F1" s="74"/>
      <c r="G1" s="74"/>
      <c r="H1" s="74"/>
      <c r="I1" s="74"/>
    </row>
    <row r="2" spans="2:9" ht="42" customHeight="1">
      <c r="B2" s="75"/>
      <c r="C2" s="421" t="str">
        <f>+Income!B2</f>
        <v>TSR CAPITAL BERHAD</v>
      </c>
      <c r="D2" s="421"/>
      <c r="E2" s="421"/>
      <c r="F2" s="421"/>
      <c r="G2" s="421"/>
      <c r="H2" s="421"/>
      <c r="I2" s="75"/>
    </row>
    <row r="3" spans="2:9" ht="18.75">
      <c r="B3" s="74"/>
      <c r="C3" s="422" t="str">
        <f>+Income!B3</f>
        <v>(Company No : 541149-W)</v>
      </c>
      <c r="D3" s="422"/>
      <c r="E3" s="422"/>
      <c r="F3" s="422"/>
      <c r="G3" s="422"/>
      <c r="H3" s="422"/>
      <c r="I3" s="74"/>
    </row>
    <row r="4" spans="2:9" ht="15.75">
      <c r="B4" s="76"/>
      <c r="C4" s="423" t="str">
        <f>+Income!B4</f>
        <v>(Incorporated in Malaysia)</v>
      </c>
      <c r="D4" s="423"/>
      <c r="E4" s="423"/>
      <c r="F4" s="423"/>
      <c r="G4" s="423"/>
      <c r="H4" s="423"/>
      <c r="I4" s="76"/>
    </row>
    <row r="5" spans="1:9" ht="12.75">
      <c r="A5" s="77"/>
      <c r="B5" s="77"/>
      <c r="C5" s="77"/>
      <c r="D5" s="77"/>
      <c r="E5" s="77"/>
      <c r="F5" s="77"/>
      <c r="G5" s="77"/>
      <c r="H5" s="77"/>
      <c r="I5" s="77"/>
    </row>
    <row r="6" ht="24" customHeight="1"/>
    <row r="7" spans="1:8" ht="28.5" customHeight="1">
      <c r="A7" s="175" t="s">
        <v>125</v>
      </c>
      <c r="B7" s="176"/>
      <c r="C7" s="176"/>
      <c r="D7" s="176"/>
      <c r="E7" s="176"/>
      <c r="F7" s="177"/>
      <c r="G7" s="177"/>
      <c r="H7" s="177"/>
    </row>
    <row r="8" spans="2:8" ht="18.75">
      <c r="B8" s="176"/>
      <c r="C8" s="205" t="str">
        <f>+Income!C8</f>
        <v>for the fourth quarter ended </v>
      </c>
      <c r="D8" s="204" t="str">
        <f>+Income!D8</f>
        <v>31 December 2010</v>
      </c>
      <c r="E8" s="176"/>
      <c r="F8" s="177"/>
      <c r="G8" s="177"/>
      <c r="H8" s="177"/>
    </row>
    <row r="9" spans="1:8" ht="18.75">
      <c r="A9" s="176"/>
      <c r="B9" s="176"/>
      <c r="C9" s="176"/>
      <c r="D9" s="176"/>
      <c r="E9" s="176"/>
      <c r="F9" s="177"/>
      <c r="G9" s="177"/>
      <c r="H9" s="177"/>
    </row>
    <row r="10" spans="1:8" ht="18.75">
      <c r="A10" s="176"/>
      <c r="B10" s="176"/>
      <c r="C10" s="176"/>
      <c r="D10" s="176"/>
      <c r="E10" s="176"/>
      <c r="F10" s="419" t="s">
        <v>319</v>
      </c>
      <c r="G10" s="419"/>
      <c r="H10" s="419"/>
    </row>
    <row r="11" spans="1:8" ht="19.5" thickBot="1">
      <c r="A11" s="175"/>
      <c r="B11" s="176"/>
      <c r="C11" s="176"/>
      <c r="D11" s="176"/>
      <c r="E11" s="176"/>
      <c r="F11" s="227">
        <v>2010</v>
      </c>
      <c r="G11" s="177"/>
      <c r="H11" s="228">
        <v>2009</v>
      </c>
    </row>
    <row r="12" spans="1:8" ht="18.75">
      <c r="A12" s="175"/>
      <c r="B12" s="176"/>
      <c r="C12" s="176"/>
      <c r="D12" s="176"/>
      <c r="E12" s="176"/>
      <c r="F12" s="200" t="s">
        <v>3</v>
      </c>
      <c r="G12" s="179"/>
      <c r="H12" s="179" t="s">
        <v>3</v>
      </c>
    </row>
    <row r="13" spans="1:8" ht="18.75">
      <c r="A13" s="176"/>
      <c r="B13" s="176"/>
      <c r="C13" s="176"/>
      <c r="D13" s="176"/>
      <c r="E13" s="176"/>
      <c r="F13" s="179"/>
      <c r="G13" s="179"/>
      <c r="H13" s="179"/>
    </row>
    <row r="14" spans="1:9" ht="18.75">
      <c r="A14" s="176"/>
      <c r="B14" s="175" t="s">
        <v>126</v>
      </c>
      <c r="C14" s="176"/>
      <c r="D14" s="176"/>
      <c r="E14" s="176"/>
      <c r="F14" s="180"/>
      <c r="G14" s="180"/>
      <c r="H14" s="181"/>
      <c r="I14" s="59"/>
    </row>
    <row r="15" spans="1:9" ht="18.75">
      <c r="A15" s="176"/>
      <c r="B15" s="175"/>
      <c r="C15" s="176"/>
      <c r="D15" s="176"/>
      <c r="E15" s="176"/>
      <c r="F15" s="180"/>
      <c r="G15" s="180"/>
      <c r="H15" s="181"/>
      <c r="I15" s="59"/>
    </row>
    <row r="16" spans="1:9" ht="18.75">
      <c r="A16" s="176"/>
      <c r="B16" s="176" t="s">
        <v>281</v>
      </c>
      <c r="C16" s="176"/>
      <c r="D16" s="176"/>
      <c r="E16" s="176"/>
      <c r="F16" s="180">
        <f>+Income!I27</f>
        <v>2733</v>
      </c>
      <c r="G16" s="180"/>
      <c r="H16" s="181">
        <v>5467</v>
      </c>
      <c r="I16" s="59"/>
    </row>
    <row r="17" spans="1:9" ht="18.75">
      <c r="A17" s="176"/>
      <c r="B17" s="176"/>
      <c r="C17" s="176"/>
      <c r="D17" s="176"/>
      <c r="E17" s="176"/>
      <c r="F17" s="180"/>
      <c r="G17" s="180"/>
      <c r="H17" s="181"/>
      <c r="I17" s="59"/>
    </row>
    <row r="18" spans="1:9" ht="16.5" customHeight="1">
      <c r="A18" s="176"/>
      <c r="B18" s="175" t="s">
        <v>41</v>
      </c>
      <c r="C18" s="176"/>
      <c r="D18" s="176"/>
      <c r="E18" s="176"/>
      <c r="F18" s="180"/>
      <c r="G18" s="180"/>
      <c r="H18" s="181"/>
      <c r="I18" s="59"/>
    </row>
    <row r="19" spans="1:9" ht="16.5" customHeight="1">
      <c r="A19" s="176"/>
      <c r="B19" s="176" t="s">
        <v>155</v>
      </c>
      <c r="C19" s="176"/>
      <c r="D19" s="176"/>
      <c r="E19" s="176"/>
      <c r="F19" s="182">
        <v>1302</v>
      </c>
      <c r="G19" s="183"/>
      <c r="H19" s="184">
        <v>1012</v>
      </c>
      <c r="I19" s="59"/>
    </row>
    <row r="20" spans="1:9" ht="16.5" customHeight="1">
      <c r="A20" s="176"/>
      <c r="B20" s="176"/>
      <c r="C20" s="176"/>
      <c r="D20" s="176"/>
      <c r="E20" s="176"/>
      <c r="F20" s="183"/>
      <c r="G20" s="183"/>
      <c r="H20" s="185"/>
      <c r="I20" s="59"/>
    </row>
    <row r="21" spans="1:9" ht="18.75">
      <c r="A21" s="176"/>
      <c r="B21" s="176" t="s">
        <v>283</v>
      </c>
      <c r="C21" s="175"/>
      <c r="D21" s="175"/>
      <c r="E21" s="175"/>
      <c r="F21" s="183">
        <f>SUM(F16:F19)</f>
        <v>4035</v>
      </c>
      <c r="G21" s="183"/>
      <c r="H21" s="181">
        <f>SUM(H16:H19)</f>
        <v>6479</v>
      </c>
      <c r="I21" s="59"/>
    </row>
    <row r="22" spans="1:9" ht="18.75">
      <c r="A22" s="176"/>
      <c r="B22" s="176"/>
      <c r="C22" s="175"/>
      <c r="D22" s="175"/>
      <c r="E22" s="175"/>
      <c r="F22" s="183"/>
      <c r="G22" s="183"/>
      <c r="H22" s="181"/>
      <c r="I22" s="59"/>
    </row>
    <row r="23" spans="1:9" s="58" customFormat="1" ht="16.5" customHeight="1">
      <c r="A23" s="175"/>
      <c r="B23" s="176" t="s">
        <v>127</v>
      </c>
      <c r="C23" s="176"/>
      <c r="D23" s="176"/>
      <c r="E23" s="176"/>
      <c r="F23" s="186">
        <v>-45820</v>
      </c>
      <c r="G23" s="180"/>
      <c r="H23" s="247">
        <v>-16220</v>
      </c>
      <c r="I23" s="60"/>
    </row>
    <row r="24" spans="1:9" s="58" customFormat="1" ht="16.5" customHeight="1">
      <c r="A24" s="175"/>
      <c r="B24" s="176"/>
      <c r="C24" s="176"/>
      <c r="D24" s="176"/>
      <c r="E24" s="176"/>
      <c r="F24" s="180"/>
      <c r="G24" s="180"/>
      <c r="H24" s="181"/>
      <c r="I24" s="60"/>
    </row>
    <row r="25" spans="1:9" ht="16.5" customHeight="1">
      <c r="A25" s="176"/>
      <c r="B25" s="176" t="s">
        <v>128</v>
      </c>
      <c r="C25" s="176"/>
      <c r="D25" s="176"/>
      <c r="E25" s="176"/>
      <c r="F25" s="182">
        <v>38617</v>
      </c>
      <c r="G25" s="180"/>
      <c r="H25" s="184">
        <v>10040</v>
      </c>
      <c r="I25" s="59"/>
    </row>
    <row r="26" spans="1:9" ht="16.5" customHeight="1">
      <c r="A26" s="176"/>
      <c r="B26" s="176"/>
      <c r="C26" s="176"/>
      <c r="D26" s="176"/>
      <c r="E26" s="176"/>
      <c r="F26" s="183"/>
      <c r="G26" s="180"/>
      <c r="H26" s="185"/>
      <c r="I26" s="59"/>
    </row>
    <row r="27" spans="1:9" ht="18.75">
      <c r="A27" s="176"/>
      <c r="B27" s="176" t="s">
        <v>300</v>
      </c>
      <c r="C27" s="175"/>
      <c r="D27" s="175"/>
      <c r="E27" s="175"/>
      <c r="F27" s="180">
        <f>SUM(F21:F25)</f>
        <v>-3168</v>
      </c>
      <c r="G27" s="180"/>
      <c r="H27" s="181">
        <f>SUM(H21:H25)</f>
        <v>299</v>
      </c>
      <c r="I27" s="59"/>
    </row>
    <row r="28" spans="1:9" ht="18.75">
      <c r="A28" s="176"/>
      <c r="B28" s="176"/>
      <c r="C28" s="175"/>
      <c r="D28" s="175"/>
      <c r="E28" s="175"/>
      <c r="F28" s="180"/>
      <c r="G28" s="180"/>
      <c r="H28" s="181"/>
      <c r="I28" s="59"/>
    </row>
    <row r="29" spans="1:9" s="58" customFormat="1" ht="16.5" customHeight="1">
      <c r="A29" s="175"/>
      <c r="B29" s="176" t="s">
        <v>129</v>
      </c>
      <c r="C29" s="176"/>
      <c r="D29" s="176"/>
      <c r="E29" s="176"/>
      <c r="F29" s="182">
        <v>-1473</v>
      </c>
      <c r="G29" s="180"/>
      <c r="H29" s="184">
        <v>-565</v>
      </c>
      <c r="I29" s="60"/>
    </row>
    <row r="30" spans="1:9" s="58" customFormat="1" ht="16.5" customHeight="1">
      <c r="A30" s="175"/>
      <c r="B30" s="176"/>
      <c r="C30" s="176"/>
      <c r="D30" s="176"/>
      <c r="E30" s="176"/>
      <c r="F30" s="183"/>
      <c r="G30" s="180"/>
      <c r="H30" s="185"/>
      <c r="I30" s="60"/>
    </row>
    <row r="31" spans="1:9" ht="18.75">
      <c r="A31" s="176"/>
      <c r="B31" s="176" t="s">
        <v>301</v>
      </c>
      <c r="C31" s="175"/>
      <c r="D31" s="175"/>
      <c r="E31" s="175"/>
      <c r="F31" s="183">
        <f>SUM(F27:F29)</f>
        <v>-4641</v>
      </c>
      <c r="G31" s="183"/>
      <c r="H31" s="185">
        <f>SUM(H27:H29)</f>
        <v>-266</v>
      </c>
      <c r="I31" s="59"/>
    </row>
    <row r="32" spans="1:9" ht="15.75" customHeight="1">
      <c r="A32" s="175"/>
      <c r="B32" s="176"/>
      <c r="C32" s="176"/>
      <c r="D32" s="176"/>
      <c r="E32" s="176"/>
      <c r="F32" s="180"/>
      <c r="G32" s="180"/>
      <c r="H32" s="181"/>
      <c r="I32" s="60"/>
    </row>
    <row r="33" spans="1:9" ht="18.75">
      <c r="A33" s="176"/>
      <c r="B33" s="175" t="s">
        <v>130</v>
      </c>
      <c r="C33" s="176"/>
      <c r="D33" s="176"/>
      <c r="E33" s="176"/>
      <c r="F33" s="180"/>
      <c r="G33" s="180"/>
      <c r="H33" s="181"/>
      <c r="I33" s="59"/>
    </row>
    <row r="34" spans="1:9" ht="18.75">
      <c r="A34" s="176"/>
      <c r="B34" s="175"/>
      <c r="C34" s="176"/>
      <c r="D34" s="176"/>
      <c r="E34" s="176"/>
      <c r="F34" s="180"/>
      <c r="G34" s="180"/>
      <c r="H34" s="181"/>
      <c r="I34" s="59"/>
    </row>
    <row r="35" spans="1:9" ht="18.75">
      <c r="A35" s="176"/>
      <c r="B35" s="176" t="s">
        <v>363</v>
      </c>
      <c r="C35" s="176"/>
      <c r="D35" s="176"/>
      <c r="E35" s="176"/>
      <c r="F35" s="187">
        <v>508</v>
      </c>
      <c r="G35" s="183"/>
      <c r="H35" s="248">
        <v>1246</v>
      </c>
      <c r="I35" s="59"/>
    </row>
    <row r="36" spans="1:9" ht="17.25" customHeight="1">
      <c r="A36" s="176"/>
      <c r="B36" s="176"/>
      <c r="C36" s="176"/>
      <c r="D36" s="176"/>
      <c r="E36" s="176"/>
      <c r="F36" s="183"/>
      <c r="G36" s="183"/>
      <c r="H36" s="185"/>
      <c r="I36" s="59"/>
    </row>
    <row r="37" spans="1:9" ht="18.75">
      <c r="A37" s="176"/>
      <c r="B37" s="175" t="s">
        <v>131</v>
      </c>
      <c r="C37" s="176"/>
      <c r="D37" s="176"/>
      <c r="E37" s="176"/>
      <c r="F37" s="180"/>
      <c r="G37" s="180"/>
      <c r="H37" s="181"/>
      <c r="I37" s="59"/>
    </row>
    <row r="38" spans="1:9" ht="18.75">
      <c r="A38" s="176"/>
      <c r="B38" s="175"/>
      <c r="C38" s="176"/>
      <c r="D38" s="176"/>
      <c r="E38" s="176"/>
      <c r="F38" s="180"/>
      <c r="G38" s="180"/>
      <c r="H38" s="181"/>
      <c r="I38" s="59"/>
    </row>
    <row r="39" spans="1:9" s="58" customFormat="1" ht="18.75">
      <c r="A39" s="176"/>
      <c r="B39" s="176" t="s">
        <v>284</v>
      </c>
      <c r="C39" s="176"/>
      <c r="D39" s="176"/>
      <c r="E39" s="176"/>
      <c r="F39" s="182">
        <v>-2783</v>
      </c>
      <c r="G39" s="183"/>
      <c r="H39" s="184">
        <v>-3873</v>
      </c>
      <c r="I39" s="59"/>
    </row>
    <row r="40" spans="1:9" s="58" customFormat="1" ht="17.25" customHeight="1">
      <c r="A40" s="176"/>
      <c r="B40" s="176"/>
      <c r="C40" s="176"/>
      <c r="D40" s="176"/>
      <c r="E40" s="176"/>
      <c r="F40" s="180"/>
      <c r="G40" s="180"/>
      <c r="H40" s="181"/>
      <c r="I40" s="59"/>
    </row>
    <row r="41" spans="1:9" s="58" customFormat="1" ht="18.75">
      <c r="A41" s="176"/>
      <c r="B41" s="175" t="s">
        <v>302</v>
      </c>
      <c r="C41" s="175"/>
      <c r="D41" s="175"/>
      <c r="E41" s="175"/>
      <c r="F41" s="180">
        <f>SUM(F31:F39)</f>
        <v>-6916</v>
      </c>
      <c r="G41" s="180"/>
      <c r="H41" s="399">
        <f>SUM(H31:H39)</f>
        <v>-2893</v>
      </c>
      <c r="I41" s="59"/>
    </row>
    <row r="42" spans="1:9" ht="18.75">
      <c r="A42" s="175"/>
      <c r="B42" s="175"/>
      <c r="C42" s="175"/>
      <c r="D42" s="175"/>
      <c r="E42" s="175"/>
      <c r="F42" s="180"/>
      <c r="G42" s="180"/>
      <c r="H42" s="181"/>
      <c r="I42" s="60"/>
    </row>
    <row r="43" spans="1:9" ht="18.75">
      <c r="A43" s="175"/>
      <c r="B43" s="175" t="s">
        <v>132</v>
      </c>
      <c r="C43" s="175"/>
      <c r="D43" s="175"/>
      <c r="E43" s="175"/>
      <c r="F43" s="186">
        <v>64059</v>
      </c>
      <c r="G43" s="186"/>
      <c r="H43" s="247">
        <v>66952</v>
      </c>
      <c r="I43" s="60"/>
    </row>
    <row r="44" spans="1:9" ht="18.75">
      <c r="A44" s="175"/>
      <c r="B44" s="175"/>
      <c r="C44" s="175"/>
      <c r="D44" s="175"/>
      <c r="E44" s="175"/>
      <c r="F44" s="180"/>
      <c r="G44" s="180"/>
      <c r="H44" s="181"/>
      <c r="I44" s="60"/>
    </row>
    <row r="45" spans="1:9" ht="19.5" thickBot="1">
      <c r="A45" s="175"/>
      <c r="B45" s="175" t="s">
        <v>352</v>
      </c>
      <c r="C45" s="175"/>
      <c r="D45" s="175"/>
      <c r="E45" s="175"/>
      <c r="F45" s="188">
        <f>+F41+F43</f>
        <v>57143</v>
      </c>
      <c r="G45" s="183"/>
      <c r="H45" s="189">
        <f>SUM(H41:H43)</f>
        <v>64059</v>
      </c>
      <c r="I45" s="60"/>
    </row>
    <row r="46" spans="1:9" ht="19.5" thickTop="1">
      <c r="A46" s="175"/>
      <c r="B46" s="175"/>
      <c r="C46" s="175"/>
      <c r="D46" s="175"/>
      <c r="E46" s="175"/>
      <c r="F46" s="190"/>
      <c r="G46" s="190"/>
      <c r="H46" s="191"/>
      <c r="I46" s="60"/>
    </row>
    <row r="47" spans="1:9" ht="18.75">
      <c r="A47" s="175"/>
      <c r="B47" s="176" t="s">
        <v>169</v>
      </c>
      <c r="C47" s="175"/>
      <c r="D47" s="175"/>
      <c r="E47" s="175"/>
      <c r="F47" s="190"/>
      <c r="G47" s="190"/>
      <c r="H47" s="191"/>
      <c r="I47" s="60"/>
    </row>
    <row r="48" spans="1:9" ht="18.75">
      <c r="A48" s="175"/>
      <c r="B48" s="176"/>
      <c r="C48" s="175"/>
      <c r="D48" s="175"/>
      <c r="E48" s="175"/>
      <c r="F48" s="190"/>
      <c r="G48" s="190"/>
      <c r="H48" s="191"/>
      <c r="I48" s="60"/>
    </row>
    <row r="49" spans="1:9" ht="18.75">
      <c r="A49" s="175"/>
      <c r="B49" s="175"/>
      <c r="C49" s="175"/>
      <c r="D49" s="175"/>
      <c r="E49" s="175"/>
      <c r="F49" s="419" t="str">
        <f>+F10</f>
        <v>12 months ended 31 December</v>
      </c>
      <c r="G49" s="419"/>
      <c r="H49" s="419"/>
      <c r="I49" s="60"/>
    </row>
    <row r="50" spans="1:9" ht="18.75">
      <c r="A50" s="175"/>
      <c r="B50" s="175"/>
      <c r="C50" s="175"/>
      <c r="D50" s="175"/>
      <c r="E50" s="175"/>
      <c r="F50" s="199">
        <f>+F11</f>
        <v>2010</v>
      </c>
      <c r="G50" s="179"/>
      <c r="H50" s="178">
        <f>+H11</f>
        <v>2009</v>
      </c>
      <c r="I50" s="60"/>
    </row>
    <row r="51" spans="1:9" ht="18.75">
      <c r="A51" s="175"/>
      <c r="B51" s="175"/>
      <c r="C51" s="175"/>
      <c r="D51" s="175"/>
      <c r="E51" s="175"/>
      <c r="F51" s="200" t="s">
        <v>3</v>
      </c>
      <c r="G51" s="179"/>
      <c r="H51" s="179" t="s">
        <v>3</v>
      </c>
      <c r="I51" s="60"/>
    </row>
    <row r="52" spans="1:9" ht="18.75">
      <c r="A52" s="175"/>
      <c r="B52" s="175"/>
      <c r="C52" s="175"/>
      <c r="D52" s="175"/>
      <c r="E52" s="175"/>
      <c r="F52" s="179"/>
      <c r="G52" s="179"/>
      <c r="H52" s="179"/>
      <c r="I52" s="60"/>
    </row>
    <row r="53" spans="1:9" ht="18.75">
      <c r="A53" s="175"/>
      <c r="B53" s="176" t="s">
        <v>106</v>
      </c>
      <c r="C53" s="176"/>
      <c r="D53" s="176"/>
      <c r="E53" s="176"/>
      <c r="F53" s="183">
        <f>+'BS'!F29</f>
        <v>39529</v>
      </c>
      <c r="G53" s="183"/>
      <c r="H53" s="185">
        <v>16309</v>
      </c>
      <c r="I53" s="60"/>
    </row>
    <row r="54" spans="1:9" s="69" customFormat="1" ht="18.75">
      <c r="A54" s="176"/>
      <c r="B54" s="176" t="s">
        <v>177</v>
      </c>
      <c r="C54" s="176"/>
      <c r="D54" s="176"/>
      <c r="E54" s="176"/>
      <c r="F54" s="183">
        <f>+'BS'!F28</f>
        <v>17830</v>
      </c>
      <c r="G54" s="183"/>
      <c r="H54" s="185">
        <v>47961</v>
      </c>
      <c r="I54" s="6"/>
    </row>
    <row r="55" spans="1:9" s="69" customFormat="1" ht="18.75">
      <c r="A55" s="176"/>
      <c r="B55" s="176" t="s">
        <v>167</v>
      </c>
      <c r="C55" s="176"/>
      <c r="D55" s="176"/>
      <c r="E55" s="176"/>
      <c r="F55" s="183">
        <v>-216</v>
      </c>
      <c r="G55" s="183"/>
      <c r="H55" s="248">
        <v>-211</v>
      </c>
      <c r="I55" s="6"/>
    </row>
    <row r="56" spans="1:9" s="69" customFormat="1" ht="19.5" thickBot="1">
      <c r="A56" s="176"/>
      <c r="B56" s="176"/>
      <c r="C56" s="176"/>
      <c r="D56" s="176"/>
      <c r="E56" s="176"/>
      <c r="F56" s="188">
        <f>SUM(F53:F55)</f>
        <v>57143</v>
      </c>
      <c r="G56" s="183"/>
      <c r="H56" s="249">
        <f>SUM(H53:H55)</f>
        <v>64059</v>
      </c>
      <c r="I56" s="6"/>
    </row>
    <row r="57" spans="1:9" s="69" customFormat="1" ht="19.5" thickTop="1">
      <c r="A57" s="176"/>
      <c r="B57" s="176"/>
      <c r="C57" s="176"/>
      <c r="D57" s="176"/>
      <c r="E57" s="176"/>
      <c r="F57" s="181">
        <f>F56-F45</f>
        <v>0</v>
      </c>
      <c r="G57" s="180"/>
      <c r="H57" s="181">
        <f>H56-H45</f>
        <v>0</v>
      </c>
      <c r="I57" s="6"/>
    </row>
    <row r="58" spans="1:9" s="69" customFormat="1" ht="24" customHeight="1">
      <c r="A58" s="82"/>
      <c r="B58" s="420" t="s">
        <v>187</v>
      </c>
      <c r="C58" s="406"/>
      <c r="D58" s="406"/>
      <c r="E58" s="406"/>
      <c r="F58" s="406"/>
      <c r="G58" s="406"/>
      <c r="H58" s="406"/>
      <c r="I58" s="6"/>
    </row>
    <row r="59" ht="11.25" customHeight="1">
      <c r="I59" s="78"/>
    </row>
  </sheetData>
  <sheetProtection/>
  <mergeCells count="6">
    <mergeCell ref="F10:H10"/>
    <mergeCell ref="B58:H58"/>
    <mergeCell ref="F49:H49"/>
    <mergeCell ref="C2:H2"/>
    <mergeCell ref="C3:H3"/>
    <mergeCell ref="C4:H4"/>
  </mergeCells>
  <printOptions horizontalCentered="1"/>
  <pageMargins left="0.7480314960629921" right="0.7480314960629921" top="0.984251968503937" bottom="0.984251968503937" header="0.5118110236220472" footer="0.5118110236220472"/>
  <pageSetup firstPageNumber="5" useFirstPageNumber="1" fitToHeight="1" fitToWidth="1" horizontalDpi="300" verticalDpi="300" orientation="portrait" paperSize="9" scale="64" r:id="rId2"/>
  <headerFooter alignWithMargins="0">
    <oddFooter>&amp;CPage &amp;P</oddFooter>
  </headerFooter>
  <drawing r:id="rId1"/>
</worksheet>
</file>

<file path=xl/worksheets/sheet6.xml><?xml version="1.0" encoding="utf-8"?>
<worksheet xmlns="http://schemas.openxmlformats.org/spreadsheetml/2006/main" xmlns:r="http://schemas.openxmlformats.org/officeDocument/2006/relationships">
  <dimension ref="A1:N165"/>
  <sheetViews>
    <sheetView showGridLines="0" view="pageBreakPreview" zoomScaleSheetLayoutView="100" workbookViewId="0" topLeftCell="A154">
      <selection activeCell="C100" sqref="C100"/>
    </sheetView>
  </sheetViews>
  <sheetFormatPr defaultColWidth="9.140625" defaultRowHeight="12.75"/>
  <cols>
    <col min="1" max="1" width="4.28125" style="313" customWidth="1"/>
    <col min="2" max="2" width="3.7109375" style="313" customWidth="1"/>
    <col min="3" max="3" width="2.8515625" style="3" customWidth="1"/>
    <col min="4" max="4" width="8.57421875" style="3" customWidth="1"/>
    <col min="5" max="5" width="26.421875" style="3" customWidth="1"/>
    <col min="6" max="6" width="4.57421875" style="3" customWidth="1"/>
    <col min="7" max="7" width="11.140625" style="3" customWidth="1"/>
    <col min="8" max="8" width="12.421875" style="3" customWidth="1"/>
    <col min="9" max="11" width="11.140625" style="3" customWidth="1"/>
    <col min="12" max="12" width="5.28125" style="3" customWidth="1"/>
    <col min="13" max="13" width="11.28125" style="3" customWidth="1"/>
    <col min="14" max="14" width="12.140625" style="3" customWidth="1"/>
    <col min="15" max="16384" width="9.140625" style="3" customWidth="1"/>
  </cols>
  <sheetData>
    <row r="1" spans="1:12" ht="18.75">
      <c r="A1" s="409" t="s">
        <v>27</v>
      </c>
      <c r="B1" s="409"/>
      <c r="C1" s="409"/>
      <c r="D1" s="409"/>
      <c r="E1" s="409"/>
      <c r="F1" s="409"/>
      <c r="G1" s="409"/>
      <c r="H1" s="409"/>
      <c r="I1" s="409"/>
      <c r="J1" s="409"/>
      <c r="K1" s="409"/>
      <c r="L1" s="8"/>
    </row>
    <row r="2" spans="1:12" ht="18.75">
      <c r="A2" s="409" t="s">
        <v>28</v>
      </c>
      <c r="B2" s="409"/>
      <c r="C2" s="409"/>
      <c r="D2" s="409"/>
      <c r="E2" s="409"/>
      <c r="F2" s="409"/>
      <c r="G2" s="409"/>
      <c r="H2" s="409"/>
      <c r="I2" s="409"/>
      <c r="J2" s="409"/>
      <c r="K2" s="409"/>
      <c r="L2" s="8"/>
    </row>
    <row r="3" spans="1:12" ht="18.75" customHeight="1">
      <c r="A3" s="442" t="s">
        <v>14</v>
      </c>
      <c r="B3" s="442"/>
      <c r="C3" s="442"/>
      <c r="D3" s="442"/>
      <c r="E3" s="442"/>
      <c r="F3" s="442"/>
      <c r="G3" s="442"/>
      <c r="H3" s="442"/>
      <c r="I3" s="442"/>
      <c r="J3" s="442"/>
      <c r="K3" s="442"/>
      <c r="L3" s="5"/>
    </row>
    <row r="4" spans="1:12" ht="18.75">
      <c r="A4" s="309"/>
      <c r="B4" s="309"/>
      <c r="C4" s="8"/>
      <c r="D4" s="8"/>
      <c r="E4" s="8"/>
      <c r="F4" s="8"/>
      <c r="G4" s="8"/>
      <c r="H4" s="8"/>
      <c r="I4" s="8"/>
      <c r="J4" s="8"/>
      <c r="K4" s="8"/>
      <c r="L4" s="8"/>
    </row>
    <row r="5" ht="6.75" customHeight="1">
      <c r="A5" s="310"/>
    </row>
    <row r="6" spans="1:12" ht="18.75">
      <c r="A6" s="443" t="s">
        <v>122</v>
      </c>
      <c r="B6" s="443"/>
      <c r="C6" s="443"/>
      <c r="D6" s="443"/>
      <c r="E6" s="443"/>
      <c r="F6" s="443"/>
      <c r="G6" s="443"/>
      <c r="H6" s="443"/>
      <c r="I6" s="443"/>
      <c r="J6" s="443"/>
      <c r="K6" s="443"/>
      <c r="L6" s="128"/>
    </row>
    <row r="7" ht="12.75">
      <c r="A7" s="311"/>
    </row>
    <row r="8" spans="1:2" s="13" customFormat="1" ht="18" customHeight="1">
      <c r="A8" s="312" t="s">
        <v>44</v>
      </c>
      <c r="B8" s="68"/>
    </row>
    <row r="9" spans="1:2" s="13" customFormat="1" ht="6.75" customHeight="1">
      <c r="A9" s="68"/>
      <c r="B9" s="68"/>
    </row>
    <row r="10" spans="1:5" s="13" customFormat="1" ht="13.5" customHeight="1">
      <c r="A10" s="96" t="s">
        <v>58</v>
      </c>
      <c r="B10" s="312"/>
      <c r="C10" s="10" t="s">
        <v>133</v>
      </c>
      <c r="D10" s="10"/>
      <c r="E10" s="10"/>
    </row>
    <row r="11" spans="1:12" s="13" customFormat="1" ht="20.25" customHeight="1">
      <c r="A11" s="40"/>
      <c r="B11" s="312"/>
      <c r="C11" s="424" t="s">
        <v>189</v>
      </c>
      <c r="D11" s="424"/>
      <c r="E11" s="424"/>
      <c r="F11" s="424"/>
      <c r="G11" s="424"/>
      <c r="H11" s="424"/>
      <c r="I11" s="424"/>
      <c r="J11" s="424"/>
      <c r="K11" s="424"/>
      <c r="L11" s="20"/>
    </row>
    <row r="12" spans="1:12" s="13" customFormat="1" ht="60" customHeight="1">
      <c r="A12" s="40"/>
      <c r="B12" s="312"/>
      <c r="C12" s="424" t="s">
        <v>188</v>
      </c>
      <c r="D12" s="424"/>
      <c r="E12" s="424"/>
      <c r="F12" s="424"/>
      <c r="G12" s="424"/>
      <c r="H12" s="424"/>
      <c r="I12" s="424"/>
      <c r="J12" s="424"/>
      <c r="K12" s="424"/>
      <c r="L12" s="20"/>
    </row>
    <row r="13" spans="1:12" s="13" customFormat="1" ht="81" customHeight="1">
      <c r="A13" s="40"/>
      <c r="B13" s="312"/>
      <c r="C13" s="424" t="s">
        <v>190</v>
      </c>
      <c r="D13" s="424"/>
      <c r="E13" s="424"/>
      <c r="F13" s="424"/>
      <c r="G13" s="424"/>
      <c r="H13" s="424"/>
      <c r="I13" s="424"/>
      <c r="J13" s="424"/>
      <c r="K13" s="424"/>
      <c r="L13" s="20"/>
    </row>
    <row r="14" spans="1:12" s="10" customFormat="1" ht="19.5" customHeight="1">
      <c r="A14" s="96" t="s">
        <v>59</v>
      </c>
      <c r="B14" s="312"/>
      <c r="C14" s="428" t="s">
        <v>191</v>
      </c>
      <c r="D14" s="428"/>
      <c r="E14" s="428"/>
      <c r="F14" s="428"/>
      <c r="G14" s="428"/>
      <c r="H14" s="428"/>
      <c r="I14" s="428"/>
      <c r="J14" s="428"/>
      <c r="K14" s="428"/>
      <c r="L14" s="292"/>
    </row>
    <row r="15" spans="1:12" s="13" customFormat="1" ht="42.75" customHeight="1">
      <c r="A15" s="40"/>
      <c r="B15" s="312"/>
      <c r="C15" s="424" t="s">
        <v>193</v>
      </c>
      <c r="D15" s="424"/>
      <c r="E15" s="424"/>
      <c r="F15" s="424"/>
      <c r="G15" s="424"/>
      <c r="H15" s="424"/>
      <c r="I15" s="424"/>
      <c r="J15" s="424"/>
      <c r="K15" s="424"/>
      <c r="L15" s="20"/>
    </row>
    <row r="16" spans="1:12" s="13" customFormat="1" ht="13.5" customHeight="1">
      <c r="A16" s="40"/>
      <c r="B16" s="312"/>
      <c r="C16" s="20"/>
      <c r="D16" s="20"/>
      <c r="E16" s="20"/>
      <c r="F16" s="20"/>
      <c r="G16" s="20"/>
      <c r="H16" s="20"/>
      <c r="I16" s="20"/>
      <c r="J16" s="20"/>
      <c r="K16" s="20"/>
      <c r="L16" s="20"/>
    </row>
    <row r="17" spans="1:12" s="13" customFormat="1" ht="15" customHeight="1">
      <c r="A17" s="40"/>
      <c r="B17" s="312"/>
      <c r="C17" s="435" t="s">
        <v>194</v>
      </c>
      <c r="D17" s="435"/>
      <c r="E17" s="435"/>
      <c r="F17" s="20"/>
      <c r="G17" s="435" t="s">
        <v>286</v>
      </c>
      <c r="H17" s="435"/>
      <c r="I17" s="435"/>
      <c r="J17" s="435"/>
      <c r="K17" s="435"/>
      <c r="L17" s="20"/>
    </row>
    <row r="18" spans="1:12" s="13" customFormat="1" ht="15" customHeight="1">
      <c r="A18" s="40"/>
      <c r="B18" s="312"/>
      <c r="C18" s="435" t="s">
        <v>195</v>
      </c>
      <c r="D18" s="435"/>
      <c r="E18" s="435"/>
      <c r="F18" s="20"/>
      <c r="G18" s="435" t="s">
        <v>285</v>
      </c>
      <c r="H18" s="435"/>
      <c r="I18" s="435"/>
      <c r="J18" s="435"/>
      <c r="K18" s="435"/>
      <c r="L18" s="20"/>
    </row>
    <row r="19" spans="1:12" s="13" customFormat="1" ht="15" customHeight="1">
      <c r="A19" s="40"/>
      <c r="B19" s="312"/>
      <c r="C19" s="435" t="s">
        <v>196</v>
      </c>
      <c r="D19" s="435"/>
      <c r="E19" s="435"/>
      <c r="F19" s="20"/>
      <c r="G19" s="435" t="s">
        <v>289</v>
      </c>
      <c r="H19" s="435"/>
      <c r="I19" s="435"/>
      <c r="J19" s="435"/>
      <c r="K19" s="435"/>
      <c r="L19" s="20"/>
    </row>
    <row r="20" spans="1:12" s="13" customFormat="1" ht="15" customHeight="1">
      <c r="A20" s="40"/>
      <c r="B20" s="312"/>
      <c r="C20" s="435" t="s">
        <v>197</v>
      </c>
      <c r="D20" s="435"/>
      <c r="E20" s="435"/>
      <c r="F20" s="20"/>
      <c r="G20" s="435" t="s">
        <v>206</v>
      </c>
      <c r="H20" s="435"/>
      <c r="I20" s="435"/>
      <c r="J20" s="435"/>
      <c r="K20" s="435"/>
      <c r="L20" s="20"/>
    </row>
    <row r="21" spans="1:12" s="13" customFormat="1" ht="15" customHeight="1">
      <c r="A21" s="40"/>
      <c r="B21" s="312"/>
      <c r="C21" s="435" t="s">
        <v>198</v>
      </c>
      <c r="D21" s="435"/>
      <c r="E21" s="435"/>
      <c r="F21" s="20"/>
      <c r="G21" s="435" t="s">
        <v>287</v>
      </c>
      <c r="H21" s="435"/>
      <c r="I21" s="435"/>
      <c r="J21" s="435"/>
      <c r="K21" s="435"/>
      <c r="L21" s="20"/>
    </row>
    <row r="22" spans="1:12" s="13" customFormat="1" ht="15" customHeight="1">
      <c r="A22" s="40"/>
      <c r="B22" s="312"/>
      <c r="C22" s="435" t="s">
        <v>199</v>
      </c>
      <c r="D22" s="435"/>
      <c r="E22" s="435"/>
      <c r="F22" s="20"/>
      <c r="G22" s="435" t="s">
        <v>288</v>
      </c>
      <c r="H22" s="435"/>
      <c r="I22" s="435"/>
      <c r="J22" s="435"/>
      <c r="K22" s="435"/>
      <c r="L22" s="20"/>
    </row>
    <row r="23" spans="1:12" s="13" customFormat="1" ht="15" customHeight="1">
      <c r="A23" s="40"/>
      <c r="B23" s="312"/>
      <c r="C23" s="435" t="s">
        <v>200</v>
      </c>
      <c r="D23" s="435"/>
      <c r="E23" s="435"/>
      <c r="F23" s="20"/>
      <c r="G23" s="435" t="s">
        <v>207</v>
      </c>
      <c r="H23" s="435"/>
      <c r="I23" s="435"/>
      <c r="J23" s="435"/>
      <c r="K23" s="435"/>
      <c r="L23" s="20"/>
    </row>
    <row r="24" spans="1:12" s="13" customFormat="1" ht="15" customHeight="1">
      <c r="A24" s="40"/>
      <c r="B24" s="312"/>
      <c r="C24" s="435" t="s">
        <v>201</v>
      </c>
      <c r="D24" s="435"/>
      <c r="E24" s="435"/>
      <c r="F24" s="20"/>
      <c r="G24" s="435" t="s">
        <v>208</v>
      </c>
      <c r="H24" s="435"/>
      <c r="I24" s="435"/>
      <c r="J24" s="435"/>
      <c r="K24" s="435"/>
      <c r="L24" s="20"/>
    </row>
    <row r="25" spans="1:12" s="13" customFormat="1" ht="15" customHeight="1">
      <c r="A25" s="40"/>
      <c r="B25" s="312"/>
      <c r="C25" s="435" t="s">
        <v>202</v>
      </c>
      <c r="D25" s="435"/>
      <c r="E25" s="435"/>
      <c r="F25" s="20"/>
      <c r="G25" s="435" t="s">
        <v>209</v>
      </c>
      <c r="H25" s="435"/>
      <c r="I25" s="435"/>
      <c r="J25" s="435"/>
      <c r="K25" s="435"/>
      <c r="L25" s="20"/>
    </row>
    <row r="26" spans="1:12" s="13" customFormat="1" ht="15" customHeight="1">
      <c r="A26" s="40"/>
      <c r="B26" s="312"/>
      <c r="C26" s="435" t="s">
        <v>214</v>
      </c>
      <c r="D26" s="435"/>
      <c r="E26" s="435"/>
      <c r="F26" s="20"/>
      <c r="G26" s="435" t="s">
        <v>215</v>
      </c>
      <c r="H26" s="435"/>
      <c r="I26" s="435"/>
      <c r="J26" s="435"/>
      <c r="K26" s="435"/>
      <c r="L26" s="20"/>
    </row>
    <row r="27" spans="1:12" s="13" customFormat="1" ht="15" customHeight="1">
      <c r="A27" s="40"/>
      <c r="B27" s="312"/>
      <c r="C27" s="435" t="s">
        <v>216</v>
      </c>
      <c r="D27" s="435"/>
      <c r="E27" s="435"/>
      <c r="F27" s="20"/>
      <c r="G27" s="435" t="s">
        <v>223</v>
      </c>
      <c r="H27" s="435"/>
      <c r="I27" s="435"/>
      <c r="J27" s="435"/>
      <c r="K27" s="435"/>
      <c r="L27" s="20"/>
    </row>
    <row r="28" spans="1:12" s="13" customFormat="1" ht="15" customHeight="1">
      <c r="A28" s="40"/>
      <c r="B28" s="312"/>
      <c r="C28" s="435" t="s">
        <v>217</v>
      </c>
      <c r="D28" s="435"/>
      <c r="E28" s="435"/>
      <c r="F28" s="20"/>
      <c r="G28" s="435" t="s">
        <v>224</v>
      </c>
      <c r="H28" s="435"/>
      <c r="I28" s="435"/>
      <c r="J28" s="435"/>
      <c r="K28" s="435"/>
      <c r="L28" s="20"/>
    </row>
    <row r="29" spans="1:12" s="13" customFormat="1" ht="15" customHeight="1">
      <c r="A29" s="40"/>
      <c r="B29" s="312"/>
      <c r="C29" s="435" t="s">
        <v>218</v>
      </c>
      <c r="D29" s="435"/>
      <c r="E29" s="435"/>
      <c r="F29" s="20"/>
      <c r="G29" s="435" t="s">
        <v>225</v>
      </c>
      <c r="H29" s="435"/>
      <c r="I29" s="435"/>
      <c r="J29" s="435"/>
      <c r="K29" s="435"/>
      <c r="L29" s="20"/>
    </row>
    <row r="30" spans="1:12" s="13" customFormat="1" ht="15" customHeight="1">
      <c r="A30" s="40"/>
      <c r="B30" s="312"/>
      <c r="C30" s="435" t="s">
        <v>219</v>
      </c>
      <c r="D30" s="435"/>
      <c r="E30" s="435"/>
      <c r="F30" s="20"/>
      <c r="G30" s="435" t="s">
        <v>226</v>
      </c>
      <c r="H30" s="435"/>
      <c r="I30" s="435"/>
      <c r="J30" s="435"/>
      <c r="K30" s="435"/>
      <c r="L30" s="20"/>
    </row>
    <row r="31" spans="1:12" s="13" customFormat="1" ht="15" customHeight="1">
      <c r="A31" s="40"/>
      <c r="B31" s="312"/>
      <c r="C31" s="435" t="s">
        <v>220</v>
      </c>
      <c r="D31" s="435"/>
      <c r="E31" s="435"/>
      <c r="F31" s="20"/>
      <c r="G31" s="435" t="s">
        <v>227</v>
      </c>
      <c r="H31" s="435"/>
      <c r="I31" s="435"/>
      <c r="J31" s="435"/>
      <c r="K31" s="435"/>
      <c r="L31" s="20"/>
    </row>
    <row r="32" spans="1:12" s="13" customFormat="1" ht="15" customHeight="1">
      <c r="A32" s="40"/>
      <c r="B32" s="312"/>
      <c r="C32" s="435" t="s">
        <v>221</v>
      </c>
      <c r="D32" s="435"/>
      <c r="E32" s="435"/>
      <c r="F32" s="20"/>
      <c r="G32" s="435" t="s">
        <v>16</v>
      </c>
      <c r="H32" s="435"/>
      <c r="I32" s="435"/>
      <c r="J32" s="435"/>
      <c r="K32" s="435"/>
      <c r="L32" s="20"/>
    </row>
    <row r="33" spans="1:12" s="13" customFormat="1" ht="15" customHeight="1">
      <c r="A33" s="40"/>
      <c r="B33" s="312"/>
      <c r="C33" s="435" t="s">
        <v>222</v>
      </c>
      <c r="D33" s="435"/>
      <c r="E33" s="435"/>
      <c r="F33" s="20"/>
      <c r="G33" s="435" t="s">
        <v>228</v>
      </c>
      <c r="H33" s="435"/>
      <c r="I33" s="435"/>
      <c r="J33" s="435"/>
      <c r="K33" s="435"/>
      <c r="L33" s="20"/>
    </row>
    <row r="34" spans="1:12" s="13" customFormat="1" ht="15" customHeight="1">
      <c r="A34" s="40"/>
      <c r="B34" s="312"/>
      <c r="C34" s="435" t="s">
        <v>203</v>
      </c>
      <c r="D34" s="435"/>
      <c r="E34" s="435"/>
      <c r="F34" s="20"/>
      <c r="G34" s="435" t="s">
        <v>210</v>
      </c>
      <c r="H34" s="435"/>
      <c r="I34" s="435"/>
      <c r="J34" s="435"/>
      <c r="K34" s="435"/>
      <c r="L34" s="20"/>
    </row>
    <row r="35" spans="1:12" s="13" customFormat="1" ht="15" customHeight="1">
      <c r="A35" s="40"/>
      <c r="B35" s="312"/>
      <c r="C35" s="435" t="s">
        <v>229</v>
      </c>
      <c r="D35" s="435"/>
      <c r="E35" s="435"/>
      <c r="F35" s="20"/>
      <c r="G35" s="435" t="s">
        <v>230</v>
      </c>
      <c r="H35" s="435"/>
      <c r="I35" s="435"/>
      <c r="J35" s="435"/>
      <c r="K35" s="435"/>
      <c r="L35" s="20"/>
    </row>
    <row r="36" spans="1:12" s="13" customFormat="1" ht="15" customHeight="1">
      <c r="A36" s="40"/>
      <c r="B36" s="312"/>
      <c r="C36" s="435" t="s">
        <v>231</v>
      </c>
      <c r="D36" s="435"/>
      <c r="E36" s="435"/>
      <c r="F36" s="20"/>
      <c r="G36" s="435" t="s">
        <v>232</v>
      </c>
      <c r="H36" s="435"/>
      <c r="I36" s="435"/>
      <c r="J36" s="435"/>
      <c r="K36" s="435"/>
      <c r="L36" s="20"/>
    </row>
    <row r="37" spans="1:12" s="13" customFormat="1" ht="15" customHeight="1">
      <c r="A37" s="40"/>
      <c r="B37" s="312"/>
      <c r="C37" s="435" t="s">
        <v>204</v>
      </c>
      <c r="D37" s="435"/>
      <c r="E37" s="435"/>
      <c r="F37" s="20"/>
      <c r="G37" s="435" t="s">
        <v>211</v>
      </c>
      <c r="H37" s="435"/>
      <c r="I37" s="435"/>
      <c r="J37" s="435"/>
      <c r="K37" s="435"/>
      <c r="L37" s="20"/>
    </row>
    <row r="38" spans="1:12" s="13" customFormat="1" ht="15" customHeight="1">
      <c r="A38" s="40"/>
      <c r="B38" s="312"/>
      <c r="C38" s="435" t="s">
        <v>205</v>
      </c>
      <c r="D38" s="435"/>
      <c r="E38" s="435"/>
      <c r="F38" s="20"/>
      <c r="G38" s="435" t="s">
        <v>234</v>
      </c>
      <c r="H38" s="435"/>
      <c r="I38" s="435"/>
      <c r="J38" s="435"/>
      <c r="K38" s="435"/>
      <c r="L38" s="20"/>
    </row>
    <row r="39" spans="1:12" s="13" customFormat="1" ht="15" customHeight="1">
      <c r="A39" s="40"/>
      <c r="B39" s="312"/>
      <c r="C39" s="435" t="s">
        <v>233</v>
      </c>
      <c r="D39" s="435"/>
      <c r="E39" s="435"/>
      <c r="F39" s="20"/>
      <c r="G39" s="435" t="s">
        <v>235</v>
      </c>
      <c r="H39" s="435"/>
      <c r="I39" s="435"/>
      <c r="J39" s="435"/>
      <c r="K39" s="435"/>
      <c r="L39" s="20"/>
    </row>
    <row r="40" spans="1:12" s="13" customFormat="1" ht="15" customHeight="1">
      <c r="A40" s="40"/>
      <c r="B40" s="312"/>
      <c r="C40" s="435" t="s">
        <v>236</v>
      </c>
      <c r="D40" s="435"/>
      <c r="E40" s="435"/>
      <c r="F40" s="20"/>
      <c r="G40" s="438" t="s">
        <v>237</v>
      </c>
      <c r="H40" s="438"/>
      <c r="I40" s="438"/>
      <c r="J40" s="438"/>
      <c r="K40" s="438"/>
      <c r="L40" s="20"/>
    </row>
    <row r="41" spans="1:12" s="13" customFormat="1" ht="10.5" customHeight="1">
      <c r="A41" s="40"/>
      <c r="B41" s="312"/>
      <c r="C41" s="293"/>
      <c r="D41" s="293"/>
      <c r="E41" s="293"/>
      <c r="F41" s="20"/>
      <c r="G41" s="293"/>
      <c r="H41" s="293"/>
      <c r="I41" s="293"/>
      <c r="J41" s="293"/>
      <c r="K41" s="293"/>
      <c r="L41" s="20"/>
    </row>
    <row r="42" spans="1:12" s="13" customFormat="1" ht="54" customHeight="1">
      <c r="A42" s="40"/>
      <c r="B42" s="312"/>
      <c r="C42" s="424" t="s">
        <v>348</v>
      </c>
      <c r="D42" s="424"/>
      <c r="E42" s="424"/>
      <c r="F42" s="424"/>
      <c r="G42" s="424"/>
      <c r="H42" s="424"/>
      <c r="I42" s="424"/>
      <c r="J42" s="424"/>
      <c r="K42" s="424"/>
      <c r="L42" s="20"/>
    </row>
    <row r="43" spans="1:12" s="13" customFormat="1" ht="17.25" customHeight="1">
      <c r="A43" s="96"/>
      <c r="B43" s="312" t="s">
        <v>38</v>
      </c>
      <c r="C43" s="424" t="s">
        <v>242</v>
      </c>
      <c r="D43" s="424"/>
      <c r="E43" s="424"/>
      <c r="F43" s="424"/>
      <c r="G43" s="424"/>
      <c r="H43" s="424"/>
      <c r="I43" s="424"/>
      <c r="J43" s="424"/>
      <c r="K43" s="424"/>
      <c r="L43" s="20"/>
    </row>
    <row r="44" spans="1:12" s="13" customFormat="1" ht="72" customHeight="1">
      <c r="A44" s="40"/>
      <c r="B44" s="312"/>
      <c r="C44" s="424" t="s">
        <v>294</v>
      </c>
      <c r="D44" s="424"/>
      <c r="E44" s="424"/>
      <c r="F44" s="424"/>
      <c r="G44" s="424"/>
      <c r="H44" s="424"/>
      <c r="I44" s="424"/>
      <c r="J44" s="424"/>
      <c r="K44" s="424"/>
      <c r="L44" s="20"/>
    </row>
    <row r="45" spans="1:12" s="13" customFormat="1" ht="27" customHeight="1">
      <c r="A45" s="40"/>
      <c r="B45" s="312" t="s">
        <v>39</v>
      </c>
      <c r="C45" s="424" t="s">
        <v>243</v>
      </c>
      <c r="D45" s="424"/>
      <c r="E45" s="424"/>
      <c r="F45" s="424"/>
      <c r="G45" s="424"/>
      <c r="H45" s="424"/>
      <c r="I45" s="424"/>
      <c r="J45" s="424"/>
      <c r="K45" s="424"/>
      <c r="L45" s="20"/>
    </row>
    <row r="46" spans="1:12" s="13" customFormat="1" ht="64.5" customHeight="1">
      <c r="A46" s="40"/>
      <c r="B46" s="312"/>
      <c r="C46" s="424" t="s">
        <v>295</v>
      </c>
      <c r="D46" s="424"/>
      <c r="E46" s="424"/>
      <c r="F46" s="424"/>
      <c r="G46" s="424"/>
      <c r="H46" s="424"/>
      <c r="I46" s="424"/>
      <c r="J46" s="424"/>
      <c r="K46" s="424"/>
      <c r="L46" s="20"/>
    </row>
    <row r="47" spans="1:12" s="13" customFormat="1" ht="27" customHeight="1">
      <c r="A47" s="40"/>
      <c r="B47" s="312" t="s">
        <v>157</v>
      </c>
      <c r="C47" s="424" t="s">
        <v>315</v>
      </c>
      <c r="D47" s="424"/>
      <c r="E47" s="424"/>
      <c r="F47" s="424"/>
      <c r="G47" s="424"/>
      <c r="H47" s="424"/>
      <c r="I47" s="424"/>
      <c r="J47" s="424"/>
      <c r="K47" s="424"/>
      <c r="L47" s="20"/>
    </row>
    <row r="48" spans="1:12" s="13" customFormat="1" ht="64.5" customHeight="1">
      <c r="A48" s="40"/>
      <c r="B48" s="312"/>
      <c r="C48" s="424" t="s">
        <v>349</v>
      </c>
      <c r="D48" s="424"/>
      <c r="E48" s="424"/>
      <c r="F48" s="424"/>
      <c r="G48" s="424"/>
      <c r="H48" s="424"/>
      <c r="I48" s="424"/>
      <c r="J48" s="424"/>
      <c r="K48" s="424"/>
      <c r="L48" s="20"/>
    </row>
    <row r="49" spans="1:12" s="13" customFormat="1" ht="36" customHeight="1">
      <c r="A49" s="40"/>
      <c r="B49" s="312"/>
      <c r="C49" s="424" t="s">
        <v>350</v>
      </c>
      <c r="D49" s="424"/>
      <c r="E49" s="424"/>
      <c r="F49" s="424"/>
      <c r="G49" s="424"/>
      <c r="H49" s="424"/>
      <c r="I49" s="424"/>
      <c r="J49" s="424"/>
      <c r="K49" s="424"/>
      <c r="L49" s="20"/>
    </row>
    <row r="50" spans="1:12" s="13" customFormat="1" ht="28.5" customHeight="1">
      <c r="A50" s="40"/>
      <c r="B50" s="312"/>
      <c r="C50" s="20"/>
      <c r="D50" s="20"/>
      <c r="E50" s="20"/>
      <c r="F50" s="20"/>
      <c r="G50" s="332" t="s">
        <v>259</v>
      </c>
      <c r="H50" s="332" t="s">
        <v>316</v>
      </c>
      <c r="I50" s="332" t="s">
        <v>261</v>
      </c>
      <c r="J50" s="20"/>
      <c r="K50" s="20"/>
      <c r="L50" s="20"/>
    </row>
    <row r="51" spans="1:12" s="13" customFormat="1" ht="15">
      <c r="A51" s="40"/>
      <c r="B51" s="312"/>
      <c r="C51" s="20"/>
      <c r="D51" s="20"/>
      <c r="E51" s="20"/>
      <c r="F51" s="20"/>
      <c r="G51" s="332" t="s">
        <v>3</v>
      </c>
      <c r="H51" s="332" t="s">
        <v>3</v>
      </c>
      <c r="I51" s="332" t="s">
        <v>3</v>
      </c>
      <c r="J51" s="20"/>
      <c r="K51" s="20"/>
      <c r="L51" s="20"/>
    </row>
    <row r="52" spans="1:12" s="13" customFormat="1" ht="13.5" customHeight="1">
      <c r="A52" s="40"/>
      <c r="B52" s="312"/>
      <c r="C52" s="20"/>
      <c r="D52" s="10" t="s">
        <v>100</v>
      </c>
      <c r="E52" s="20"/>
      <c r="F52" s="20"/>
      <c r="G52" s="332"/>
      <c r="H52" s="332"/>
      <c r="I52" s="332"/>
      <c r="J52" s="20"/>
      <c r="K52" s="20"/>
      <c r="L52" s="20"/>
    </row>
    <row r="53" spans="1:12" s="13" customFormat="1" ht="13.5" customHeight="1">
      <c r="A53" s="40"/>
      <c r="B53" s="312"/>
      <c r="C53" s="20"/>
      <c r="D53" s="13" t="s">
        <v>19</v>
      </c>
      <c r="E53" s="20"/>
      <c r="F53" s="20"/>
      <c r="G53" s="201">
        <v>9945</v>
      </c>
      <c r="H53" s="201">
        <v>328</v>
      </c>
      <c r="I53" s="329">
        <f>G53+H53</f>
        <v>10273</v>
      </c>
      <c r="J53" s="20"/>
      <c r="K53" s="20"/>
      <c r="L53" s="20"/>
    </row>
    <row r="54" spans="1:12" s="13" customFormat="1" ht="13.5" customHeight="1">
      <c r="A54" s="40"/>
      <c r="B54" s="312"/>
      <c r="C54" s="20"/>
      <c r="D54" s="13" t="s">
        <v>165</v>
      </c>
      <c r="E54" s="20"/>
      <c r="F54" s="20"/>
      <c r="G54" s="201">
        <v>328</v>
      </c>
      <c r="H54" s="201">
        <v>-328</v>
      </c>
      <c r="I54" s="329">
        <f>G54+H54</f>
        <v>0</v>
      </c>
      <c r="J54" s="20"/>
      <c r="K54" s="20"/>
      <c r="L54" s="20"/>
    </row>
    <row r="55" spans="1:12" s="13" customFormat="1" ht="13.5" customHeight="1">
      <c r="A55" s="40"/>
      <c r="B55" s="312"/>
      <c r="C55" s="20"/>
      <c r="D55" s="20"/>
      <c r="E55" s="20"/>
      <c r="F55" s="20"/>
      <c r="G55" s="332"/>
      <c r="H55" s="332"/>
      <c r="I55" s="332"/>
      <c r="J55" s="20"/>
      <c r="K55" s="20"/>
      <c r="L55" s="20"/>
    </row>
    <row r="56" spans="1:12" s="13" customFormat="1" ht="27" customHeight="1">
      <c r="A56" s="40"/>
      <c r="B56" s="312" t="s">
        <v>158</v>
      </c>
      <c r="C56" s="424" t="s">
        <v>244</v>
      </c>
      <c r="D56" s="424"/>
      <c r="E56" s="424"/>
      <c r="F56" s="424"/>
      <c r="G56" s="424"/>
      <c r="H56" s="424"/>
      <c r="I56" s="424"/>
      <c r="J56" s="424"/>
      <c r="K56" s="424"/>
      <c r="L56" s="20"/>
    </row>
    <row r="57" spans="1:12" s="13" customFormat="1" ht="75.75" customHeight="1">
      <c r="A57" s="40"/>
      <c r="B57" s="312"/>
      <c r="C57" s="424" t="s">
        <v>296</v>
      </c>
      <c r="D57" s="424"/>
      <c r="E57" s="424"/>
      <c r="F57" s="424"/>
      <c r="G57" s="424"/>
      <c r="H57" s="424"/>
      <c r="I57" s="424"/>
      <c r="J57" s="424"/>
      <c r="K57" s="424"/>
      <c r="L57" s="20"/>
    </row>
    <row r="58" spans="1:12" s="13" customFormat="1" ht="17.25" customHeight="1">
      <c r="A58" s="40"/>
      <c r="B58" s="312"/>
      <c r="C58" s="20" t="s">
        <v>252</v>
      </c>
      <c r="D58" s="435" t="s">
        <v>247</v>
      </c>
      <c r="E58" s="435"/>
      <c r="F58" s="435"/>
      <c r="G58" s="435"/>
      <c r="H58" s="435"/>
      <c r="I58" s="435"/>
      <c r="J58" s="435"/>
      <c r="K58" s="435"/>
      <c r="L58" s="20"/>
    </row>
    <row r="59" spans="1:12" s="13" customFormat="1" ht="49.5" customHeight="1">
      <c r="A59" s="40"/>
      <c r="B59" s="312"/>
      <c r="C59" s="20"/>
      <c r="D59" s="424" t="s">
        <v>248</v>
      </c>
      <c r="E59" s="424"/>
      <c r="F59" s="424"/>
      <c r="G59" s="424"/>
      <c r="H59" s="424"/>
      <c r="I59" s="424"/>
      <c r="J59" s="424"/>
      <c r="K59" s="424"/>
      <c r="L59" s="20"/>
    </row>
    <row r="60" spans="1:12" s="13" customFormat="1" ht="27" customHeight="1">
      <c r="A60" s="40"/>
      <c r="B60" s="312"/>
      <c r="C60" s="20"/>
      <c r="D60" s="435" t="s">
        <v>249</v>
      </c>
      <c r="E60" s="435"/>
      <c r="F60" s="435"/>
      <c r="G60" s="435"/>
      <c r="H60" s="435"/>
      <c r="I60" s="435"/>
      <c r="J60" s="435"/>
      <c r="K60" s="435"/>
      <c r="L60" s="20"/>
    </row>
    <row r="61" spans="1:12" s="13" customFormat="1" ht="20.25" customHeight="1">
      <c r="A61" s="40"/>
      <c r="B61" s="312"/>
      <c r="C61" s="20"/>
      <c r="D61" s="441" t="s">
        <v>250</v>
      </c>
      <c r="E61" s="441"/>
      <c r="F61" s="441"/>
      <c r="G61" s="441"/>
      <c r="H61" s="441"/>
      <c r="I61" s="441"/>
      <c r="J61" s="441"/>
      <c r="K61" s="441"/>
      <c r="L61" s="20"/>
    </row>
    <row r="62" spans="1:12" s="13" customFormat="1" ht="81" customHeight="1">
      <c r="A62" s="40"/>
      <c r="B62" s="312"/>
      <c r="C62" s="20"/>
      <c r="D62" s="424" t="s">
        <v>290</v>
      </c>
      <c r="E62" s="424"/>
      <c r="F62" s="424"/>
      <c r="G62" s="424"/>
      <c r="H62" s="424"/>
      <c r="I62" s="424"/>
      <c r="J62" s="424"/>
      <c r="K62" s="424"/>
      <c r="L62" s="20"/>
    </row>
    <row r="63" spans="1:12" s="13" customFormat="1" ht="17.25" customHeight="1">
      <c r="A63" s="40"/>
      <c r="B63" s="312"/>
      <c r="C63" s="20" t="s">
        <v>253</v>
      </c>
      <c r="D63" s="448" t="s">
        <v>251</v>
      </c>
      <c r="E63" s="448"/>
      <c r="F63" s="448"/>
      <c r="G63" s="448"/>
      <c r="H63" s="448"/>
      <c r="I63" s="448"/>
      <c r="J63" s="448"/>
      <c r="K63" s="448"/>
      <c r="L63" s="20"/>
    </row>
    <row r="64" spans="1:12" s="13" customFormat="1" ht="30.75" customHeight="1">
      <c r="A64" s="40"/>
      <c r="B64" s="312"/>
      <c r="C64" s="20"/>
      <c r="D64" s="424" t="s">
        <v>254</v>
      </c>
      <c r="E64" s="424"/>
      <c r="F64" s="424"/>
      <c r="G64" s="424"/>
      <c r="H64" s="424"/>
      <c r="I64" s="424"/>
      <c r="J64" s="424"/>
      <c r="K64" s="424"/>
      <c r="L64" s="20"/>
    </row>
    <row r="65" spans="1:12" s="13" customFormat="1" ht="21.75" customHeight="1">
      <c r="A65" s="40"/>
      <c r="B65" s="312"/>
      <c r="C65" s="20"/>
      <c r="D65" s="424" t="s">
        <v>255</v>
      </c>
      <c r="E65" s="424"/>
      <c r="F65" s="424"/>
      <c r="G65" s="424"/>
      <c r="H65" s="424"/>
      <c r="I65" s="424"/>
      <c r="J65" s="424"/>
      <c r="K65" s="424"/>
      <c r="L65" s="20"/>
    </row>
    <row r="66" spans="1:12" s="13" customFormat="1" ht="15" customHeight="1">
      <c r="A66" s="40"/>
      <c r="B66" s="312"/>
      <c r="C66" s="20"/>
      <c r="D66" s="437" t="s">
        <v>256</v>
      </c>
      <c r="E66" s="437"/>
      <c r="F66" s="437"/>
      <c r="G66" s="437"/>
      <c r="H66" s="437"/>
      <c r="I66" s="437"/>
      <c r="J66" s="437"/>
      <c r="K66" s="437"/>
      <c r="L66" s="20"/>
    </row>
    <row r="67" spans="1:12" s="13" customFormat="1" ht="48.75" customHeight="1">
      <c r="A67" s="40"/>
      <c r="B67" s="312"/>
      <c r="C67" s="20"/>
      <c r="D67" s="424" t="s">
        <v>291</v>
      </c>
      <c r="E67" s="424"/>
      <c r="F67" s="424"/>
      <c r="G67" s="424"/>
      <c r="H67" s="424"/>
      <c r="I67" s="424"/>
      <c r="J67" s="424"/>
      <c r="K67" s="424"/>
      <c r="L67" s="20"/>
    </row>
    <row r="68" spans="1:12" s="13" customFormat="1" ht="15.75" customHeight="1">
      <c r="A68" s="40"/>
      <c r="B68" s="312"/>
      <c r="C68" s="20"/>
      <c r="D68" s="436" t="s">
        <v>245</v>
      </c>
      <c r="E68" s="436"/>
      <c r="F68" s="436"/>
      <c r="G68" s="436"/>
      <c r="H68" s="436"/>
      <c r="I68" s="436"/>
      <c r="J68" s="436"/>
      <c r="K68" s="436"/>
      <c r="L68" s="20"/>
    </row>
    <row r="69" spans="1:12" s="13" customFormat="1" ht="63" customHeight="1">
      <c r="A69" s="40"/>
      <c r="B69" s="312"/>
      <c r="C69" s="20"/>
      <c r="D69" s="424" t="s">
        <v>246</v>
      </c>
      <c r="E69" s="424"/>
      <c r="F69" s="424"/>
      <c r="G69" s="424"/>
      <c r="H69" s="424"/>
      <c r="I69" s="424"/>
      <c r="J69" s="424"/>
      <c r="K69" s="424"/>
      <c r="L69" s="20"/>
    </row>
    <row r="70" spans="1:12" s="13" customFormat="1" ht="16.5" customHeight="1">
      <c r="A70" s="40"/>
      <c r="B70" s="312"/>
      <c r="C70" s="20"/>
      <c r="D70" s="20"/>
      <c r="E70" s="20"/>
      <c r="F70" s="20"/>
      <c r="G70" s="20"/>
      <c r="H70" s="20"/>
      <c r="I70" s="20"/>
      <c r="J70" s="20"/>
      <c r="K70" s="20"/>
      <c r="L70" s="20"/>
    </row>
    <row r="71" spans="1:12" s="13" customFormat="1" ht="16.5" customHeight="1">
      <c r="A71" s="40"/>
      <c r="B71" s="312"/>
      <c r="C71" s="437" t="s">
        <v>257</v>
      </c>
      <c r="D71" s="437"/>
      <c r="E71" s="437"/>
      <c r="F71" s="437"/>
      <c r="G71" s="437"/>
      <c r="H71" s="437"/>
      <c r="I71" s="437"/>
      <c r="J71" s="437"/>
      <c r="K71" s="437"/>
      <c r="L71" s="20"/>
    </row>
    <row r="72" spans="1:12" s="13" customFormat="1" ht="47.25" customHeight="1">
      <c r="A72" s="40"/>
      <c r="B72" s="312"/>
      <c r="C72" s="424" t="s">
        <v>258</v>
      </c>
      <c r="D72" s="424"/>
      <c r="E72" s="424"/>
      <c r="F72" s="424"/>
      <c r="G72" s="424"/>
      <c r="H72" s="424"/>
      <c r="I72" s="424"/>
      <c r="J72" s="424"/>
      <c r="K72" s="424"/>
      <c r="L72" s="20"/>
    </row>
    <row r="73" spans="1:12" s="13" customFormat="1" ht="9.75" customHeight="1">
      <c r="A73" s="40"/>
      <c r="B73" s="312"/>
      <c r="C73" s="295"/>
      <c r="D73" s="295"/>
      <c r="E73" s="295"/>
      <c r="F73" s="20"/>
      <c r="G73" s="20"/>
      <c r="H73" s="20"/>
      <c r="I73" s="20"/>
      <c r="J73" s="20"/>
      <c r="K73" s="20"/>
      <c r="L73" s="20"/>
    </row>
    <row r="74" spans="1:12" s="23" customFormat="1" ht="28.5" customHeight="1">
      <c r="A74" s="315"/>
      <c r="B74" s="316"/>
      <c r="C74" s="331"/>
      <c r="D74" s="331"/>
      <c r="E74" s="331"/>
      <c r="F74" s="332"/>
      <c r="G74" s="332" t="s">
        <v>259</v>
      </c>
      <c r="H74" s="332" t="s">
        <v>260</v>
      </c>
      <c r="I74" s="332" t="s">
        <v>261</v>
      </c>
      <c r="J74" s="332"/>
      <c r="K74" s="332"/>
      <c r="L74" s="332"/>
    </row>
    <row r="75" spans="1:12" s="10" customFormat="1" ht="16.5" customHeight="1">
      <c r="A75" s="40"/>
      <c r="B75" s="312"/>
      <c r="C75" s="212"/>
      <c r="D75" s="212"/>
      <c r="E75" s="212"/>
      <c r="F75" s="292"/>
      <c r="G75" s="332" t="s">
        <v>3</v>
      </c>
      <c r="H75" s="332" t="s">
        <v>3</v>
      </c>
      <c r="I75" s="332" t="s">
        <v>3</v>
      </c>
      <c r="J75" s="292"/>
      <c r="K75" s="292"/>
      <c r="L75" s="292"/>
    </row>
    <row r="76" spans="1:12" s="13" customFormat="1" ht="13.5" customHeight="1">
      <c r="A76" s="40"/>
      <c r="B76" s="312"/>
      <c r="C76" s="295"/>
      <c r="D76" s="212" t="s">
        <v>262</v>
      </c>
      <c r="E76" s="295"/>
      <c r="F76" s="20"/>
      <c r="G76" s="20"/>
      <c r="H76" s="20"/>
      <c r="I76" s="20"/>
      <c r="J76" s="20"/>
      <c r="K76" s="20"/>
      <c r="L76" s="20"/>
    </row>
    <row r="77" spans="1:12" s="13" customFormat="1" ht="13.5" customHeight="1">
      <c r="A77" s="40"/>
      <c r="B77" s="312"/>
      <c r="C77" s="295"/>
      <c r="D77" s="434" t="s">
        <v>263</v>
      </c>
      <c r="E77" s="434"/>
      <c r="F77" s="20"/>
      <c r="G77" s="201">
        <v>54995</v>
      </c>
      <c r="H77" s="201">
        <v>-229</v>
      </c>
      <c r="I77" s="329">
        <f>G77+H77</f>
        <v>54766</v>
      </c>
      <c r="J77" s="20"/>
      <c r="K77" s="20"/>
      <c r="L77" s="20"/>
    </row>
    <row r="78" spans="1:12" s="13" customFormat="1" ht="16.5" customHeight="1">
      <c r="A78" s="40"/>
      <c r="B78" s="312"/>
      <c r="C78" s="295"/>
      <c r="D78" s="295"/>
      <c r="E78" s="295"/>
      <c r="F78" s="20"/>
      <c r="G78" s="201"/>
      <c r="H78" s="201"/>
      <c r="I78" s="201"/>
      <c r="J78" s="20"/>
      <c r="K78" s="20"/>
      <c r="L78" s="20"/>
    </row>
    <row r="79" spans="1:12" s="13" customFormat="1" ht="16.5" customHeight="1">
      <c r="A79" s="40"/>
      <c r="B79" s="312"/>
      <c r="C79" s="295"/>
      <c r="D79" s="449" t="s">
        <v>264</v>
      </c>
      <c r="E79" s="449"/>
      <c r="F79" s="20"/>
      <c r="G79" s="201"/>
      <c r="H79" s="201"/>
      <c r="I79" s="201"/>
      <c r="J79" s="20"/>
      <c r="K79" s="20"/>
      <c r="L79" s="20"/>
    </row>
    <row r="80" spans="1:12" s="13" customFormat="1" ht="14.25" customHeight="1">
      <c r="A80" s="40"/>
      <c r="B80" s="312"/>
      <c r="C80" s="295"/>
      <c r="D80" s="434" t="s">
        <v>265</v>
      </c>
      <c r="E80" s="434"/>
      <c r="F80" s="20"/>
      <c r="G80" s="201">
        <v>44857</v>
      </c>
      <c r="H80" s="201">
        <v>-2669</v>
      </c>
      <c r="I80" s="329">
        <f>G80+H80</f>
        <v>42188</v>
      </c>
      <c r="J80" s="20"/>
      <c r="K80" s="20"/>
      <c r="L80" s="20"/>
    </row>
    <row r="81" spans="1:12" s="13" customFormat="1" ht="16.5" customHeight="1">
      <c r="A81" s="40"/>
      <c r="B81" s="312"/>
      <c r="C81" s="295"/>
      <c r="D81" s="330"/>
      <c r="E81" s="330"/>
      <c r="F81" s="20"/>
      <c r="G81" s="201"/>
      <c r="H81" s="201"/>
      <c r="I81" s="201"/>
      <c r="J81" s="20"/>
      <c r="K81" s="20"/>
      <c r="L81" s="20"/>
    </row>
    <row r="82" spans="1:12" s="13" customFormat="1" ht="16.5" customHeight="1">
      <c r="A82" s="40"/>
      <c r="B82" s="312"/>
      <c r="C82" s="295"/>
      <c r="D82" s="294" t="s">
        <v>266</v>
      </c>
      <c r="E82" s="330"/>
      <c r="F82" s="20"/>
      <c r="G82" s="201"/>
      <c r="H82" s="201"/>
      <c r="I82" s="201"/>
      <c r="J82" s="20"/>
      <c r="K82" s="20"/>
      <c r="L82" s="20"/>
    </row>
    <row r="83" spans="1:12" s="13" customFormat="1" ht="15" customHeight="1">
      <c r="A83" s="40"/>
      <c r="B83" s="312"/>
      <c r="C83" s="295"/>
      <c r="D83" s="434" t="s">
        <v>124</v>
      </c>
      <c r="E83" s="434"/>
      <c r="F83" s="20"/>
      <c r="G83" s="201">
        <v>11867</v>
      </c>
      <c r="H83" s="201">
        <v>2440</v>
      </c>
      <c r="I83" s="329">
        <f>G83+H83</f>
        <v>14307</v>
      </c>
      <c r="J83" s="20"/>
      <c r="K83" s="20"/>
      <c r="L83" s="20"/>
    </row>
    <row r="84" spans="1:12" s="13" customFormat="1" ht="16.5" customHeight="1">
      <c r="A84" s="40"/>
      <c r="B84" s="312"/>
      <c r="C84" s="295"/>
      <c r="D84" s="330"/>
      <c r="E84" s="330"/>
      <c r="F84" s="20"/>
      <c r="G84" s="20"/>
      <c r="H84" s="20"/>
      <c r="I84" s="20"/>
      <c r="J84" s="20"/>
      <c r="K84" s="20"/>
      <c r="L84" s="20"/>
    </row>
    <row r="85" spans="1:12" s="13" customFormat="1" ht="16.5" customHeight="1">
      <c r="A85" s="40"/>
      <c r="B85" s="312"/>
      <c r="C85" s="20"/>
      <c r="D85" s="20"/>
      <c r="E85" s="20"/>
      <c r="F85" s="20"/>
      <c r="G85" s="20"/>
      <c r="H85" s="20"/>
      <c r="I85" s="20"/>
      <c r="J85" s="20"/>
      <c r="K85" s="20"/>
      <c r="L85" s="20"/>
    </row>
    <row r="86" spans="1:11" s="13" customFormat="1" ht="21.75" customHeight="1">
      <c r="A86" s="96" t="s">
        <v>60</v>
      </c>
      <c r="B86" s="312"/>
      <c r="C86" s="312" t="s">
        <v>134</v>
      </c>
      <c r="D86" s="68"/>
      <c r="E86" s="68"/>
      <c r="F86" s="68"/>
      <c r="G86" s="68"/>
      <c r="H86" s="68"/>
      <c r="I86" s="68"/>
      <c r="J86" s="68"/>
      <c r="K86" s="68"/>
    </row>
    <row r="87" spans="1:12" s="13" customFormat="1" ht="32.25" customHeight="1">
      <c r="A87" s="68"/>
      <c r="B87" s="68"/>
      <c r="C87" s="424" t="s">
        <v>267</v>
      </c>
      <c r="D87" s="424"/>
      <c r="E87" s="424"/>
      <c r="F87" s="424"/>
      <c r="G87" s="424"/>
      <c r="H87" s="424"/>
      <c r="I87" s="424"/>
      <c r="J87" s="424"/>
      <c r="K87" s="424"/>
      <c r="L87" s="20"/>
    </row>
    <row r="88" spans="1:11" s="13" customFormat="1" ht="15">
      <c r="A88" s="96" t="s">
        <v>61</v>
      </c>
      <c r="B88" s="312"/>
      <c r="C88" s="312" t="s">
        <v>9</v>
      </c>
      <c r="D88" s="68"/>
      <c r="E88" s="68"/>
      <c r="F88" s="68"/>
      <c r="G88" s="68"/>
      <c r="H88" s="68"/>
      <c r="I88" s="68"/>
      <c r="J88" s="68"/>
      <c r="K88" s="68"/>
    </row>
    <row r="89" spans="1:12" s="13" customFormat="1" ht="32.25" customHeight="1">
      <c r="A89" s="68"/>
      <c r="B89" s="68"/>
      <c r="C89" s="424" t="s">
        <v>46</v>
      </c>
      <c r="D89" s="430"/>
      <c r="E89" s="430"/>
      <c r="F89" s="430"/>
      <c r="G89" s="430"/>
      <c r="H89" s="430"/>
      <c r="I89" s="430"/>
      <c r="J89" s="430"/>
      <c r="K89" s="430"/>
      <c r="L89" s="97"/>
    </row>
    <row r="90" spans="1:11" s="13" customFormat="1" ht="16.5" customHeight="1">
      <c r="A90" s="96" t="s">
        <v>62</v>
      </c>
      <c r="B90" s="312"/>
      <c r="C90" s="312" t="s">
        <v>135</v>
      </c>
      <c r="D90" s="68"/>
      <c r="E90" s="68"/>
      <c r="F90" s="68"/>
      <c r="G90" s="68"/>
      <c r="H90" s="68"/>
      <c r="I90" s="68"/>
      <c r="J90" s="68"/>
      <c r="K90" s="68"/>
    </row>
    <row r="91" spans="1:12" s="13" customFormat="1" ht="33.75" customHeight="1">
      <c r="A91" s="68"/>
      <c r="B91" s="68"/>
      <c r="C91" s="424" t="s">
        <v>32</v>
      </c>
      <c r="D91" s="430"/>
      <c r="E91" s="430"/>
      <c r="F91" s="430"/>
      <c r="G91" s="430"/>
      <c r="H91" s="430"/>
      <c r="I91" s="430"/>
      <c r="J91" s="430"/>
      <c r="K91" s="430"/>
      <c r="L91" s="97"/>
    </row>
    <row r="92" spans="1:12" s="13" customFormat="1" ht="16.5" customHeight="1">
      <c r="A92" s="96" t="s">
        <v>63</v>
      </c>
      <c r="B92" s="312"/>
      <c r="C92" s="428" t="s">
        <v>54</v>
      </c>
      <c r="D92" s="433"/>
      <c r="E92" s="433"/>
      <c r="F92" s="433"/>
      <c r="G92" s="433"/>
      <c r="H92" s="433"/>
      <c r="I92" s="433"/>
      <c r="J92" s="127"/>
      <c r="K92" s="20"/>
      <c r="L92" s="20"/>
    </row>
    <row r="93" spans="1:12" s="13" customFormat="1" ht="20.25" customHeight="1">
      <c r="A93" s="68"/>
      <c r="B93" s="68"/>
      <c r="C93" s="424" t="s">
        <v>55</v>
      </c>
      <c r="D93" s="430"/>
      <c r="E93" s="430"/>
      <c r="F93" s="430"/>
      <c r="G93" s="430"/>
      <c r="H93" s="430"/>
      <c r="I93" s="430"/>
      <c r="J93" s="430"/>
      <c r="K93" s="430"/>
      <c r="L93" s="97"/>
    </row>
    <row r="94" spans="1:12" s="13" customFormat="1" ht="15">
      <c r="A94" s="96" t="s">
        <v>64</v>
      </c>
      <c r="B94" s="312"/>
      <c r="C94" s="428" t="s">
        <v>136</v>
      </c>
      <c r="D94" s="433"/>
      <c r="E94" s="433"/>
      <c r="F94" s="433"/>
      <c r="G94" s="433"/>
      <c r="H94" s="433"/>
      <c r="I94" s="433"/>
      <c r="J94" s="433"/>
      <c r="K94" s="433"/>
      <c r="L94" s="127"/>
    </row>
    <row r="95" spans="1:12" s="13" customFormat="1" ht="32.25" customHeight="1">
      <c r="A95" s="68"/>
      <c r="B95" s="68"/>
      <c r="C95" s="424" t="s">
        <v>329</v>
      </c>
      <c r="D95" s="430"/>
      <c r="E95" s="430"/>
      <c r="F95" s="430"/>
      <c r="G95" s="430"/>
      <c r="H95" s="430"/>
      <c r="I95" s="430"/>
      <c r="J95" s="430"/>
      <c r="K95" s="430"/>
      <c r="L95" s="97"/>
    </row>
    <row r="96" spans="1:12" s="13" customFormat="1" ht="64.5" customHeight="1">
      <c r="A96" s="68"/>
      <c r="B96" s="68"/>
      <c r="C96" s="424" t="s">
        <v>353</v>
      </c>
      <c r="D96" s="430"/>
      <c r="E96" s="430"/>
      <c r="F96" s="430"/>
      <c r="G96" s="430"/>
      <c r="H96" s="430"/>
      <c r="I96" s="430"/>
      <c r="J96" s="430"/>
      <c r="K96" s="430"/>
      <c r="L96" s="97"/>
    </row>
    <row r="97" spans="1:12" s="13" customFormat="1" ht="17.25" customHeight="1">
      <c r="A97" s="96" t="s">
        <v>65</v>
      </c>
      <c r="B97" s="68"/>
      <c r="C97" s="428" t="s">
        <v>56</v>
      </c>
      <c r="D97" s="433"/>
      <c r="E97" s="433"/>
      <c r="F97" s="433"/>
      <c r="G97" s="433"/>
      <c r="H97" s="433"/>
      <c r="I97" s="433"/>
      <c r="J97" s="127"/>
      <c r="K97" s="20"/>
      <c r="L97" s="20"/>
    </row>
    <row r="98" spans="1:12" s="13" customFormat="1" ht="38.25" customHeight="1">
      <c r="A98" s="68"/>
      <c r="B98" s="68"/>
      <c r="C98" s="424" t="s">
        <v>344</v>
      </c>
      <c r="D98" s="424"/>
      <c r="E98" s="424"/>
      <c r="F98" s="424"/>
      <c r="G98" s="424"/>
      <c r="H98" s="424"/>
      <c r="I98" s="424"/>
      <c r="J98" s="424"/>
      <c r="K98" s="424"/>
      <c r="L98" s="20"/>
    </row>
    <row r="99" spans="1:11" s="13" customFormat="1" ht="15">
      <c r="A99" s="96" t="s">
        <v>66</v>
      </c>
      <c r="B99" s="312"/>
      <c r="C99" s="312" t="s">
        <v>137</v>
      </c>
      <c r="D99" s="68"/>
      <c r="E99" s="68"/>
      <c r="F99" s="68"/>
      <c r="G99" s="68"/>
      <c r="H99" s="68"/>
      <c r="I99" s="68"/>
      <c r="J99" s="68"/>
      <c r="K99" s="68"/>
    </row>
    <row r="100" spans="1:11" s="13" customFormat="1" ht="15">
      <c r="A100" s="67"/>
      <c r="B100" s="68"/>
      <c r="C100" s="68" t="s">
        <v>149</v>
      </c>
      <c r="D100" s="314"/>
      <c r="E100" s="312"/>
      <c r="F100" s="68"/>
      <c r="G100" s="68"/>
      <c r="H100" s="68"/>
      <c r="I100" s="68"/>
      <c r="J100" s="68"/>
      <c r="K100" s="68"/>
    </row>
    <row r="101" spans="1:11" s="13" customFormat="1" ht="15">
      <c r="A101" s="67"/>
      <c r="B101" s="68"/>
      <c r="C101" s="68"/>
      <c r="D101" s="314"/>
      <c r="E101" s="312"/>
      <c r="F101" s="68"/>
      <c r="G101" s="68"/>
      <c r="H101" s="68"/>
      <c r="I101" s="68"/>
      <c r="J101" s="68"/>
      <c r="K101" s="68"/>
    </row>
    <row r="102" spans="1:11" s="13" customFormat="1" ht="15">
      <c r="A102" s="67"/>
      <c r="B102" s="68"/>
      <c r="C102" s="432" t="s">
        <v>320</v>
      </c>
      <c r="D102" s="432"/>
      <c r="E102" s="432"/>
      <c r="F102" s="432"/>
      <c r="G102" s="432"/>
      <c r="H102" s="432"/>
      <c r="I102" s="432"/>
      <c r="J102" s="432"/>
      <c r="K102" s="432"/>
    </row>
    <row r="103" spans="1:11" s="322" customFormat="1" ht="21">
      <c r="A103" s="320"/>
      <c r="B103" s="318"/>
      <c r="C103" s="318"/>
      <c r="D103" s="317"/>
      <c r="E103" s="318"/>
      <c r="F103" s="318"/>
      <c r="G103" s="321" t="s">
        <v>48</v>
      </c>
      <c r="H103" s="324" t="s">
        <v>50</v>
      </c>
      <c r="I103" s="324" t="s">
        <v>49</v>
      </c>
      <c r="J103" s="321" t="s">
        <v>268</v>
      </c>
      <c r="K103" s="321" t="s">
        <v>22</v>
      </c>
    </row>
    <row r="104" spans="1:11" s="10" customFormat="1" ht="14.25">
      <c r="A104" s="96"/>
      <c r="B104" s="312"/>
      <c r="C104" s="312"/>
      <c r="D104" s="314"/>
      <c r="E104" s="312"/>
      <c r="F104" s="312"/>
      <c r="G104" s="323" t="s">
        <v>3</v>
      </c>
      <c r="H104" s="323" t="s">
        <v>3</v>
      </c>
      <c r="I104" s="323" t="s">
        <v>3</v>
      </c>
      <c r="J104" s="323" t="s">
        <v>3</v>
      </c>
      <c r="K104" s="323" t="s">
        <v>3</v>
      </c>
    </row>
    <row r="105" spans="1:11" s="13" customFormat="1" ht="15">
      <c r="A105" s="67"/>
      <c r="B105" s="68"/>
      <c r="C105" s="342" t="s">
        <v>271</v>
      </c>
      <c r="D105" s="341"/>
      <c r="E105" s="341"/>
      <c r="F105" s="68"/>
      <c r="G105" s="68"/>
      <c r="H105" s="68"/>
      <c r="I105" s="68"/>
      <c r="J105" s="68"/>
      <c r="K105" s="68"/>
    </row>
    <row r="106" spans="1:11" s="13" customFormat="1" ht="15">
      <c r="A106" s="67"/>
      <c r="B106" s="68"/>
      <c r="C106" s="68"/>
      <c r="D106" s="427" t="s">
        <v>269</v>
      </c>
      <c r="E106" s="427"/>
      <c r="F106" s="68"/>
      <c r="G106" s="319">
        <v>208756</v>
      </c>
      <c r="H106" s="319">
        <v>13664</v>
      </c>
      <c r="I106" s="319">
        <v>623</v>
      </c>
      <c r="J106" s="319">
        <v>0</v>
      </c>
      <c r="K106" s="319">
        <f>SUM(G106:J106)</f>
        <v>223043</v>
      </c>
    </row>
    <row r="107" spans="1:11" s="13" customFormat="1" ht="15">
      <c r="A107" s="67"/>
      <c r="B107" s="68"/>
      <c r="C107" s="68"/>
      <c r="D107" s="427" t="s">
        <v>273</v>
      </c>
      <c r="E107" s="427"/>
      <c r="F107" s="68"/>
      <c r="G107" s="319">
        <v>-34003</v>
      </c>
      <c r="H107" s="319">
        <v>-4988</v>
      </c>
      <c r="I107" s="319">
        <v>0</v>
      </c>
      <c r="J107" s="319">
        <v>0</v>
      </c>
      <c r="K107" s="319">
        <f>SUM(G107:J107)</f>
        <v>-38991</v>
      </c>
    </row>
    <row r="108" spans="1:11" s="13" customFormat="1" ht="15.75" thickBot="1">
      <c r="A108" s="67"/>
      <c r="B108" s="68"/>
      <c r="C108" s="68"/>
      <c r="D108" s="427" t="s">
        <v>270</v>
      </c>
      <c r="E108" s="427"/>
      <c r="F108" s="68"/>
      <c r="G108" s="343">
        <f>SUM(G106:G107)</f>
        <v>174753</v>
      </c>
      <c r="H108" s="343">
        <f>SUM(H106:H107)</f>
        <v>8676</v>
      </c>
      <c r="I108" s="343">
        <f>SUM(I106:I107)</f>
        <v>623</v>
      </c>
      <c r="J108" s="343">
        <f>SUM(J106:J107)</f>
        <v>0</v>
      </c>
      <c r="K108" s="343">
        <f>SUM(K106:K107)</f>
        <v>184052</v>
      </c>
    </row>
    <row r="109" spans="1:11" s="13" customFormat="1" ht="15">
      <c r="A109" s="67"/>
      <c r="B109" s="68"/>
      <c r="C109" s="68"/>
      <c r="D109" s="427"/>
      <c r="E109" s="427"/>
      <c r="F109" s="68"/>
      <c r="G109" s="319"/>
      <c r="H109" s="319"/>
      <c r="I109" s="319"/>
      <c r="J109" s="319"/>
      <c r="K109" s="319">
        <f>+K108-Income!I17</f>
        <v>0</v>
      </c>
    </row>
    <row r="110" spans="1:11" s="13" customFormat="1" ht="15">
      <c r="A110" s="67"/>
      <c r="B110" s="68"/>
      <c r="C110" s="342" t="s">
        <v>272</v>
      </c>
      <c r="D110" s="341"/>
      <c r="E110" s="341"/>
      <c r="F110" s="68"/>
      <c r="G110" s="319"/>
      <c r="H110" s="319"/>
      <c r="I110" s="319"/>
      <c r="J110" s="319"/>
      <c r="K110" s="319"/>
    </row>
    <row r="111" spans="1:11" s="13" customFormat="1" ht="15">
      <c r="A111" s="67"/>
      <c r="B111" s="68"/>
      <c r="C111" s="68"/>
      <c r="D111" s="427" t="s">
        <v>139</v>
      </c>
      <c r="E111" s="427"/>
      <c r="F111" s="68"/>
      <c r="G111" s="319">
        <v>3156</v>
      </c>
      <c r="H111" s="319">
        <v>-264</v>
      </c>
      <c r="I111" s="319">
        <v>63</v>
      </c>
      <c r="J111" s="319">
        <v>-595</v>
      </c>
      <c r="K111" s="319">
        <f>SUM(G111:J111)</f>
        <v>2360</v>
      </c>
    </row>
    <row r="112" spans="1:11" s="13" customFormat="1" ht="15">
      <c r="A112" s="67"/>
      <c r="B112" s="68"/>
      <c r="C112" s="68"/>
      <c r="D112" s="427" t="s">
        <v>274</v>
      </c>
      <c r="E112" s="427"/>
      <c r="F112" s="68"/>
      <c r="G112" s="344">
        <v>0</v>
      </c>
      <c r="H112" s="344">
        <v>-39</v>
      </c>
      <c r="I112" s="344">
        <v>0</v>
      </c>
      <c r="J112" s="344">
        <v>0</v>
      </c>
      <c r="K112" s="344">
        <f>SUM(G112:J112)</f>
        <v>-39</v>
      </c>
    </row>
    <row r="113" spans="1:11" s="13" customFormat="1" ht="15">
      <c r="A113" s="67"/>
      <c r="B113" s="68"/>
      <c r="C113" s="68"/>
      <c r="D113" s="427"/>
      <c r="E113" s="427"/>
      <c r="F113" s="68"/>
      <c r="G113" s="319">
        <f>SUM(G111:G112)</f>
        <v>3156</v>
      </c>
      <c r="H113" s="319">
        <f>SUM(H111:H112)</f>
        <v>-303</v>
      </c>
      <c r="I113" s="319">
        <f>SUM(I111:I112)</f>
        <v>63</v>
      </c>
      <c r="J113" s="319">
        <f>SUM(J111:J112)</f>
        <v>-595</v>
      </c>
      <c r="K113" s="319">
        <f>SUM(K111:K112)</f>
        <v>2321</v>
      </c>
    </row>
    <row r="114" spans="1:12" s="13" customFormat="1" ht="15">
      <c r="A114" s="67"/>
      <c r="B114" s="68"/>
      <c r="C114" s="68"/>
      <c r="D114" s="427" t="s">
        <v>275</v>
      </c>
      <c r="E114" s="427"/>
      <c r="F114" s="68"/>
      <c r="G114" s="319">
        <v>-491</v>
      </c>
      <c r="H114" s="319">
        <v>-15</v>
      </c>
      <c r="I114" s="319">
        <v>0</v>
      </c>
      <c r="J114" s="319">
        <v>0</v>
      </c>
      <c r="K114" s="319">
        <f>SUM(G114:J114)</f>
        <v>-506</v>
      </c>
      <c r="L114" s="132"/>
    </row>
    <row r="115" spans="1:11" s="13" customFormat="1" ht="15">
      <c r="A115" s="67"/>
      <c r="B115" s="68"/>
      <c r="C115" s="68"/>
      <c r="D115" s="427" t="s">
        <v>160</v>
      </c>
      <c r="E115" s="427"/>
      <c r="F115" s="68"/>
      <c r="G115" s="319">
        <v>676</v>
      </c>
      <c r="H115" s="319">
        <v>5</v>
      </c>
      <c r="I115" s="319">
        <v>4</v>
      </c>
      <c r="J115" s="319">
        <v>233</v>
      </c>
      <c r="K115" s="319">
        <f>SUM(G115:J115)</f>
        <v>918</v>
      </c>
    </row>
    <row r="116" spans="1:11" s="13" customFormat="1" ht="15.75" thickBot="1">
      <c r="A116" s="67"/>
      <c r="B116" s="68"/>
      <c r="C116" s="68"/>
      <c r="D116" s="427" t="s">
        <v>276</v>
      </c>
      <c r="E116" s="427"/>
      <c r="F116" s="68"/>
      <c r="G116" s="343">
        <f>SUM(G113:G115)</f>
        <v>3341</v>
      </c>
      <c r="H116" s="343">
        <f>SUM(H113:H115)</f>
        <v>-313</v>
      </c>
      <c r="I116" s="343">
        <f>SUM(I113:I115)</f>
        <v>67</v>
      </c>
      <c r="J116" s="343">
        <f>SUM(J113:J115)</f>
        <v>-362</v>
      </c>
      <c r="K116" s="343">
        <f>SUM(K113:K115)</f>
        <v>2733</v>
      </c>
    </row>
    <row r="117" spans="1:11" s="13" customFormat="1" ht="15">
      <c r="A117" s="67"/>
      <c r="B117" s="68"/>
      <c r="C117" s="68"/>
      <c r="D117" s="427"/>
      <c r="E117" s="427"/>
      <c r="F117" s="68"/>
      <c r="G117" s="319"/>
      <c r="H117" s="319"/>
      <c r="I117" s="319"/>
      <c r="J117" s="319"/>
      <c r="K117" s="319">
        <f>+K116-Income!I27</f>
        <v>0</v>
      </c>
    </row>
    <row r="118" spans="1:11" s="13" customFormat="1" ht="15">
      <c r="A118" s="67"/>
      <c r="B118" s="68"/>
      <c r="C118" s="432" t="s">
        <v>321</v>
      </c>
      <c r="D118" s="432"/>
      <c r="E118" s="432"/>
      <c r="F118" s="432"/>
      <c r="G118" s="432"/>
      <c r="H118" s="432"/>
      <c r="I118" s="432"/>
      <c r="J118" s="432"/>
      <c r="K118" s="432"/>
    </row>
    <row r="119" spans="1:11" s="322" customFormat="1" ht="21">
      <c r="A119" s="320"/>
      <c r="B119" s="318"/>
      <c r="C119" s="318"/>
      <c r="D119" s="317"/>
      <c r="E119" s="318"/>
      <c r="F119" s="318"/>
      <c r="G119" s="321" t="s">
        <v>48</v>
      </c>
      <c r="H119" s="324" t="s">
        <v>50</v>
      </c>
      <c r="I119" s="324" t="s">
        <v>49</v>
      </c>
      <c r="J119" s="321" t="s">
        <v>268</v>
      </c>
      <c r="K119" s="321" t="s">
        <v>22</v>
      </c>
    </row>
    <row r="120" spans="1:11" s="10" customFormat="1" ht="14.25">
      <c r="A120" s="96"/>
      <c r="B120" s="312"/>
      <c r="C120" s="312"/>
      <c r="D120" s="314"/>
      <c r="E120" s="312"/>
      <c r="F120" s="312"/>
      <c r="G120" s="323" t="s">
        <v>3</v>
      </c>
      <c r="H120" s="323" t="s">
        <v>3</v>
      </c>
      <c r="I120" s="323" t="s">
        <v>3</v>
      </c>
      <c r="J120" s="323" t="s">
        <v>3</v>
      </c>
      <c r="K120" s="323" t="s">
        <v>3</v>
      </c>
    </row>
    <row r="121" spans="1:11" s="13" customFormat="1" ht="15">
      <c r="A121" s="67"/>
      <c r="B121" s="68"/>
      <c r="C121" s="342" t="s">
        <v>271</v>
      </c>
      <c r="D121" s="336"/>
      <c r="E121" s="336"/>
      <c r="F121" s="337"/>
      <c r="G121" s="337"/>
      <c r="H121" s="337"/>
      <c r="I121" s="337"/>
      <c r="J121" s="337"/>
      <c r="K121" s="337"/>
    </row>
    <row r="122" spans="1:11" s="13" customFormat="1" ht="15">
      <c r="A122" s="67"/>
      <c r="B122" s="68"/>
      <c r="C122" s="68"/>
      <c r="D122" s="427" t="s">
        <v>269</v>
      </c>
      <c r="E122" s="427"/>
      <c r="F122" s="68"/>
      <c r="G122" s="319">
        <v>205223</v>
      </c>
      <c r="H122" s="319">
        <v>9476</v>
      </c>
      <c r="I122" s="319">
        <v>0</v>
      </c>
      <c r="J122" s="319">
        <v>0</v>
      </c>
      <c r="K122" s="319">
        <f>SUM(G122:J122)</f>
        <v>214699</v>
      </c>
    </row>
    <row r="123" spans="1:11" s="13" customFormat="1" ht="15">
      <c r="A123" s="67"/>
      <c r="B123" s="68"/>
      <c r="C123" s="68"/>
      <c r="D123" s="427" t="s">
        <v>273</v>
      </c>
      <c r="E123" s="427"/>
      <c r="F123" s="68"/>
      <c r="G123" s="353">
        <v>-37019</v>
      </c>
      <c r="H123" s="353">
        <v>-4114</v>
      </c>
      <c r="I123" s="353">
        <v>0</v>
      </c>
      <c r="J123" s="319">
        <v>0</v>
      </c>
      <c r="K123" s="319">
        <f>SUM(G123:J123)</f>
        <v>-41133</v>
      </c>
    </row>
    <row r="124" spans="1:11" s="13" customFormat="1" ht="15.75" thickBot="1">
      <c r="A124" s="67"/>
      <c r="B124" s="68"/>
      <c r="C124" s="68"/>
      <c r="D124" s="427" t="s">
        <v>270</v>
      </c>
      <c r="E124" s="427"/>
      <c r="F124" s="68"/>
      <c r="G124" s="343">
        <f>SUM(G122:G123)</f>
        <v>168204</v>
      </c>
      <c r="H124" s="343">
        <f>SUM(H122:H123)</f>
        <v>5362</v>
      </c>
      <c r="I124" s="343">
        <f>SUM(I122:I123)</f>
        <v>0</v>
      </c>
      <c r="J124" s="343">
        <f>SUM(J122:J123)</f>
        <v>0</v>
      </c>
      <c r="K124" s="343">
        <f>SUM(K122:K123)</f>
        <v>173566</v>
      </c>
    </row>
    <row r="125" spans="1:11" s="13" customFormat="1" ht="15">
      <c r="A125" s="67"/>
      <c r="B125" s="68"/>
      <c r="C125" s="68"/>
      <c r="D125" s="427"/>
      <c r="E125" s="427"/>
      <c r="F125" s="68"/>
      <c r="G125" s="319"/>
      <c r="H125" s="319"/>
      <c r="I125" s="319"/>
      <c r="J125" s="319"/>
      <c r="K125" s="319">
        <f>+K124-Income!J17</f>
        <v>0</v>
      </c>
    </row>
    <row r="126" spans="1:11" s="13" customFormat="1" ht="15">
      <c r="A126" s="67"/>
      <c r="B126" s="68"/>
      <c r="C126" s="342" t="s">
        <v>272</v>
      </c>
      <c r="D126" s="341"/>
      <c r="E126" s="341"/>
      <c r="F126" s="68"/>
      <c r="G126" s="319"/>
      <c r="H126" s="319"/>
      <c r="I126" s="319"/>
      <c r="J126" s="319"/>
      <c r="K126" s="319"/>
    </row>
    <row r="127" spans="1:11" s="13" customFormat="1" ht="15">
      <c r="A127" s="67"/>
      <c r="B127" s="68"/>
      <c r="C127" s="68"/>
      <c r="D127" s="427" t="s">
        <v>139</v>
      </c>
      <c r="E127" s="427"/>
      <c r="F127" s="68"/>
      <c r="G127" s="319">
        <v>6200</v>
      </c>
      <c r="H127" s="319">
        <v>24</v>
      </c>
      <c r="I127" s="319">
        <v>-443</v>
      </c>
      <c r="J127" s="319">
        <v>-486</v>
      </c>
      <c r="K127" s="319">
        <f>SUM(G127:J127)</f>
        <v>5295</v>
      </c>
    </row>
    <row r="128" spans="1:11" s="13" customFormat="1" ht="15">
      <c r="A128" s="67"/>
      <c r="B128" s="68"/>
      <c r="C128" s="68"/>
      <c r="D128" s="427" t="s">
        <v>274</v>
      </c>
      <c r="E128" s="427"/>
      <c r="F128" s="68"/>
      <c r="G128" s="354">
        <v>0</v>
      </c>
      <c r="H128" s="354">
        <v>-99</v>
      </c>
      <c r="I128" s="344">
        <v>0</v>
      </c>
      <c r="J128" s="344">
        <v>-2</v>
      </c>
      <c r="K128" s="344">
        <f>SUM(G128:J128)</f>
        <v>-101</v>
      </c>
    </row>
    <row r="129" spans="1:11" s="13" customFormat="1" ht="15">
      <c r="A129" s="67"/>
      <c r="B129" s="68"/>
      <c r="C129" s="68"/>
      <c r="D129" s="427"/>
      <c r="E129" s="427"/>
      <c r="F129" s="68"/>
      <c r="G129" s="319">
        <f>SUM(G127:G128)</f>
        <v>6200</v>
      </c>
      <c r="H129" s="319">
        <f>SUM(H127:H128)</f>
        <v>-75</v>
      </c>
      <c r="I129" s="319">
        <f>SUM(I127:I128)</f>
        <v>-443</v>
      </c>
      <c r="J129" s="319">
        <f>SUM(J127:J128)</f>
        <v>-488</v>
      </c>
      <c r="K129" s="319">
        <f>SUM(K127:K128)</f>
        <v>5194</v>
      </c>
    </row>
    <row r="130" spans="1:12" s="13" customFormat="1" ht="15">
      <c r="A130" s="67"/>
      <c r="B130" s="68"/>
      <c r="C130" s="68"/>
      <c r="D130" s="427" t="s">
        <v>275</v>
      </c>
      <c r="E130" s="427"/>
      <c r="F130" s="68"/>
      <c r="G130" s="353">
        <v>-861</v>
      </c>
      <c r="H130" s="353">
        <v>-7</v>
      </c>
      <c r="I130" s="319">
        <v>0</v>
      </c>
      <c r="J130" s="319">
        <v>0</v>
      </c>
      <c r="K130" s="319">
        <f>SUM(G130:J130)</f>
        <v>-868</v>
      </c>
      <c r="L130" s="132"/>
    </row>
    <row r="131" spans="1:11" s="13" customFormat="1" ht="15">
      <c r="A131" s="67"/>
      <c r="B131" s="68"/>
      <c r="C131" s="68"/>
      <c r="D131" s="427" t="s">
        <v>160</v>
      </c>
      <c r="E131" s="427"/>
      <c r="F131" s="68"/>
      <c r="G131" s="319">
        <v>1022</v>
      </c>
      <c r="H131" s="319">
        <v>11</v>
      </c>
      <c r="I131" s="319">
        <v>0</v>
      </c>
      <c r="J131" s="319">
        <v>108</v>
      </c>
      <c r="K131" s="319">
        <f>SUM(G131:J131)</f>
        <v>1141</v>
      </c>
    </row>
    <row r="132" spans="1:11" s="13" customFormat="1" ht="15.75" thickBot="1">
      <c r="A132" s="67"/>
      <c r="B132" s="68"/>
      <c r="C132" s="68"/>
      <c r="D132" s="427" t="s">
        <v>276</v>
      </c>
      <c r="E132" s="427"/>
      <c r="F132" s="68"/>
      <c r="G132" s="343">
        <f>SUM(G129:G131)</f>
        <v>6361</v>
      </c>
      <c r="H132" s="343">
        <f>SUM(H129:H131)</f>
        <v>-71</v>
      </c>
      <c r="I132" s="343">
        <f>SUM(I129:I131)</f>
        <v>-443</v>
      </c>
      <c r="J132" s="343">
        <f>SUM(J129:J131)</f>
        <v>-380</v>
      </c>
      <c r="K132" s="343">
        <f>SUM(K129:K131)</f>
        <v>5467</v>
      </c>
    </row>
    <row r="133" spans="1:11" s="13" customFormat="1" ht="15">
      <c r="A133" s="67"/>
      <c r="B133" s="68"/>
      <c r="C133" s="68"/>
      <c r="D133" s="427"/>
      <c r="E133" s="427"/>
      <c r="F133" s="68"/>
      <c r="G133" s="68"/>
      <c r="H133" s="339"/>
      <c r="I133" s="68"/>
      <c r="J133" s="68"/>
      <c r="K133" s="339">
        <f>+K132-Income!J27</f>
        <v>0</v>
      </c>
    </row>
    <row r="134" spans="1:14" s="13" customFormat="1" ht="6" customHeight="1">
      <c r="A134" s="67"/>
      <c r="B134" s="68"/>
      <c r="C134" s="297"/>
      <c r="D134" s="296"/>
      <c r="E134" s="296"/>
      <c r="F134" s="296"/>
      <c r="G134" s="383"/>
      <c r="H134" s="296"/>
      <c r="I134" s="298"/>
      <c r="J134" s="298"/>
      <c r="K134" s="298"/>
      <c r="L134" s="38"/>
      <c r="N134" s="132"/>
    </row>
    <row r="135" spans="1:12" s="13" customFormat="1" ht="15">
      <c r="A135" s="96" t="s">
        <v>67</v>
      </c>
      <c r="B135" s="68"/>
      <c r="C135" s="428" t="s">
        <v>174</v>
      </c>
      <c r="D135" s="428"/>
      <c r="E135" s="428"/>
      <c r="F135" s="428"/>
      <c r="G135" s="428"/>
      <c r="H135" s="428"/>
      <c r="I135" s="428"/>
      <c r="J135" s="230"/>
      <c r="L135" s="132"/>
    </row>
    <row r="136" spans="1:12" s="13" customFormat="1" ht="49.5" customHeight="1">
      <c r="A136" s="96"/>
      <c r="B136" s="68"/>
      <c r="C136" s="424" t="s">
        <v>351</v>
      </c>
      <c r="D136" s="430"/>
      <c r="E136" s="430"/>
      <c r="F136" s="430"/>
      <c r="G136" s="430"/>
      <c r="H136" s="430"/>
      <c r="I136" s="430"/>
      <c r="J136" s="430"/>
      <c r="K136" s="430"/>
      <c r="L136" s="97"/>
    </row>
    <row r="137" spans="1:10" s="13" customFormat="1" ht="15">
      <c r="A137" s="96" t="s">
        <v>68</v>
      </c>
      <c r="B137" s="68"/>
      <c r="C137" s="429" t="s">
        <v>57</v>
      </c>
      <c r="D137" s="429"/>
      <c r="E137" s="429"/>
      <c r="F137" s="429"/>
      <c r="G137" s="429"/>
      <c r="H137" s="429"/>
      <c r="I137" s="429"/>
      <c r="J137" s="212"/>
    </row>
    <row r="138" spans="1:12" s="13" customFormat="1" ht="33" customHeight="1">
      <c r="A138" s="67"/>
      <c r="B138" s="68"/>
      <c r="C138" s="424" t="s">
        <v>322</v>
      </c>
      <c r="D138" s="424"/>
      <c r="E138" s="424"/>
      <c r="F138" s="424"/>
      <c r="G138" s="424"/>
      <c r="H138" s="424"/>
      <c r="I138" s="424"/>
      <c r="J138" s="424"/>
      <c r="K138" s="451"/>
      <c r="L138" s="126"/>
    </row>
    <row r="139" spans="1:12" s="13" customFormat="1" ht="15">
      <c r="A139" s="96" t="s">
        <v>69</v>
      </c>
      <c r="B139" s="312"/>
      <c r="C139" s="10" t="s">
        <v>6</v>
      </c>
      <c r="H139" s="28"/>
      <c r="K139" s="28"/>
      <c r="L139" s="28"/>
    </row>
    <row r="140" spans="1:12" s="13" customFormat="1" ht="47.25" customHeight="1">
      <c r="A140" s="67"/>
      <c r="B140" s="68"/>
      <c r="C140" s="446" t="s">
        <v>306</v>
      </c>
      <c r="D140" s="446"/>
      <c r="E140" s="446"/>
      <c r="F140" s="446"/>
      <c r="G140" s="446"/>
      <c r="H140" s="446"/>
      <c r="I140" s="446"/>
      <c r="J140" s="446"/>
      <c r="K140" s="450"/>
      <c r="L140" s="97"/>
    </row>
    <row r="141" spans="1:12" s="13" customFormat="1" ht="7.5" customHeight="1">
      <c r="A141" s="67"/>
      <c r="B141" s="68"/>
      <c r="C141" s="295"/>
      <c r="D141" s="295"/>
      <c r="E141" s="295"/>
      <c r="F141" s="295"/>
      <c r="G141" s="295"/>
      <c r="H141" s="295"/>
      <c r="I141" s="295"/>
      <c r="J141" s="295"/>
      <c r="K141" s="135"/>
      <c r="L141" s="97"/>
    </row>
    <row r="142" spans="3:11" s="13" customFormat="1" ht="44.25" customHeight="1">
      <c r="C142" s="68" t="s">
        <v>307</v>
      </c>
      <c r="D142" s="424" t="s">
        <v>309</v>
      </c>
      <c r="E142" s="424"/>
      <c r="F142" s="424"/>
      <c r="G142" s="424"/>
      <c r="H142" s="424"/>
      <c r="I142" s="424"/>
      <c r="J142" s="424"/>
      <c r="K142" s="424"/>
    </row>
    <row r="143" s="13" customFormat="1" ht="7.5" customHeight="1"/>
    <row r="144" spans="3:11" s="13" customFormat="1" ht="64.5" customHeight="1">
      <c r="C144" s="68" t="s">
        <v>308</v>
      </c>
      <c r="D144" s="424" t="s">
        <v>310</v>
      </c>
      <c r="E144" s="424"/>
      <c r="F144" s="424"/>
      <c r="G144" s="424"/>
      <c r="H144" s="424"/>
      <c r="I144" s="424"/>
      <c r="J144" s="424"/>
      <c r="K144" s="424"/>
    </row>
    <row r="145" s="13" customFormat="1" ht="7.5" customHeight="1"/>
    <row r="146" spans="1:3" s="13" customFormat="1" ht="15">
      <c r="A146" s="96" t="s">
        <v>141</v>
      </c>
      <c r="B146" s="312"/>
      <c r="C146" s="10" t="s">
        <v>140</v>
      </c>
    </row>
    <row r="147" spans="1:10" s="13" customFormat="1" ht="15">
      <c r="A147" s="67"/>
      <c r="B147" s="68"/>
      <c r="C147" s="141" t="s">
        <v>15</v>
      </c>
      <c r="D147" s="142"/>
      <c r="E147" s="142"/>
      <c r="F147" s="141"/>
      <c r="G147" s="141"/>
      <c r="H147" s="141"/>
      <c r="I147" s="141"/>
      <c r="J147" s="141"/>
    </row>
    <row r="148" spans="1:12" s="13" customFormat="1" ht="15">
      <c r="A148" s="67"/>
      <c r="B148" s="68"/>
      <c r="C148" s="141"/>
      <c r="D148" s="141"/>
      <c r="E148" s="141"/>
      <c r="F148" s="141"/>
      <c r="G148" s="143"/>
      <c r="H148" s="143"/>
      <c r="I148" s="144" t="s">
        <v>3</v>
      </c>
      <c r="J148" s="144"/>
      <c r="K148" s="21"/>
      <c r="L148" s="21"/>
    </row>
    <row r="149" spans="1:12" s="13" customFormat="1" ht="32.25" customHeight="1">
      <c r="A149" s="67"/>
      <c r="B149" s="68"/>
      <c r="C149" s="431" t="s">
        <v>86</v>
      </c>
      <c r="D149" s="426"/>
      <c r="E149" s="426"/>
      <c r="F149" s="426"/>
      <c r="G149" s="426"/>
      <c r="H149" s="426"/>
      <c r="I149" s="145"/>
      <c r="J149" s="145"/>
      <c r="K149" s="21"/>
      <c r="L149" s="21"/>
    </row>
    <row r="150" spans="1:12" s="13" customFormat="1" ht="16.5" customHeight="1">
      <c r="A150" s="67"/>
      <c r="B150" s="68"/>
      <c r="C150" s="431" t="s">
        <v>164</v>
      </c>
      <c r="D150" s="426"/>
      <c r="E150" s="426"/>
      <c r="F150" s="426"/>
      <c r="G150" s="426"/>
      <c r="H150" s="426"/>
      <c r="I150" s="267">
        <v>134997</v>
      </c>
      <c r="J150" s="145"/>
      <c r="K150" s="21"/>
      <c r="L150" s="21"/>
    </row>
    <row r="151" spans="1:12" s="13" customFormat="1" ht="16.5" customHeight="1">
      <c r="A151" s="67"/>
      <c r="B151" s="68"/>
      <c r="C151" s="425" t="s">
        <v>47</v>
      </c>
      <c r="D151" s="426"/>
      <c r="E151" s="426"/>
      <c r="F151" s="426"/>
      <c r="G151" s="426"/>
      <c r="H151" s="426"/>
      <c r="I151" s="267">
        <v>2000</v>
      </c>
      <c r="J151" s="145"/>
      <c r="K151" s="21"/>
      <c r="L151" s="21"/>
    </row>
    <row r="152" spans="1:12" s="13" customFormat="1" ht="16.5" customHeight="1">
      <c r="A152" s="67"/>
      <c r="B152" s="68"/>
      <c r="C152" s="425" t="s">
        <v>297</v>
      </c>
      <c r="D152" s="426"/>
      <c r="E152" s="426"/>
      <c r="F152" s="426"/>
      <c r="G152" s="426"/>
      <c r="H152" s="426"/>
      <c r="I152" s="267">
        <v>40000</v>
      </c>
      <c r="J152" s="145"/>
      <c r="K152" s="21"/>
      <c r="L152" s="21"/>
    </row>
    <row r="153" spans="1:12" s="13" customFormat="1" ht="28.5" customHeight="1">
      <c r="A153" s="67"/>
      <c r="B153" s="68"/>
      <c r="C153" s="431" t="s">
        <v>179</v>
      </c>
      <c r="D153" s="426"/>
      <c r="E153" s="426"/>
      <c r="F153" s="426"/>
      <c r="G153" s="426"/>
      <c r="H153" s="426"/>
      <c r="I153" s="267">
        <v>4858</v>
      </c>
      <c r="J153" s="145"/>
      <c r="K153" s="21"/>
      <c r="L153" s="21"/>
    </row>
    <row r="154" spans="1:12" s="13" customFormat="1" ht="7.5" customHeight="1">
      <c r="A154" s="67"/>
      <c r="B154" s="68"/>
      <c r="C154" s="239"/>
      <c r="D154" s="355"/>
      <c r="E154" s="355"/>
      <c r="F154" s="355"/>
      <c r="G154" s="355"/>
      <c r="H154" s="355"/>
      <c r="I154" s="267"/>
      <c r="J154" s="145"/>
      <c r="K154" s="21"/>
      <c r="L154" s="21"/>
    </row>
    <row r="155" spans="1:12" s="13" customFormat="1" ht="15.75" thickBot="1">
      <c r="A155" s="67"/>
      <c r="B155" s="68"/>
      <c r="C155" s="141"/>
      <c r="D155" s="141"/>
      <c r="E155" s="141"/>
      <c r="F155" s="141"/>
      <c r="G155" s="141"/>
      <c r="H155" s="356"/>
      <c r="I155" s="357">
        <f>SUM(I150:I154)</f>
        <v>181855</v>
      </c>
      <c r="J155" s="229"/>
      <c r="K155" s="21"/>
      <c r="L155" s="21"/>
    </row>
    <row r="156" spans="1:12" ht="15" thickTop="1">
      <c r="A156" s="96" t="s">
        <v>192</v>
      </c>
      <c r="B156" s="312"/>
      <c r="C156" s="133" t="s">
        <v>148</v>
      </c>
      <c r="D156" s="134"/>
      <c r="E156" s="134"/>
      <c r="F156" s="134"/>
      <c r="G156" s="134"/>
      <c r="H156" s="134"/>
      <c r="I156" s="134"/>
      <c r="J156" s="134"/>
      <c r="K156" s="134"/>
      <c r="L156" s="134"/>
    </row>
    <row r="157" spans="3:12" ht="33.75" customHeight="1">
      <c r="C157" s="446" t="s">
        <v>323</v>
      </c>
      <c r="D157" s="446"/>
      <c r="E157" s="446"/>
      <c r="F157" s="446"/>
      <c r="G157" s="446"/>
      <c r="H157" s="446"/>
      <c r="I157" s="446"/>
      <c r="J157" s="446"/>
      <c r="K157" s="447"/>
      <c r="L157" s="135"/>
    </row>
    <row r="158" spans="1:11" s="13" customFormat="1" ht="15">
      <c r="A158" s="68"/>
      <c r="B158" s="68"/>
      <c r="C158" s="425"/>
      <c r="D158" s="426"/>
      <c r="E158" s="426"/>
      <c r="F158" s="426"/>
      <c r="G158" s="426"/>
      <c r="H158" s="426"/>
      <c r="I158" s="256" t="s">
        <v>3</v>
      </c>
      <c r="J158" s="145"/>
      <c r="K158" s="21"/>
    </row>
    <row r="159" spans="1:11" s="13" customFormat="1" ht="15">
      <c r="A159" s="68"/>
      <c r="B159" s="68"/>
      <c r="C159" s="449" t="s">
        <v>173</v>
      </c>
      <c r="D159" s="449"/>
      <c r="E159" s="449"/>
      <c r="F159" s="358"/>
      <c r="G159" s="358"/>
      <c r="H159" s="358"/>
      <c r="I159" s="268"/>
      <c r="J159" s="145"/>
      <c r="K159" s="21"/>
    </row>
    <row r="160" spans="1:11" s="13" customFormat="1" ht="15">
      <c r="A160" s="68"/>
      <c r="B160" s="68"/>
      <c r="C160" s="444" t="s">
        <v>175</v>
      </c>
      <c r="D160" s="445"/>
      <c r="E160" s="445"/>
      <c r="F160" s="445"/>
      <c r="G160" s="445"/>
      <c r="H160" s="445"/>
      <c r="I160" s="267">
        <v>6665</v>
      </c>
      <c r="J160" s="145"/>
      <c r="K160" s="21"/>
    </row>
    <row r="161" spans="3:11" ht="5.25" customHeight="1" thickBot="1">
      <c r="C161" s="444"/>
      <c r="D161" s="445"/>
      <c r="E161" s="445"/>
      <c r="F161" s="445"/>
      <c r="G161" s="445"/>
      <c r="H161" s="445"/>
      <c r="I161" s="269"/>
      <c r="J161" s="145"/>
      <c r="K161" s="21"/>
    </row>
    <row r="162" spans="3:11" ht="15.75" thickTop="1">
      <c r="C162" s="444"/>
      <c r="D162" s="445"/>
      <c r="E162" s="445"/>
      <c r="F162" s="445"/>
      <c r="G162" s="445"/>
      <c r="H162" s="445"/>
      <c r="I162" s="267"/>
      <c r="J162" s="145"/>
      <c r="K162" s="21"/>
    </row>
    <row r="165" spans="3:11" ht="15">
      <c r="C165" s="439" t="s">
        <v>293</v>
      </c>
      <c r="D165" s="439"/>
      <c r="E165" s="439"/>
      <c r="F165" s="439"/>
      <c r="G165" s="439"/>
      <c r="H165" s="439"/>
      <c r="I165" s="439"/>
      <c r="J165" s="439"/>
      <c r="K165" s="440"/>
    </row>
  </sheetData>
  <sheetProtection/>
  <mergeCells count="138">
    <mergeCell ref="D80:E80"/>
    <mergeCell ref="C71:K71"/>
    <mergeCell ref="C162:H162"/>
    <mergeCell ref="C159:E159"/>
    <mergeCell ref="D79:E79"/>
    <mergeCell ref="C151:H151"/>
    <mergeCell ref="C140:K140"/>
    <mergeCell ref="C150:H150"/>
    <mergeCell ref="C138:K138"/>
    <mergeCell ref="C160:H160"/>
    <mergeCell ref="C161:H161"/>
    <mergeCell ref="G20:K20"/>
    <mergeCell ref="C158:H158"/>
    <mergeCell ref="C47:K47"/>
    <mergeCell ref="C48:K48"/>
    <mergeCell ref="C49:K49"/>
    <mergeCell ref="C157:K157"/>
    <mergeCell ref="C153:H153"/>
    <mergeCell ref="D59:K59"/>
    <mergeCell ref="D63:K63"/>
    <mergeCell ref="D60:K60"/>
    <mergeCell ref="C11:K11"/>
    <mergeCell ref="C13:K13"/>
    <mergeCell ref="C12:K12"/>
    <mergeCell ref="C14:K14"/>
    <mergeCell ref="C15:K15"/>
    <mergeCell ref="C17:E17"/>
    <mergeCell ref="C37:E37"/>
    <mergeCell ref="G25:K25"/>
    <mergeCell ref="G34:K34"/>
    <mergeCell ref="A1:K1"/>
    <mergeCell ref="A3:K3"/>
    <mergeCell ref="C20:E20"/>
    <mergeCell ref="G17:K17"/>
    <mergeCell ref="G19:K19"/>
    <mergeCell ref="A2:K2"/>
    <mergeCell ref="A6:K6"/>
    <mergeCell ref="C19:E19"/>
    <mergeCell ref="G18:K18"/>
    <mergeCell ref="C18:E18"/>
    <mergeCell ref="G37:K37"/>
    <mergeCell ref="C29:E29"/>
    <mergeCell ref="C26:E26"/>
    <mergeCell ref="G26:K26"/>
    <mergeCell ref="C27:E27"/>
    <mergeCell ref="G27:K27"/>
    <mergeCell ref="C33:E33"/>
    <mergeCell ref="C34:E34"/>
    <mergeCell ref="G28:K28"/>
    <mergeCell ref="G29:K29"/>
    <mergeCell ref="C25:E25"/>
    <mergeCell ref="G21:K21"/>
    <mergeCell ref="G22:K22"/>
    <mergeCell ref="G23:K23"/>
    <mergeCell ref="C24:E24"/>
    <mergeCell ref="G24:K24"/>
    <mergeCell ref="C21:E21"/>
    <mergeCell ref="C22:E22"/>
    <mergeCell ref="C23:E23"/>
    <mergeCell ref="G30:K30"/>
    <mergeCell ref="C31:E31"/>
    <mergeCell ref="G31:K31"/>
    <mergeCell ref="C30:E30"/>
    <mergeCell ref="C32:E32"/>
    <mergeCell ref="G32:K32"/>
    <mergeCell ref="C28:E28"/>
    <mergeCell ref="C165:K165"/>
    <mergeCell ref="G33:K33"/>
    <mergeCell ref="C35:E35"/>
    <mergeCell ref="G35:K35"/>
    <mergeCell ref="C36:E36"/>
    <mergeCell ref="G36:K36"/>
    <mergeCell ref="C42:K42"/>
    <mergeCell ref="C43:K43"/>
    <mergeCell ref="D61:K61"/>
    <mergeCell ref="C44:K44"/>
    <mergeCell ref="C46:K46"/>
    <mergeCell ref="C56:K56"/>
    <mergeCell ref="D58:K58"/>
    <mergeCell ref="C40:E40"/>
    <mergeCell ref="G40:K40"/>
    <mergeCell ref="C45:K45"/>
    <mergeCell ref="C57:K57"/>
    <mergeCell ref="C38:E38"/>
    <mergeCell ref="G38:K38"/>
    <mergeCell ref="C39:E39"/>
    <mergeCell ref="G39:K39"/>
    <mergeCell ref="D68:K68"/>
    <mergeCell ref="D69:K69"/>
    <mergeCell ref="D62:K62"/>
    <mergeCell ref="D67:K67"/>
    <mergeCell ref="D66:K66"/>
    <mergeCell ref="D64:K64"/>
    <mergeCell ref="D65:K65"/>
    <mergeCell ref="D83:E83"/>
    <mergeCell ref="D106:E106"/>
    <mergeCell ref="C91:K91"/>
    <mergeCell ref="C98:K98"/>
    <mergeCell ref="C95:K95"/>
    <mergeCell ref="C93:K93"/>
    <mergeCell ref="C87:K87"/>
    <mergeCell ref="C89:K89"/>
    <mergeCell ref="C72:K72"/>
    <mergeCell ref="D77:E77"/>
    <mergeCell ref="D130:E130"/>
    <mergeCell ref="D131:E131"/>
    <mergeCell ref="D109:E109"/>
    <mergeCell ref="D111:E111"/>
    <mergeCell ref="D116:E116"/>
    <mergeCell ref="D117:E117"/>
    <mergeCell ref="D112:E112"/>
    <mergeCell ref="C92:I92"/>
    <mergeCell ref="C97:I97"/>
    <mergeCell ref="C96:K96"/>
    <mergeCell ref="C94:K94"/>
    <mergeCell ref="D124:E124"/>
    <mergeCell ref="D113:E113"/>
    <mergeCell ref="D114:E114"/>
    <mergeCell ref="D115:E115"/>
    <mergeCell ref="D125:E125"/>
    <mergeCell ref="D127:E127"/>
    <mergeCell ref="D128:E128"/>
    <mergeCell ref="D129:E129"/>
    <mergeCell ref="C102:K102"/>
    <mergeCell ref="C118:K118"/>
    <mergeCell ref="D122:E122"/>
    <mergeCell ref="D123:E123"/>
    <mergeCell ref="D107:E107"/>
    <mergeCell ref="D108:E108"/>
    <mergeCell ref="D142:K142"/>
    <mergeCell ref="D144:K144"/>
    <mergeCell ref="C152:H152"/>
    <mergeCell ref="D132:E132"/>
    <mergeCell ref="D133:E133"/>
    <mergeCell ref="C135:I135"/>
    <mergeCell ref="C137:I137"/>
    <mergeCell ref="C136:K136"/>
    <mergeCell ref="C149:H149"/>
  </mergeCells>
  <printOptions horizontalCentered="1"/>
  <pageMargins left="0.275590551181102" right="0.275590551181102" top="0.196850393700787" bottom="0.236220472440945" header="0.511811023622047" footer="0.511811023622047"/>
  <pageSetup firstPageNumber="6" useFirstPageNumber="1" horizontalDpi="300" verticalDpi="300" orientation="portrait" paperSize="9" scale="80" r:id="rId2"/>
  <headerFooter alignWithMargins="0">
    <oddFooter>&amp;C&amp;"Times New Roman,Italic"&amp;8page &amp;P</oddFooter>
  </headerFooter>
  <rowBreaks count="4" manualBreakCount="4">
    <brk id="42" max="255" man="1"/>
    <brk id="62" max="255" man="1"/>
    <brk id="91" max="255" man="1"/>
    <brk id="133" max="255" man="1"/>
  </rowBreaks>
  <drawing r:id="rId1"/>
</worksheet>
</file>

<file path=xl/worksheets/sheet7.xml><?xml version="1.0" encoding="utf-8"?>
<worksheet xmlns="http://schemas.openxmlformats.org/spreadsheetml/2006/main" xmlns:r="http://schemas.openxmlformats.org/officeDocument/2006/relationships">
  <dimension ref="A1:M102"/>
  <sheetViews>
    <sheetView zoomScale="90" zoomScaleNormal="90" zoomScalePageLayoutView="0" workbookViewId="0" topLeftCell="A10">
      <selection activeCell="J4" sqref="J4"/>
    </sheetView>
  </sheetViews>
  <sheetFormatPr defaultColWidth="9.140625" defaultRowHeight="12.75"/>
  <cols>
    <col min="1" max="1" width="4.57421875" style="3" customWidth="1"/>
    <col min="2" max="3" width="2.7109375" style="3" customWidth="1"/>
    <col min="4" max="4" width="4.28125" style="3" customWidth="1"/>
    <col min="5" max="5" width="23.421875" style="3" customWidth="1"/>
    <col min="6" max="6" width="7.140625" style="3" customWidth="1"/>
    <col min="7" max="7" width="16.00390625" style="3" customWidth="1"/>
    <col min="8" max="8" width="16.28125" style="3" customWidth="1"/>
    <col min="9" max="9" width="0.71875" style="3" customWidth="1"/>
    <col min="10" max="10" width="13.57421875" style="3" customWidth="1"/>
    <col min="11" max="11" width="16.8515625" style="3" bestFit="1" customWidth="1"/>
    <col min="12" max="12" width="9.140625" style="3" customWidth="1"/>
    <col min="13" max="13" width="16.7109375" style="3" customWidth="1"/>
    <col min="14" max="16384" width="9.140625" style="3" customWidth="1"/>
  </cols>
  <sheetData>
    <row r="1" spans="1:11" ht="18.75">
      <c r="A1" s="409" t="s">
        <v>27</v>
      </c>
      <c r="B1" s="409"/>
      <c r="C1" s="409"/>
      <c r="D1" s="409"/>
      <c r="E1" s="409"/>
      <c r="F1" s="409"/>
      <c r="G1" s="409"/>
      <c r="H1" s="409"/>
      <c r="I1" s="409"/>
      <c r="J1" s="409"/>
      <c r="K1" s="409"/>
    </row>
    <row r="2" spans="1:11" ht="18.75">
      <c r="A2" s="409" t="s">
        <v>28</v>
      </c>
      <c r="B2" s="409"/>
      <c r="C2" s="409"/>
      <c r="D2" s="409"/>
      <c r="E2" s="409"/>
      <c r="F2" s="409"/>
      <c r="G2" s="409"/>
      <c r="H2" s="409"/>
      <c r="I2" s="409"/>
      <c r="J2" s="409"/>
      <c r="K2" s="409"/>
    </row>
    <row r="3" spans="1:11" ht="18.75" customHeight="1">
      <c r="A3" s="442" t="s">
        <v>14</v>
      </c>
      <c r="B3" s="442"/>
      <c r="C3" s="442"/>
      <c r="D3" s="442"/>
      <c r="E3" s="442"/>
      <c r="F3" s="442"/>
      <c r="G3" s="442"/>
      <c r="H3" s="442"/>
      <c r="I3" s="442"/>
      <c r="J3" s="442"/>
      <c r="K3" s="442"/>
    </row>
    <row r="4" spans="1:11" ht="18.75">
      <c r="A4" s="8"/>
      <c r="B4" s="8"/>
      <c r="C4" s="8"/>
      <c r="D4" s="8"/>
      <c r="E4" s="8"/>
      <c r="F4" s="8"/>
      <c r="G4" s="8"/>
      <c r="H4" s="8"/>
      <c r="I4" s="8"/>
      <c r="J4" s="8"/>
      <c r="K4" s="8"/>
    </row>
    <row r="5" ht="11.25" customHeight="1">
      <c r="A5" s="7"/>
    </row>
    <row r="6" spans="1:11" ht="39.75" customHeight="1">
      <c r="A6" s="461" t="s">
        <v>168</v>
      </c>
      <c r="B6" s="461"/>
      <c r="C6" s="461"/>
      <c r="D6" s="461"/>
      <c r="E6" s="461"/>
      <c r="F6" s="461"/>
      <c r="G6" s="461"/>
      <c r="H6" s="461"/>
      <c r="I6" s="461"/>
      <c r="J6" s="461"/>
      <c r="K6" s="461"/>
    </row>
    <row r="7" ht="7.5" customHeight="1">
      <c r="A7" s="7"/>
    </row>
    <row r="8" s="13" customFormat="1" ht="15">
      <c r="A8" s="10" t="s">
        <v>44</v>
      </c>
    </row>
    <row r="9" s="13" customFormat="1" ht="5.25" customHeight="1"/>
    <row r="10" spans="1:3" s="13" customFormat="1" ht="15">
      <c r="A10" s="26" t="s">
        <v>70</v>
      </c>
      <c r="B10" s="10"/>
      <c r="C10" s="10" t="s">
        <v>21</v>
      </c>
    </row>
    <row r="11" spans="1:11" s="13" customFormat="1" ht="63" customHeight="1">
      <c r="A11" s="31"/>
      <c r="C11" s="446" t="s">
        <v>362</v>
      </c>
      <c r="D11" s="446"/>
      <c r="E11" s="446"/>
      <c r="F11" s="446"/>
      <c r="G11" s="446"/>
      <c r="H11" s="446"/>
      <c r="I11" s="446"/>
      <c r="J11" s="446"/>
      <c r="K11" s="457"/>
    </row>
    <row r="12" spans="1:11" s="13" customFormat="1" ht="33.75" customHeight="1">
      <c r="A12" s="31"/>
      <c r="C12" s="446" t="s">
        <v>361</v>
      </c>
      <c r="D12" s="446"/>
      <c r="E12" s="446"/>
      <c r="F12" s="446"/>
      <c r="G12" s="446"/>
      <c r="H12" s="446"/>
      <c r="I12" s="446"/>
      <c r="J12" s="446"/>
      <c r="K12" s="457"/>
    </row>
    <row r="13" spans="1:11" s="13" customFormat="1" ht="27.75" customHeight="1">
      <c r="A13" s="96" t="s">
        <v>72</v>
      </c>
      <c r="B13" s="10"/>
      <c r="C13" s="463" t="s">
        <v>20</v>
      </c>
      <c r="D13" s="463"/>
      <c r="E13" s="463"/>
      <c r="F13" s="463"/>
      <c r="G13" s="463"/>
      <c r="H13" s="463"/>
      <c r="I13" s="463"/>
      <c r="J13" s="463"/>
      <c r="K13" s="464"/>
    </row>
    <row r="14" spans="1:11" s="13" customFormat="1" ht="34.5" customHeight="1">
      <c r="A14" s="40"/>
      <c r="B14" s="10"/>
      <c r="C14" s="446" t="s">
        <v>360</v>
      </c>
      <c r="D14" s="446"/>
      <c r="E14" s="446"/>
      <c r="F14" s="446"/>
      <c r="G14" s="446"/>
      <c r="H14" s="446"/>
      <c r="I14" s="446"/>
      <c r="J14" s="446"/>
      <c r="K14" s="446"/>
    </row>
    <row r="15" spans="1:3" s="13" customFormat="1" ht="15" customHeight="1">
      <c r="A15" s="26" t="s">
        <v>73</v>
      </c>
      <c r="B15" s="10"/>
      <c r="C15" s="10" t="s">
        <v>358</v>
      </c>
    </row>
    <row r="16" spans="1:11" s="13" customFormat="1" ht="52.5" customHeight="1">
      <c r="A16" s="31"/>
      <c r="C16" s="446" t="s">
        <v>359</v>
      </c>
      <c r="D16" s="446"/>
      <c r="E16" s="446"/>
      <c r="F16" s="446"/>
      <c r="G16" s="446"/>
      <c r="H16" s="446"/>
      <c r="I16" s="446"/>
      <c r="J16" s="446"/>
      <c r="K16" s="457"/>
    </row>
    <row r="17" spans="1:3" s="13" customFormat="1" ht="15">
      <c r="A17" s="26" t="s">
        <v>74</v>
      </c>
      <c r="B17" s="10"/>
      <c r="C17" s="10" t="s">
        <v>71</v>
      </c>
    </row>
    <row r="18" spans="1:10" s="13" customFormat="1" ht="23.25" customHeight="1">
      <c r="A18" s="31"/>
      <c r="C18" s="424" t="s">
        <v>45</v>
      </c>
      <c r="D18" s="424"/>
      <c r="E18" s="424"/>
      <c r="F18" s="424"/>
      <c r="G18" s="424"/>
      <c r="H18" s="424"/>
      <c r="I18" s="424"/>
      <c r="J18" s="424"/>
    </row>
    <row r="19" spans="1:11" s="13" customFormat="1" ht="15.75" thickBot="1">
      <c r="A19" s="26" t="s">
        <v>75</v>
      </c>
      <c r="B19" s="10"/>
      <c r="C19" s="133" t="s">
        <v>142</v>
      </c>
      <c r="D19" s="137"/>
      <c r="E19" s="137"/>
      <c r="F19" s="137"/>
      <c r="G19" s="462" t="str">
        <f>+Income!F11</f>
        <v>Individual Quarter</v>
      </c>
      <c r="H19" s="462"/>
      <c r="I19" s="270"/>
      <c r="J19" s="462" t="str">
        <f>+Income!I11</f>
        <v>Cumulative Quarter</v>
      </c>
      <c r="K19" s="462"/>
    </row>
    <row r="20" spans="1:13" s="13" customFormat="1" ht="15" customHeight="1">
      <c r="A20" s="11"/>
      <c r="C20" s="137"/>
      <c r="D20" s="137"/>
      <c r="E20" s="137"/>
      <c r="F20" s="271"/>
      <c r="G20" s="454" t="s">
        <v>354</v>
      </c>
      <c r="H20" s="454"/>
      <c r="I20" s="234"/>
      <c r="J20" s="454" t="str">
        <f>+CASHFLOW!F10</f>
        <v>12 months ended 31 December</v>
      </c>
      <c r="K20" s="454"/>
      <c r="M20" s="22"/>
    </row>
    <row r="21" spans="1:13" s="13" customFormat="1" ht="15" customHeight="1" thickBot="1">
      <c r="A21" s="11"/>
      <c r="C21" s="137"/>
      <c r="D21" s="137"/>
      <c r="E21" s="137"/>
      <c r="F21" s="271"/>
      <c r="G21" s="272">
        <v>2010</v>
      </c>
      <c r="H21" s="273">
        <v>2009</v>
      </c>
      <c r="I21" s="274"/>
      <c r="J21" s="275">
        <f>+G21</f>
        <v>2010</v>
      </c>
      <c r="K21" s="276">
        <f>+H21</f>
        <v>2009</v>
      </c>
      <c r="M21" s="22"/>
    </row>
    <row r="22" spans="1:13" s="13" customFormat="1" ht="15" customHeight="1">
      <c r="A22" s="11"/>
      <c r="C22" s="137"/>
      <c r="D22" s="137"/>
      <c r="E22" s="137"/>
      <c r="F22" s="271"/>
      <c r="G22" s="277" t="s">
        <v>3</v>
      </c>
      <c r="H22" s="278" t="s">
        <v>3</v>
      </c>
      <c r="I22" s="279"/>
      <c r="J22" s="280" t="s">
        <v>3</v>
      </c>
      <c r="K22" s="196" t="s">
        <v>3</v>
      </c>
      <c r="M22" s="22"/>
    </row>
    <row r="23" spans="1:13" s="13" customFormat="1" ht="15" customHeight="1">
      <c r="A23" s="11"/>
      <c r="C23" s="137"/>
      <c r="D23" s="137"/>
      <c r="E23" s="137"/>
      <c r="F23" s="271"/>
      <c r="G23" s="281"/>
      <c r="H23" s="282"/>
      <c r="I23" s="282"/>
      <c r="J23" s="283"/>
      <c r="K23" s="284"/>
      <c r="M23" s="22"/>
    </row>
    <row r="24" spans="3:13" s="11" customFormat="1" ht="15.75" thickBot="1">
      <c r="C24" s="285" t="s">
        <v>4</v>
      </c>
      <c r="D24" s="286"/>
      <c r="E24" s="287" t="s">
        <v>29</v>
      </c>
      <c r="F24" s="287"/>
      <c r="G24" s="334">
        <f>-Income!F28</f>
        <v>596</v>
      </c>
      <c r="H24" s="335">
        <f>-Income!G28</f>
        <v>-257</v>
      </c>
      <c r="I24" s="290"/>
      <c r="J24" s="334">
        <f>-Income!I28</f>
        <v>1311</v>
      </c>
      <c r="K24" s="335">
        <f>-Income!J28</f>
        <v>558</v>
      </c>
      <c r="M24" s="29"/>
    </row>
    <row r="25" spans="3:13" s="11" customFormat="1" ht="12" customHeight="1">
      <c r="C25" s="285"/>
      <c r="D25" s="286"/>
      <c r="E25" s="287"/>
      <c r="F25" s="287"/>
      <c r="G25" s="288"/>
      <c r="H25" s="289"/>
      <c r="I25" s="290"/>
      <c r="J25" s="288"/>
      <c r="K25" s="289"/>
      <c r="M25" s="29"/>
    </row>
    <row r="26" spans="1:13" s="13" customFormat="1" ht="34.5" customHeight="1">
      <c r="A26" s="11"/>
      <c r="C26" s="446" t="s">
        <v>184</v>
      </c>
      <c r="D26" s="446"/>
      <c r="E26" s="446"/>
      <c r="F26" s="446"/>
      <c r="G26" s="446"/>
      <c r="H26" s="446"/>
      <c r="I26" s="446"/>
      <c r="J26" s="446"/>
      <c r="K26" s="467"/>
      <c r="M26" s="30"/>
    </row>
    <row r="27" spans="1:3" s="13" customFormat="1" ht="15">
      <c r="A27" s="26" t="s">
        <v>76</v>
      </c>
      <c r="B27" s="10"/>
      <c r="C27" s="10" t="s">
        <v>77</v>
      </c>
    </row>
    <row r="28" spans="1:13" s="13" customFormat="1" ht="30" customHeight="1">
      <c r="A28" s="11"/>
      <c r="C28" s="424" t="s">
        <v>324</v>
      </c>
      <c r="D28" s="424"/>
      <c r="E28" s="424"/>
      <c r="F28" s="424"/>
      <c r="G28" s="424"/>
      <c r="H28" s="424"/>
      <c r="I28" s="424"/>
      <c r="J28" s="424"/>
      <c r="K28" s="468"/>
      <c r="M28" s="30"/>
    </row>
    <row r="29" spans="1:3" s="13" customFormat="1" ht="15">
      <c r="A29" s="26" t="s">
        <v>78</v>
      </c>
      <c r="B29" s="10"/>
      <c r="C29" s="10" t="s">
        <v>5</v>
      </c>
    </row>
    <row r="30" spans="1:4" s="13" customFormat="1" ht="5.25" customHeight="1">
      <c r="A30" s="31"/>
      <c r="C30" s="10"/>
      <c r="D30" s="10"/>
    </row>
    <row r="31" spans="1:11" s="13" customFormat="1" ht="30" customHeight="1">
      <c r="A31" s="31"/>
      <c r="B31" s="34" t="s">
        <v>12</v>
      </c>
      <c r="C31" s="424" t="s">
        <v>0</v>
      </c>
      <c r="D31" s="424"/>
      <c r="E31" s="424"/>
      <c r="F31" s="424"/>
      <c r="G31" s="424"/>
      <c r="H31" s="424"/>
      <c r="I31" s="424"/>
      <c r="J31" s="424"/>
      <c r="K31" s="458"/>
    </row>
    <row r="32" spans="1:11" s="13" customFormat="1" ht="22.5" customHeight="1">
      <c r="A32" s="31"/>
      <c r="B32" s="34" t="s">
        <v>13</v>
      </c>
      <c r="C32" s="435" t="s">
        <v>1</v>
      </c>
      <c r="D32" s="435"/>
      <c r="E32" s="435"/>
      <c r="F32" s="435"/>
      <c r="G32" s="435"/>
      <c r="H32" s="435"/>
      <c r="I32" s="435"/>
      <c r="J32" s="435"/>
      <c r="K32" s="435"/>
    </row>
    <row r="33" spans="1:3" s="13" customFormat="1" ht="14.25" customHeight="1">
      <c r="A33" s="26" t="s">
        <v>79</v>
      </c>
      <c r="B33" s="10"/>
      <c r="C33" s="10" t="s">
        <v>7</v>
      </c>
    </row>
    <row r="34" spans="1:11" s="13" customFormat="1" ht="21.75" customHeight="1">
      <c r="A34" s="17"/>
      <c r="B34" s="68"/>
      <c r="C34" s="435" t="s">
        <v>178</v>
      </c>
      <c r="D34" s="435"/>
      <c r="E34" s="435"/>
      <c r="F34" s="435"/>
      <c r="G34" s="435"/>
      <c r="H34" s="435"/>
      <c r="I34" s="435"/>
      <c r="J34" s="435"/>
      <c r="K34" s="435"/>
    </row>
    <row r="35" spans="1:11" s="13" customFormat="1" ht="14.25" customHeight="1">
      <c r="A35" s="17"/>
      <c r="B35" s="10"/>
      <c r="C35" s="424"/>
      <c r="D35" s="424"/>
      <c r="E35" s="424"/>
      <c r="F35" s="424"/>
      <c r="G35" s="424"/>
      <c r="H35" s="424"/>
      <c r="I35" s="424"/>
      <c r="J35" s="424"/>
      <c r="K35" s="458"/>
    </row>
    <row r="36" spans="1:3" s="13" customFormat="1" ht="15">
      <c r="A36" s="26" t="s">
        <v>80</v>
      </c>
      <c r="B36" s="10"/>
      <c r="C36" s="10" t="s">
        <v>10</v>
      </c>
    </row>
    <row r="37" spans="1:5" s="13" customFormat="1" ht="15">
      <c r="A37" s="31"/>
      <c r="C37" s="13" t="s">
        <v>325</v>
      </c>
      <c r="D37" s="10"/>
      <c r="E37" s="10"/>
    </row>
    <row r="38" s="13" customFormat="1" ht="12.75" customHeight="1">
      <c r="A38" s="31"/>
    </row>
    <row r="39" spans="1:3" s="13" customFormat="1" ht="12.75" customHeight="1">
      <c r="A39" s="31"/>
      <c r="C39" s="13" t="s">
        <v>25</v>
      </c>
    </row>
    <row r="40" spans="1:10" s="13" customFormat="1" ht="12.75" customHeight="1">
      <c r="A40" s="31"/>
      <c r="E40" s="10" t="s">
        <v>30</v>
      </c>
      <c r="J40" s="26" t="s">
        <v>3</v>
      </c>
    </row>
    <row r="41" spans="1:10" s="13" customFormat="1" ht="12.75" customHeight="1">
      <c r="A41" s="31"/>
      <c r="E41" s="137" t="s">
        <v>23</v>
      </c>
      <c r="F41" s="137"/>
      <c r="G41" s="137"/>
      <c r="H41" s="137"/>
      <c r="I41" s="137"/>
      <c r="J41" s="138">
        <f>+'BS'!F53</f>
        <v>981</v>
      </c>
    </row>
    <row r="42" spans="1:10" s="13" customFormat="1" ht="12.75" customHeight="1" thickBot="1">
      <c r="A42" s="31"/>
      <c r="J42" s="51">
        <f>SUM(J41:J41)</f>
        <v>981</v>
      </c>
    </row>
    <row r="43" spans="1:5" s="13" customFormat="1" ht="12.75" customHeight="1" thickTop="1">
      <c r="A43" s="31"/>
      <c r="C43" s="438" t="s">
        <v>26</v>
      </c>
      <c r="D43" s="438"/>
      <c r="E43" s="438"/>
    </row>
    <row r="44" spans="1:5" s="13" customFormat="1" ht="12.75" customHeight="1">
      <c r="A44" s="31"/>
      <c r="E44" s="10" t="s">
        <v>31</v>
      </c>
    </row>
    <row r="45" spans="1:10" s="13" customFormat="1" ht="12.75" customHeight="1">
      <c r="A45" s="31"/>
      <c r="E45" s="137" t="s">
        <v>24</v>
      </c>
      <c r="F45" s="137"/>
      <c r="G45" s="137"/>
      <c r="H45" s="137"/>
      <c r="I45" s="137"/>
      <c r="J45" s="138">
        <f>+'BS'!F47</f>
        <v>1149</v>
      </c>
    </row>
    <row r="46" spans="1:10" s="13" customFormat="1" ht="12.75" customHeight="1" thickBot="1">
      <c r="A46" s="31"/>
      <c r="J46" s="51">
        <f>SUM(J45:J45)</f>
        <v>1149</v>
      </c>
    </row>
    <row r="47" spans="1:11" s="13" customFormat="1" ht="15.75" thickTop="1">
      <c r="A47" s="26" t="s">
        <v>82</v>
      </c>
      <c r="B47" s="10"/>
      <c r="C47" s="10" t="s">
        <v>8</v>
      </c>
      <c r="H47" s="32"/>
      <c r="I47" s="32"/>
      <c r="J47" s="21"/>
      <c r="K47" s="21"/>
    </row>
    <row r="48" spans="1:11" s="13" customFormat="1" ht="24" customHeight="1">
      <c r="A48" s="31"/>
      <c r="C48" s="424" t="s">
        <v>81</v>
      </c>
      <c r="D48" s="430"/>
      <c r="E48" s="430"/>
      <c r="F48" s="430"/>
      <c r="G48" s="430"/>
      <c r="H48" s="430"/>
      <c r="I48" s="430"/>
      <c r="J48" s="430"/>
      <c r="K48" s="451"/>
    </row>
    <row r="49" spans="1:3" s="13" customFormat="1" ht="15">
      <c r="A49" s="26" t="s">
        <v>83</v>
      </c>
      <c r="B49" s="10"/>
      <c r="C49" s="10" t="s">
        <v>11</v>
      </c>
    </row>
    <row r="50" spans="1:11" s="13" customFormat="1" ht="48" customHeight="1">
      <c r="A50" s="17"/>
      <c r="B50" s="10"/>
      <c r="C50" s="446" t="s">
        <v>53</v>
      </c>
      <c r="D50" s="446"/>
      <c r="E50" s="446"/>
      <c r="F50" s="446"/>
      <c r="G50" s="446"/>
      <c r="H50" s="446"/>
      <c r="I50" s="446"/>
      <c r="J50" s="446"/>
      <c r="K50" s="466"/>
    </row>
    <row r="51" spans="1:11" s="13" customFormat="1" ht="18.75" customHeight="1">
      <c r="A51" s="31"/>
      <c r="B51" s="68" t="s">
        <v>12</v>
      </c>
      <c r="C51" s="446" t="s">
        <v>52</v>
      </c>
      <c r="D51" s="446"/>
      <c r="E51" s="446"/>
      <c r="F51" s="446"/>
      <c r="G51" s="446"/>
      <c r="H51" s="446"/>
      <c r="I51" s="446"/>
      <c r="J51" s="446"/>
      <c r="K51" s="137"/>
    </row>
    <row r="52" spans="1:11" s="13" customFormat="1" ht="53.25" customHeight="1">
      <c r="A52" s="31"/>
      <c r="C52" s="446" t="s">
        <v>166</v>
      </c>
      <c r="D52" s="446"/>
      <c r="E52" s="446"/>
      <c r="F52" s="446"/>
      <c r="G52" s="446"/>
      <c r="H52" s="446"/>
      <c r="I52" s="446"/>
      <c r="J52" s="446"/>
      <c r="K52" s="466"/>
    </row>
    <row r="53" spans="1:11" s="13" customFormat="1" ht="48.75" customHeight="1">
      <c r="A53" s="31"/>
      <c r="C53" s="446" t="s">
        <v>183</v>
      </c>
      <c r="D53" s="446"/>
      <c r="E53" s="446"/>
      <c r="F53" s="446"/>
      <c r="G53" s="446"/>
      <c r="H53" s="446"/>
      <c r="I53" s="446"/>
      <c r="J53" s="446"/>
      <c r="K53" s="457"/>
    </row>
    <row r="54" spans="1:11" s="13" customFormat="1" ht="65.25" customHeight="1">
      <c r="A54" s="31"/>
      <c r="C54" s="446" t="s">
        <v>317</v>
      </c>
      <c r="D54" s="446"/>
      <c r="E54" s="446"/>
      <c r="F54" s="446"/>
      <c r="G54" s="446"/>
      <c r="H54" s="446"/>
      <c r="I54" s="446"/>
      <c r="J54" s="446"/>
      <c r="K54" s="457"/>
    </row>
    <row r="55" spans="1:11" s="13" customFormat="1" ht="36.75" customHeight="1">
      <c r="A55" s="31"/>
      <c r="C55" s="446" t="s">
        <v>292</v>
      </c>
      <c r="D55" s="446"/>
      <c r="E55" s="446"/>
      <c r="F55" s="446"/>
      <c r="G55" s="446"/>
      <c r="H55" s="446"/>
      <c r="I55" s="446"/>
      <c r="J55" s="446"/>
      <c r="K55" s="457"/>
    </row>
    <row r="56" spans="1:3" s="13" customFormat="1" ht="15">
      <c r="A56" s="26" t="s">
        <v>84</v>
      </c>
      <c r="B56" s="10"/>
      <c r="C56" s="10" t="s">
        <v>153</v>
      </c>
    </row>
    <row r="57" spans="1:11" s="137" customFormat="1" ht="26.25" customHeight="1">
      <c r="A57" s="196"/>
      <c r="B57" s="133"/>
      <c r="C57" s="446" t="s">
        <v>326</v>
      </c>
      <c r="D57" s="446"/>
      <c r="E57" s="446"/>
      <c r="F57" s="446"/>
      <c r="G57" s="446"/>
      <c r="H57" s="446"/>
      <c r="I57" s="446"/>
      <c r="J57" s="446"/>
      <c r="K57" s="450"/>
    </row>
    <row r="58" spans="1:3" s="13" customFormat="1" ht="17.25" customHeight="1">
      <c r="A58" s="26" t="s">
        <v>85</v>
      </c>
      <c r="B58" s="10"/>
      <c r="C58" s="10" t="s">
        <v>33</v>
      </c>
    </row>
    <row r="59" spans="1:11" s="13" customFormat="1" ht="16.5" customHeight="1" thickBot="1">
      <c r="A59" s="17"/>
      <c r="B59" s="10"/>
      <c r="C59" s="10" t="s">
        <v>2</v>
      </c>
      <c r="G59" s="459" t="str">
        <f>+Income!F11</f>
        <v>Individual Quarter</v>
      </c>
      <c r="H59" s="459"/>
      <c r="I59" s="233"/>
      <c r="J59" s="459" t="str">
        <f>+Income!I11</f>
        <v>Cumulative Quarter</v>
      </c>
      <c r="K59" s="459"/>
    </row>
    <row r="60" spans="1:13" ht="15" customHeight="1">
      <c r="A60" s="79"/>
      <c r="F60" s="80"/>
      <c r="G60" s="454" t="str">
        <f>+G20</f>
        <v>3 months ended 31 December</v>
      </c>
      <c r="H60" s="454"/>
      <c r="I60" s="234"/>
      <c r="J60" s="454" t="str">
        <f>+CASHFLOW!F10</f>
        <v>12 months ended 31 December</v>
      </c>
      <c r="K60" s="454"/>
      <c r="M60" s="81"/>
    </row>
    <row r="61" spans="6:13" s="92" customFormat="1" ht="15" customHeight="1" thickBot="1">
      <c r="F61" s="95"/>
      <c r="G61" s="231">
        <v>2010</v>
      </c>
      <c r="H61" s="232">
        <v>2009</v>
      </c>
      <c r="I61" s="225"/>
      <c r="J61" s="231">
        <f>+G61</f>
        <v>2010</v>
      </c>
      <c r="K61" s="232">
        <f>+H61</f>
        <v>2009</v>
      </c>
      <c r="M61" s="81"/>
    </row>
    <row r="62" spans="1:11" s="13" customFormat="1" ht="15">
      <c r="A62" s="31"/>
      <c r="C62" s="50"/>
      <c r="D62" s="50"/>
      <c r="E62" s="50"/>
      <c r="F62" s="50"/>
      <c r="G62" s="197" t="s">
        <v>3</v>
      </c>
      <c r="H62" s="198" t="s">
        <v>3</v>
      </c>
      <c r="I62" s="235"/>
      <c r="J62" s="197" t="s">
        <v>3</v>
      </c>
      <c r="K62" s="198" t="s">
        <v>3</v>
      </c>
    </row>
    <row r="63" spans="1:10" s="13" customFormat="1" ht="12" customHeight="1">
      <c r="A63" s="31"/>
      <c r="C63" s="50"/>
      <c r="D63" s="50" t="s">
        <v>38</v>
      </c>
      <c r="E63" s="52" t="s">
        <v>36</v>
      </c>
      <c r="F63" s="50"/>
      <c r="G63" s="146"/>
      <c r="H63" s="147"/>
      <c r="I63" s="147"/>
      <c r="J63" s="70"/>
    </row>
    <row r="64" spans="1:11" s="13" customFormat="1" ht="31.5" customHeight="1" thickBot="1">
      <c r="A64" s="31"/>
      <c r="C64" s="50"/>
      <c r="D64" s="50"/>
      <c r="E64" s="455" t="s">
        <v>357</v>
      </c>
      <c r="F64" s="455"/>
      <c r="G64" s="71">
        <f>+Income!F32</f>
        <v>686</v>
      </c>
      <c r="H64" s="136">
        <f>+Income!G32</f>
        <v>1992</v>
      </c>
      <c r="I64" s="86"/>
      <c r="J64" s="71">
        <f>+Income!I32</f>
        <v>1409</v>
      </c>
      <c r="K64" s="136">
        <f>+Income!J32</f>
        <v>4771</v>
      </c>
    </row>
    <row r="65" spans="1:11" s="13" customFormat="1" ht="12" customHeight="1" thickTop="1">
      <c r="A65" s="31"/>
      <c r="C65" s="50"/>
      <c r="D65" s="50"/>
      <c r="E65" s="54"/>
      <c r="F65" s="54"/>
      <c r="G65" s="85"/>
      <c r="H65" s="86"/>
      <c r="I65" s="86"/>
      <c r="J65" s="72"/>
      <c r="K65" s="35"/>
    </row>
    <row r="66" spans="1:11" s="13" customFormat="1" ht="30" customHeight="1">
      <c r="A66" s="31"/>
      <c r="C66" s="20"/>
      <c r="D66" s="20" t="s">
        <v>39</v>
      </c>
      <c r="E66" s="452" t="s">
        <v>37</v>
      </c>
      <c r="F66" s="452"/>
      <c r="G66" s="83"/>
      <c r="H66" s="86"/>
      <c r="I66" s="86"/>
      <c r="J66" s="72"/>
      <c r="K66" s="35"/>
    </row>
    <row r="67" spans="1:13" s="13" customFormat="1" ht="35.25" customHeight="1">
      <c r="A67" s="31"/>
      <c r="C67" s="50"/>
      <c r="D67" s="50"/>
      <c r="E67" s="456" t="s">
        <v>51</v>
      </c>
      <c r="F67" s="456"/>
      <c r="G67" s="85">
        <v>113300</v>
      </c>
      <c r="H67" s="38">
        <v>113300</v>
      </c>
      <c r="I67" s="38"/>
      <c r="J67" s="85">
        <v>113300</v>
      </c>
      <c r="K67" s="38">
        <v>113300</v>
      </c>
      <c r="M67" s="140"/>
    </row>
    <row r="68" spans="1:11" s="13" customFormat="1" ht="9.75" customHeight="1">
      <c r="A68" s="31"/>
      <c r="C68" s="50"/>
      <c r="D68" s="50"/>
      <c r="E68" s="87"/>
      <c r="F68" s="84"/>
      <c r="G68" s="85"/>
      <c r="H68" s="86"/>
      <c r="I68" s="86"/>
      <c r="J68" s="85"/>
      <c r="K68" s="38"/>
    </row>
    <row r="69" spans="1:11" s="13" customFormat="1" ht="15.75" thickBot="1">
      <c r="A69" s="31"/>
      <c r="C69" s="50"/>
      <c r="D69" s="50"/>
      <c r="E69" s="87"/>
      <c r="F69" s="84"/>
      <c r="G69" s="73">
        <f>SUM(G67:G67)</f>
        <v>113300</v>
      </c>
      <c r="H69" s="55">
        <f>SUM(H67:H68)</f>
        <v>113300</v>
      </c>
      <c r="I69" s="86"/>
      <c r="J69" s="73">
        <f>SUM(J67:J67)</f>
        <v>113300</v>
      </c>
      <c r="K69" s="55">
        <f>SUM(K67:K68)</f>
        <v>113300</v>
      </c>
    </row>
    <row r="70" spans="1:11" s="13" customFormat="1" ht="12" customHeight="1" thickTop="1">
      <c r="A70" s="31"/>
      <c r="C70" s="50"/>
      <c r="D70" s="50"/>
      <c r="E70" s="83"/>
      <c r="F70" s="84"/>
      <c r="G70" s="85"/>
      <c r="H70" s="86"/>
      <c r="I70" s="86"/>
      <c r="J70" s="85"/>
      <c r="K70" s="38"/>
    </row>
    <row r="71" spans="1:11" s="68" customFormat="1" ht="15">
      <c r="A71" s="67"/>
      <c r="C71" s="20"/>
      <c r="D71" s="20" t="s">
        <v>40</v>
      </c>
      <c r="E71" s="465" t="s">
        <v>356</v>
      </c>
      <c r="F71" s="465"/>
      <c r="G71" s="88">
        <f>+G64/G69*100</f>
        <v>0.6054721977052074</v>
      </c>
      <c r="H71" s="89">
        <f>+H64/H69*100</f>
        <v>1.7581641659311562</v>
      </c>
      <c r="I71" s="89"/>
      <c r="J71" s="88">
        <f>+J64/J69*100</f>
        <v>1.2436010591350397</v>
      </c>
      <c r="K71" s="89">
        <f>+K64/K69*100</f>
        <v>4.210944395410414</v>
      </c>
    </row>
    <row r="72" spans="1:11" s="68" customFormat="1" ht="6.75" customHeight="1">
      <c r="A72" s="67"/>
      <c r="C72" s="20"/>
      <c r="D72" s="20"/>
      <c r="E72" s="90"/>
      <c r="F72" s="91"/>
      <c r="G72" s="91"/>
      <c r="H72" s="91"/>
      <c r="I72" s="236"/>
      <c r="J72" s="91"/>
      <c r="K72" s="91"/>
    </row>
    <row r="73" spans="1:3" s="13" customFormat="1" ht="17.25" customHeight="1">
      <c r="A73" s="26"/>
      <c r="B73" s="10"/>
      <c r="C73" s="10"/>
    </row>
    <row r="74" spans="1:11" s="68" customFormat="1" ht="17.25" customHeight="1">
      <c r="A74" s="67"/>
      <c r="C74" s="460" t="s">
        <v>156</v>
      </c>
      <c r="D74" s="451"/>
      <c r="E74" s="451"/>
      <c r="F74" s="451"/>
      <c r="G74" s="451"/>
      <c r="H74" s="451"/>
      <c r="I74" s="451"/>
      <c r="J74" s="451"/>
      <c r="K74" s="451"/>
    </row>
    <row r="75" spans="1:11" s="68" customFormat="1" ht="17.25" customHeight="1">
      <c r="A75" s="67"/>
      <c r="C75" s="206"/>
      <c r="D75" s="126"/>
      <c r="E75" s="126"/>
      <c r="F75" s="126"/>
      <c r="G75" s="208"/>
      <c r="H75" s="208"/>
      <c r="I75" s="208"/>
      <c r="J75" s="126"/>
      <c r="K75" s="126"/>
    </row>
    <row r="76" spans="1:10" s="13" customFormat="1" ht="12" customHeight="1">
      <c r="A76" s="31"/>
      <c r="C76" s="50"/>
      <c r="D76" s="50" t="s">
        <v>157</v>
      </c>
      <c r="E76" s="52" t="s">
        <v>36</v>
      </c>
      <c r="F76" s="50"/>
      <c r="G76" s="146"/>
      <c r="H76" s="147"/>
      <c r="I76" s="147"/>
      <c r="J76" s="70"/>
    </row>
    <row r="77" spans="1:11" s="13" customFormat="1" ht="15.75" thickBot="1">
      <c r="A77" s="31"/>
      <c r="C77" s="50"/>
      <c r="D77" s="50"/>
      <c r="E77" s="455" t="s">
        <v>355</v>
      </c>
      <c r="F77" s="455"/>
      <c r="G77" s="71">
        <f>+G64</f>
        <v>686</v>
      </c>
      <c r="H77" s="136">
        <f>+H64</f>
        <v>1992</v>
      </c>
      <c r="I77" s="86"/>
      <c r="J77" s="71">
        <f>+J64</f>
        <v>1409</v>
      </c>
      <c r="K77" s="136">
        <f>+K64</f>
        <v>4771</v>
      </c>
    </row>
    <row r="78" spans="1:11" s="13" customFormat="1" ht="12" customHeight="1" thickTop="1">
      <c r="A78" s="31"/>
      <c r="C78" s="50"/>
      <c r="D78" s="50"/>
      <c r="E78" s="54"/>
      <c r="F78" s="54"/>
      <c r="G78" s="85"/>
      <c r="H78" s="86"/>
      <c r="I78" s="86"/>
      <c r="J78" s="72"/>
      <c r="K78" s="35"/>
    </row>
    <row r="79" spans="1:11" s="13" customFormat="1" ht="47.25" customHeight="1">
      <c r="A79" s="31"/>
      <c r="C79" s="20"/>
      <c r="D79" s="20" t="s">
        <v>158</v>
      </c>
      <c r="E79" s="452" t="s">
        <v>171</v>
      </c>
      <c r="F79" s="452"/>
      <c r="G79" s="207">
        <f>+G69</f>
        <v>113300</v>
      </c>
      <c r="H79" s="201">
        <f>+H69</f>
        <v>113300</v>
      </c>
      <c r="I79" s="237"/>
      <c r="J79" s="207">
        <f>+J69</f>
        <v>113300</v>
      </c>
      <c r="K79" s="201">
        <f>+K69</f>
        <v>113300</v>
      </c>
    </row>
    <row r="80" spans="1:11" s="13" customFormat="1" ht="44.25" customHeight="1">
      <c r="A80" s="31"/>
      <c r="C80" s="20"/>
      <c r="D80" s="20"/>
      <c r="E80" s="452" t="s">
        <v>172</v>
      </c>
      <c r="F80" s="453"/>
      <c r="G80" s="207">
        <v>16000</v>
      </c>
      <c r="H80" s="201">
        <v>16000</v>
      </c>
      <c r="I80" s="237"/>
      <c r="J80" s="207">
        <v>16000</v>
      </c>
      <c r="K80" s="201">
        <v>16000</v>
      </c>
    </row>
    <row r="81" spans="1:11" s="13" customFormat="1" ht="15.75" thickBot="1">
      <c r="A81" s="31"/>
      <c r="C81" s="50"/>
      <c r="D81" s="50"/>
      <c r="E81" s="54"/>
      <c r="F81" s="54"/>
      <c r="G81" s="73">
        <f>SUM(G79:G80)</f>
        <v>129300</v>
      </c>
      <c r="H81" s="55">
        <f>SUM(H79:H80)</f>
        <v>129300</v>
      </c>
      <c r="I81" s="86"/>
      <c r="J81" s="73">
        <f>SUM(J79:J80)</f>
        <v>129300</v>
      </c>
      <c r="K81" s="55">
        <f>SUM(K79:K80)</f>
        <v>129300</v>
      </c>
    </row>
    <row r="82" spans="1:11" s="68" customFormat="1" ht="30" customHeight="1" thickTop="1">
      <c r="A82" s="67"/>
      <c r="C82" s="20"/>
      <c r="D82" s="20" t="s">
        <v>159</v>
      </c>
      <c r="E82" s="83" t="s">
        <v>170</v>
      </c>
      <c r="F82" s="201"/>
      <c r="G82" s="88">
        <f>G77/G81*100</f>
        <v>0.5305491105955142</v>
      </c>
      <c r="H82" s="89">
        <f>H77/H81*100</f>
        <v>1.5406032482598608</v>
      </c>
      <c r="I82" s="89"/>
      <c r="J82" s="88">
        <f>J77/J81*100</f>
        <v>1.0897138437741685</v>
      </c>
      <c r="K82" s="89">
        <f>K77/K81*100</f>
        <v>3.689868522815159</v>
      </c>
    </row>
    <row r="83" spans="1:11" s="68" customFormat="1" ht="18.75" customHeight="1">
      <c r="A83" s="67"/>
      <c r="C83" s="20"/>
      <c r="D83" s="20"/>
      <c r="E83" s="83"/>
      <c r="F83" s="201"/>
      <c r="G83" s="255"/>
      <c r="H83" s="89"/>
      <c r="I83" s="89"/>
      <c r="J83" s="255"/>
      <c r="K83" s="89"/>
    </row>
    <row r="84" spans="1:11" s="68" customFormat="1" ht="18.75" customHeight="1">
      <c r="A84" s="26" t="s">
        <v>143</v>
      </c>
      <c r="C84" s="10" t="s">
        <v>336</v>
      </c>
      <c r="D84" s="13"/>
      <c r="E84" s="13"/>
      <c r="F84" s="13"/>
      <c r="G84" s="13"/>
      <c r="H84" s="13"/>
      <c r="I84" s="13"/>
      <c r="J84" s="13"/>
      <c r="K84" s="13"/>
    </row>
    <row r="85" spans="1:11" s="68" customFormat="1" ht="18.75" customHeight="1">
      <c r="A85" s="67"/>
      <c r="C85" s="20"/>
      <c r="D85" s="20"/>
      <c r="E85" s="83"/>
      <c r="F85" s="201"/>
      <c r="G85" s="255"/>
      <c r="H85" s="89"/>
      <c r="I85" s="89"/>
      <c r="J85" s="26" t="s">
        <v>154</v>
      </c>
      <c r="K85" s="26" t="s">
        <v>154</v>
      </c>
    </row>
    <row r="86" spans="1:11" s="68" customFormat="1" ht="18.75" customHeight="1">
      <c r="A86" s="67"/>
      <c r="C86" s="20"/>
      <c r="D86" s="20"/>
      <c r="E86" s="83"/>
      <c r="F86" s="201"/>
      <c r="G86" s="255"/>
      <c r="H86" s="89"/>
      <c r="I86" s="89"/>
      <c r="J86" s="26" t="s">
        <v>338</v>
      </c>
      <c r="K86" s="26" t="s">
        <v>346</v>
      </c>
    </row>
    <row r="87" spans="1:11" s="68" customFormat="1" ht="18.75" customHeight="1">
      <c r="A87" s="67"/>
      <c r="C87" s="20"/>
      <c r="D87" s="20"/>
      <c r="E87" s="83"/>
      <c r="F87" s="201"/>
      <c r="G87" s="255"/>
      <c r="H87" s="89"/>
      <c r="I87" s="89"/>
      <c r="J87" s="26" t="s">
        <v>3</v>
      </c>
      <c r="K87" s="26" t="s">
        <v>3</v>
      </c>
    </row>
    <row r="88" spans="1:11" s="68" customFormat="1" ht="18.75" customHeight="1">
      <c r="A88" s="67"/>
      <c r="C88" s="13" t="s">
        <v>340</v>
      </c>
      <c r="D88" s="20"/>
      <c r="E88" s="83"/>
      <c r="F88" s="201"/>
      <c r="G88" s="255"/>
      <c r="H88" s="89"/>
      <c r="I88" s="89"/>
      <c r="J88" s="255"/>
      <c r="K88" s="255"/>
    </row>
    <row r="89" spans="1:11" s="68" customFormat="1" ht="18.75" customHeight="1">
      <c r="A89" s="67"/>
      <c r="C89" s="13"/>
      <c r="D89" s="384" t="s">
        <v>4</v>
      </c>
      <c r="E89" s="137" t="s">
        <v>335</v>
      </c>
      <c r="F89" s="201"/>
      <c r="G89" s="255"/>
      <c r="H89" s="89"/>
      <c r="I89" s="89"/>
      <c r="J89" s="395">
        <v>19642</v>
      </c>
      <c r="K89" s="395">
        <v>17052</v>
      </c>
    </row>
    <row r="90" spans="1:11" s="68" customFormat="1" ht="18.75" customHeight="1">
      <c r="A90" s="67"/>
      <c r="C90" s="20"/>
      <c r="D90" s="384" t="s">
        <v>4</v>
      </c>
      <c r="E90" s="137" t="s">
        <v>337</v>
      </c>
      <c r="F90" s="201"/>
      <c r="G90" s="255"/>
      <c r="H90" s="89"/>
      <c r="I90" s="89"/>
      <c r="J90" s="395">
        <v>-5626</v>
      </c>
      <c r="K90" s="395">
        <v>-5624</v>
      </c>
    </row>
    <row r="91" spans="1:11" s="68" customFormat="1" ht="18.75" customHeight="1" thickBot="1">
      <c r="A91" s="67"/>
      <c r="C91" s="13" t="s">
        <v>339</v>
      </c>
      <c r="D91" s="20"/>
      <c r="E91" s="83"/>
      <c r="F91" s="201"/>
      <c r="G91" s="255"/>
      <c r="H91" s="89"/>
      <c r="I91" s="89"/>
      <c r="J91" s="396">
        <f>SUM(J89:J90)</f>
        <v>14016</v>
      </c>
      <c r="K91" s="396">
        <f>SUM(K89:K90)</f>
        <v>11428</v>
      </c>
    </row>
    <row r="92" spans="1:11" s="68" customFormat="1" ht="18.75" customHeight="1" thickTop="1">
      <c r="A92" s="67"/>
      <c r="C92" s="20"/>
      <c r="D92" s="20"/>
      <c r="E92" s="83"/>
      <c r="F92" s="201"/>
      <c r="G92" s="255"/>
      <c r="H92" s="89"/>
      <c r="I92" s="89"/>
      <c r="J92" s="394">
        <f>+J91-CiE!L23</f>
        <v>0</v>
      </c>
      <c r="K92" s="385"/>
    </row>
    <row r="93" spans="1:11" s="68" customFormat="1" ht="18.75" customHeight="1">
      <c r="A93" s="67"/>
      <c r="C93" s="20"/>
      <c r="D93" s="20"/>
      <c r="E93" s="83"/>
      <c r="F93" s="201"/>
      <c r="G93" s="255"/>
      <c r="H93" s="89"/>
      <c r="I93" s="89"/>
      <c r="J93" s="255"/>
      <c r="K93" s="89"/>
    </row>
    <row r="94" spans="1:11" s="68" customFormat="1" ht="18.75" customHeight="1">
      <c r="A94" s="67"/>
      <c r="C94" s="20"/>
      <c r="D94" s="20"/>
      <c r="E94" s="83"/>
      <c r="F94" s="201"/>
      <c r="G94" s="255"/>
      <c r="H94" s="89"/>
      <c r="I94" s="89"/>
      <c r="J94" s="255"/>
      <c r="K94" s="89"/>
    </row>
    <row r="95" spans="1:11" s="68" customFormat="1" ht="18.75" customHeight="1">
      <c r="A95" s="67"/>
      <c r="C95" s="20"/>
      <c r="D95" s="20"/>
      <c r="E95" s="83"/>
      <c r="F95" s="201"/>
      <c r="G95" s="255"/>
      <c r="H95" s="89"/>
      <c r="I95" s="89"/>
      <c r="J95" s="255"/>
      <c r="K95" s="89"/>
    </row>
    <row r="96" spans="1:11" s="68" customFormat="1" ht="15">
      <c r="A96" s="26" t="s">
        <v>334</v>
      </c>
      <c r="B96" s="10"/>
      <c r="C96" s="10" t="s">
        <v>144</v>
      </c>
      <c r="E96" s="20"/>
      <c r="F96" s="20"/>
      <c r="G96" s="20"/>
      <c r="H96" s="20"/>
      <c r="I96" s="238"/>
      <c r="J96" s="20"/>
      <c r="K96" s="20"/>
    </row>
    <row r="97" spans="1:11" s="68" customFormat="1" ht="35.25" customHeight="1">
      <c r="A97" s="26"/>
      <c r="B97" s="10"/>
      <c r="C97" s="446" t="s">
        <v>333</v>
      </c>
      <c r="D97" s="447"/>
      <c r="E97" s="447"/>
      <c r="F97" s="447"/>
      <c r="G97" s="447"/>
      <c r="H97" s="447"/>
      <c r="I97" s="447"/>
      <c r="J97" s="447"/>
      <c r="K97" s="447"/>
    </row>
    <row r="98" spans="1:11" s="68" customFormat="1" ht="15">
      <c r="A98" s="67"/>
      <c r="C98" s="20"/>
      <c r="E98" s="20"/>
      <c r="F98" s="20"/>
      <c r="G98" s="20"/>
      <c r="H98" s="20"/>
      <c r="I98" s="20"/>
      <c r="J98" s="20"/>
      <c r="K98" s="20"/>
    </row>
    <row r="99" spans="1:10" s="13" customFormat="1" ht="29.25" customHeight="1">
      <c r="A99" s="10" t="s">
        <v>27</v>
      </c>
      <c r="C99" s="20"/>
      <c r="D99" s="20"/>
      <c r="E99" s="20"/>
      <c r="F99" s="20"/>
      <c r="G99" s="20"/>
      <c r="H99" s="20"/>
      <c r="I99" s="20"/>
      <c r="J99" s="20"/>
    </row>
    <row r="100" s="13" customFormat="1" ht="15">
      <c r="A100" s="13" t="s">
        <v>34</v>
      </c>
    </row>
    <row r="101" ht="12.75">
      <c r="A101" s="3" t="s">
        <v>35</v>
      </c>
    </row>
    <row r="102" spans="1:5" ht="12.75">
      <c r="A102" s="134" t="s">
        <v>327</v>
      </c>
      <c r="B102" s="134"/>
      <c r="C102" s="134"/>
      <c r="D102" s="134"/>
      <c r="E102" s="134"/>
    </row>
  </sheetData>
  <sheetProtection/>
  <mergeCells count="42">
    <mergeCell ref="C12:K12"/>
    <mergeCell ref="C54:K54"/>
    <mergeCell ref="C57:K57"/>
    <mergeCell ref="G59:H59"/>
    <mergeCell ref="C14:K14"/>
    <mergeCell ref="C16:K16"/>
    <mergeCell ref="C31:K31"/>
    <mergeCell ref="C26:K26"/>
    <mergeCell ref="C28:K28"/>
    <mergeCell ref="J20:K20"/>
    <mergeCell ref="C97:K97"/>
    <mergeCell ref="E71:F71"/>
    <mergeCell ref="C48:K48"/>
    <mergeCell ref="C50:K50"/>
    <mergeCell ref="C52:K52"/>
    <mergeCell ref="G20:H20"/>
    <mergeCell ref="J59:K59"/>
    <mergeCell ref="G60:H60"/>
    <mergeCell ref="E64:F64"/>
    <mergeCell ref="C74:K74"/>
    <mergeCell ref="A1:K1"/>
    <mergeCell ref="A2:K2"/>
    <mergeCell ref="A3:K3"/>
    <mergeCell ref="A6:K6"/>
    <mergeCell ref="C32:K32"/>
    <mergeCell ref="G19:H19"/>
    <mergeCell ref="C34:K34"/>
    <mergeCell ref="C11:K11"/>
    <mergeCell ref="C43:E43"/>
    <mergeCell ref="C35:K35"/>
    <mergeCell ref="C55:K55"/>
    <mergeCell ref="C51:J51"/>
    <mergeCell ref="C53:K53"/>
    <mergeCell ref="J19:K19"/>
    <mergeCell ref="C13:K13"/>
    <mergeCell ref="C18:J18"/>
    <mergeCell ref="E79:F79"/>
    <mergeCell ref="E80:F80"/>
    <mergeCell ref="J60:K60"/>
    <mergeCell ref="E77:F77"/>
    <mergeCell ref="E67:F67"/>
    <mergeCell ref="E66:F66"/>
  </mergeCells>
  <printOptions horizontalCentered="1"/>
  <pageMargins left="0.5511811023622047" right="0.15748031496062992" top="0.984251968503937" bottom="0.4724409448818898" header="0.5118110236220472" footer="0.5118110236220472"/>
  <pageSetup firstPageNumber="11" useFirstPageNumber="1" horizontalDpi="300" verticalDpi="300" orientation="portrait" paperSize="9" scale="85" r:id="rId2"/>
  <headerFooter alignWithMargins="0">
    <oddFooter>&amp;CPage &amp;P</oddFooter>
  </headerFooter>
  <rowBreaks count="2" manualBreakCount="2">
    <brk id="32" max="255" man="1"/>
    <brk id="5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DYNAMIC</dc:creator>
  <cp:keywords/>
  <dc:description/>
  <cp:lastModifiedBy> </cp:lastModifiedBy>
  <cp:lastPrinted>2011-02-28T01:32:28Z</cp:lastPrinted>
  <dcterms:created xsi:type="dcterms:W3CDTF">1999-10-23T04:56:49Z</dcterms:created>
  <dcterms:modified xsi:type="dcterms:W3CDTF">2011-02-28T06:02:33Z</dcterms:modified>
  <cp:category/>
  <cp:version/>
  <cp:contentType/>
  <cp:contentStatus/>
</cp:coreProperties>
</file>