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3"/>
  </bookViews>
  <sheets>
    <sheet name="Income" sheetId="1" r:id="rId1"/>
    <sheet name="comp income" sheetId="2" r:id="rId2"/>
    <sheet name="BS" sheetId="3" r:id="rId3"/>
    <sheet name="CiE" sheetId="4" r:id="rId4"/>
    <sheet name="CASHFLOW" sheetId="5" r:id="rId5"/>
    <sheet name="notes-Part A" sheetId="6" r:id="rId6"/>
    <sheet name="notes-Part B" sheetId="7" r:id="rId7"/>
  </sheets>
  <definedNames>
    <definedName name="_xlnm.Print_Area" localSheetId="2">'BS'!$A$1:$I$67</definedName>
    <definedName name="_xlnm.Print_Area" localSheetId="4">'CASHFLOW'!$A$1:$H$60</definedName>
    <definedName name="_xlnm.Print_Area" localSheetId="0">'Income'!$A$1:$J$47</definedName>
    <definedName name="_xlnm.Print_Titles" localSheetId="2">'BS'!$1:$7</definedName>
    <definedName name="_xlnm.Print_Titles" localSheetId="0">'Income'!$1:$12</definedName>
    <definedName name="_xlnm.Print_Titles" localSheetId="5">'notes-Part A'!$1:$7</definedName>
    <definedName name="_xlnm.Print_Titles" localSheetId="6">'notes-Part B'!$1:$9</definedName>
  </definedNames>
  <calcPr fullCalcOnLoad="1" iterate="1" iterateCount="100" iterateDelta="0.001"/>
</workbook>
</file>

<file path=xl/sharedStrings.xml><?xml version="1.0" encoding="utf-8"?>
<sst xmlns="http://schemas.openxmlformats.org/spreadsheetml/2006/main" count="472" uniqueCount="347">
  <si>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</si>
  <si>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</si>
  <si>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</si>
  <si>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</si>
  <si>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</si>
  <si>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Quoted Securities</t>
  </si>
  <si>
    <t>Changes in the Composition of the Group</t>
  </si>
  <si>
    <t>Status of Corporate Proposal</t>
  </si>
  <si>
    <t>Off Balance Sheet Financial Instruments</t>
  </si>
  <si>
    <t>Seasonal or Cyclical Factors</t>
  </si>
  <si>
    <t>Group Borrowings and Debt Securities</t>
  </si>
  <si>
    <t>Material Litigation</t>
  </si>
  <si>
    <t>a)</t>
  </si>
  <si>
    <t>b)</t>
  </si>
  <si>
    <t>(Incorporated in Malaysia)</t>
  </si>
  <si>
    <t>Contingent liabilities of the Group as at the date of this announcement are as follows:</t>
  </si>
  <si>
    <t>Revenue</t>
  </si>
  <si>
    <t>Minority interests</t>
  </si>
  <si>
    <t>Current assets</t>
  </si>
  <si>
    <t>Current liabilities</t>
  </si>
  <si>
    <t>Property, plant and equipment</t>
  </si>
  <si>
    <t>Material Changes in the Profit Before Taxation for the Current Quarter as compared with the Immediate Preceding Quarter</t>
  </si>
  <si>
    <t>Review of Performance of the Company and Its Principal Subsidiaries</t>
  </si>
  <si>
    <t>Total</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</si>
  <si>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</si>
  <si>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</si>
  <si>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</si>
  <si>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</si>
  <si>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</si>
  <si>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</si>
  <si>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</si>
  <si>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</si>
  <si>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</si>
  <si>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</si>
  <si>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</si>
  <si>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</si>
  <si>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</si>
  <si>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</si>
  <si>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</si>
  <si>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</si>
  <si>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</si>
  <si>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</si>
  <si>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Adjustments for:</t>
  </si>
  <si>
    <t>Share Capital</t>
  </si>
  <si>
    <t>Share Premium</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</si>
  <si>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</si>
  <si>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</si>
  <si>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</si>
  <si>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</si>
  <si>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</si>
  <si>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</si>
  <si>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</si>
  <si>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</si>
  <si>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</si>
  <si>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</si>
  <si>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</si>
  <si>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Changes in Estimates</t>
  </si>
  <si>
    <t>There were no changes in the estimates of amounts, which give a material effect in the current quarter.</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</si>
  <si>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</si>
  <si>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</si>
  <si>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</si>
  <si>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</si>
  <si>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</si>
  <si>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</si>
  <si>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</si>
  <si>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</si>
  <si>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</si>
  <si>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</si>
  <si>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</si>
  <si>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</si>
  <si>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</si>
  <si>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</si>
  <si>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</si>
  <si>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</si>
  <si>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</si>
  <si>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</si>
  <si>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</si>
  <si>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</si>
  <si>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</si>
  <si>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</si>
  <si>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</si>
  <si>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</si>
  <si>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</si>
  <si>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</si>
  <si>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</si>
  <si>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</si>
  <si>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</si>
  <si>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</si>
  <si>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</si>
  <si>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</si>
  <si>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</si>
  <si>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</si>
  <si>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</si>
  <si>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</si>
  <si>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</si>
  <si>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</si>
  <si>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</si>
  <si>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Attributable to:</t>
  </si>
  <si>
    <t>Equity holders of the Company</t>
  </si>
  <si>
    <t>Minority interest</t>
  </si>
  <si>
    <t>Diluted</t>
  </si>
  <si>
    <t>CONDENSED CONSOLIDATED INCOME STATEMENT (UNAUDITED)</t>
  </si>
  <si>
    <t>31 December</t>
  </si>
  <si>
    <t>(Unaudited)</t>
  </si>
  <si>
    <t>(Audited)</t>
  </si>
  <si>
    <t>Non-Current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</si>
  <si>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</si>
  <si>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</si>
  <si>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</si>
  <si>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</si>
  <si>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</si>
  <si>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</si>
  <si>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</si>
  <si>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</si>
  <si>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</si>
  <si>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</si>
  <si>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</si>
  <si>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</si>
  <si>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</si>
  <si>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</si>
  <si>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</si>
  <si>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</si>
  <si>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</si>
  <si>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</si>
  <si>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</si>
  <si>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</si>
  <si>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</si>
  <si>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</si>
  <si>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</si>
  <si>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</si>
  <si>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</si>
  <si>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</si>
  <si>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</si>
  <si>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</si>
  <si>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</si>
  <si>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</si>
  <si>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</si>
  <si>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</si>
  <si>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</si>
  <si>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</si>
  <si>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</si>
  <si>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Auditor's Report on Preceding Annual Financial Statements</t>
  </si>
  <si>
    <t>Unusual items due to their Nature, Size or Incidence</t>
  </si>
  <si>
    <t>Debt and Equity Securities</t>
  </si>
  <si>
    <t>Segmental Information</t>
  </si>
  <si>
    <t>Other receivables</t>
  </si>
  <si>
    <t>Segment Results</t>
  </si>
  <si>
    <t>Changes in Contingent Liabilities</t>
  </si>
  <si>
    <t>A13</t>
  </si>
  <si>
    <t>Income Tax Expense</t>
  </si>
  <si>
    <t>B14</t>
  </si>
  <si>
    <t>Authorisation for issue</t>
  </si>
  <si>
    <t>Short-term bank borrowings</t>
  </si>
  <si>
    <t>Long-term bank borrowings</t>
  </si>
  <si>
    <t>Fixed deposits with licensed banks</t>
  </si>
  <si>
    <t>Capital Commitments</t>
  </si>
  <si>
    <t>Segmental information is presented in respect of the Group's business segments were as follows:-</t>
  </si>
  <si>
    <t>Land held for future development</t>
  </si>
  <si>
    <r>
      <t xml:space="preserve">Basic       </t>
    </r>
    <r>
      <rPr>
        <i/>
        <sz val="12"/>
        <rFont val="Times New Roman"/>
        <family val="1"/>
      </rPr>
      <t xml:space="preserve">               </t>
    </r>
  </si>
  <si>
    <t>Net assets per share (RM)</t>
  </si>
  <si>
    <t>&lt;--------------------- Attributable to Equity Holders of the Company ----------------------&gt;</t>
  </si>
  <si>
    <t>Dividend Payables</t>
  </si>
  <si>
    <t>As at</t>
  </si>
  <si>
    <t>Non-cash &amp; non-operating items</t>
  </si>
  <si>
    <t>ii) Diluted earnings per share</t>
  </si>
  <si>
    <t>c</t>
  </si>
  <si>
    <t>d</t>
  </si>
  <si>
    <t>c/d</t>
  </si>
  <si>
    <t>Interest Income</t>
  </si>
  <si>
    <t xml:space="preserve"> </t>
  </si>
  <si>
    <t>Individual Quarter</t>
  </si>
  <si>
    <t>Cumulative Quarter</t>
  </si>
  <si>
    <t>3 months ended</t>
  </si>
  <si>
    <t>Cash generated from operations</t>
  </si>
  <si>
    <t>- Advance, Performance bonds and Trade Lines</t>
  </si>
  <si>
    <t>Prepaid lease payments</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</si>
  <si>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</si>
  <si>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</si>
  <si>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</si>
  <si>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 xml:space="preserve">3 months ended </t>
  </si>
  <si>
    <t>Earnings per Share (Continue)</t>
  </si>
  <si>
    <t>Cash and cash equivalents comprise the following:</t>
  </si>
  <si>
    <t>Diluted Earning per Share (Sen)</t>
  </si>
  <si>
    <t>Weighted average number of ordinary shares for basic earnings per share in i) above ('000)</t>
  </si>
  <si>
    <t>Potential dilutive ordinary shares for unexercised warrant issued ('000)</t>
  </si>
  <si>
    <t xml:space="preserve">Freehold Land </t>
  </si>
  <si>
    <t>Carrying Amount of Revalue Assets</t>
  </si>
  <si>
    <t>- Contracted but not provided for</t>
  </si>
  <si>
    <t>&lt;---- Non Distributable--&gt;</t>
  </si>
  <si>
    <t>&lt;-Distributable-&gt;</t>
  </si>
  <si>
    <t>Fixed Deposit with license banks</t>
  </si>
  <si>
    <t>Net (Loss)/Profit for the period attributable to equity holders</t>
  </si>
  <si>
    <t>Basic (Loss)/Earning per Share (Sen)</t>
  </si>
  <si>
    <t>Net (Loss)/Profit for the period (RM'000)</t>
  </si>
  <si>
    <t>There were no corporate proposals announced but not completed at the date of this report.</t>
  </si>
  <si>
    <t>Corporate guarantees  given to suppliers in respect of goods supply to its wholly owned subsidiary companies</t>
  </si>
  <si>
    <t>At 1 January 2009</t>
  </si>
  <si>
    <t>Deferred tax assets</t>
  </si>
  <si>
    <t>Profit for the period</t>
  </si>
  <si>
    <t>The Defendant (TSRB) has instituted a counter-claim against the Plaintiff in the amount of RM3,422,611.95 as well as for general damages, interest and costs. Our solicitors are of the opinion that the Defendant has a defense against the claim initiated by the Plaintiff.</t>
  </si>
  <si>
    <t>The effective tax rate for the Group in the current quarter is  higher than the statutory tax rate mainly due to certain expenses being disallowed for taxation purposes.</t>
  </si>
  <si>
    <t>There were no dividend paid during the current quarter.</t>
  </si>
  <si>
    <t>There were no changes in the composition of the Group for the interim periods under review, including business combinations, acquisition or disposal of subsidiaries and long term investments, restructuring and discontinuing operations during the period under review.</t>
  </si>
  <si>
    <t>31 March 2010</t>
  </si>
  <si>
    <t xml:space="preserve">for the first quarter ended </t>
  </si>
  <si>
    <t>31 March</t>
  </si>
  <si>
    <t>The condensed consolidated balance sheet should be read in conjunction with the audited financial statements for the year ended 31 December 2009 and the accompanying explanatory notes attached to the interim financial statements.</t>
  </si>
  <si>
    <t>The condensed consolidated income statements should be read in conjunction with the audited financial statements for the year ended 31 December 2009 and the accompanying explanatory notes attached to this interim financial statements.</t>
  </si>
  <si>
    <t>At 1 January 2010</t>
  </si>
  <si>
    <t>At 31 March 2010</t>
  </si>
  <si>
    <t>At 31 March 2009</t>
  </si>
  <si>
    <t>The condensed consolidated statement of changes in equity should be read in conjunction with the audited financial statements for the year ended 31 December 2009 and the accompanying explanatory notes attached to the interim financial statements.</t>
  </si>
  <si>
    <t>3 months ended 31 March</t>
  </si>
  <si>
    <t>Cash and cash equivalent at 31 March</t>
  </si>
  <si>
    <t>The condensed consolidated cash flow statements should be read in conjunction with the audited financial statements for the year ended 31 December 2009. and the accompanying explanatory notes attached to this interim financial statements</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</si>
  <si>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2009.</t>
  </si>
  <si>
    <t>There were no issuance and repayment of debt and equity securities, share buy-back, share cancellations, shares held as treasury shares and resale of treasury shares for the current quarter ended 31 March 2010.</t>
  </si>
  <si>
    <t>None of the options under the warrants were exercised into new ordinary shares for the current quarter. The number of outstanding warrants as at 31 March 2010 was 16,000,000. The warrants may be exercised  at anytime after  the issuance date of 8 December 2003 until the expiry date which is the date occurring on 8 December 2013, being the tenth anniversary of the issue date of the warrants.</t>
  </si>
  <si>
    <t>The valuations of property, plant and equipment have been brought forward without amendment from the financial statements for the year ended 31 December 2009.</t>
  </si>
  <si>
    <t>There were no material events subsequent to the end of the current financial period ended 31 March 2010 up to date of this report.</t>
  </si>
  <si>
    <t>There were no capital commitments for the purchase of property, plant and equipment in the interim financial statements as at 31 March 2010 except as disclosed as follow:</t>
  </si>
  <si>
    <t>There were no profit on sale of unquoted investments and/or properties outside the ordinary course of the Group's business of the current quarter ended 31 March 2010.</t>
  </si>
  <si>
    <t>Total group borrowings as at 31 March 2010 are as follows:</t>
  </si>
  <si>
    <t>Date:   31 May 2010</t>
  </si>
  <si>
    <t>The interim financial report have been prepared under the historical cost convention.</t>
  </si>
  <si>
    <t>The accounting policies and presentation adopted for the interim financial report are consistent with those adopted for the annual audited financial statements for the financial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t>
  </si>
  <si>
    <t>Changes in Accounting Policies</t>
  </si>
  <si>
    <t>A14</t>
  </si>
  <si>
    <t>The significant accounting policies adopted are consistent with those of the audited financial statements for the year ended 31 December 2009, except for the adoption of the following new Financial Reporting Standards (FRSs), Amendments to FRSs and Interpretations with effect from 1 January 2010.</t>
  </si>
  <si>
    <t>FRS 7</t>
  </si>
  <si>
    <t>FRS 8</t>
  </si>
  <si>
    <t>FRS 101</t>
  </si>
  <si>
    <t>FRS 123</t>
  </si>
  <si>
    <t>FRS 139</t>
  </si>
  <si>
    <t>IC Interpretation 9</t>
  </si>
  <si>
    <t>IC Interpretation 10</t>
  </si>
  <si>
    <t>IC Interpretation 11</t>
  </si>
  <si>
    <t>IC Interpretation 14</t>
  </si>
  <si>
    <t>Amendments to FRS 127</t>
  </si>
  <si>
    <t>Amendments to FRS 132</t>
  </si>
  <si>
    <t>Amendments to FRS 134</t>
  </si>
  <si>
    <t>Borrowing Costs (Revised)</t>
  </si>
  <si>
    <t>Interim Financial Reporting and Impairment</t>
  </si>
  <si>
    <t>FRS 2, Group and Treasury Share Transactions</t>
  </si>
  <si>
    <t>FRS 119: The Limit on a Defined Benefit Asset, Minimum Funding</t>
  </si>
  <si>
    <t>Consolidated and Separate Financial Statements</t>
  </si>
  <si>
    <t>Financial Instruments: Presentation</t>
  </si>
  <si>
    <t>CONDENSED CONSOLIDATED STATEMENT OF COMPREHENSIVE INCOME (UNAUDITED)</t>
  </si>
  <si>
    <t>CONDENSED CONSOLIDATED STATEMENT OF FINANCIAL POSITION (UNAUDITED)</t>
  </si>
  <si>
    <t>Amendments to FRS 2</t>
  </si>
  <si>
    <t>Share-based Payment</t>
  </si>
  <si>
    <t>Amendments to FRS 107</t>
  </si>
  <si>
    <t>Amendments to FRS 108</t>
  </si>
  <si>
    <t>Amendments to FRS 110</t>
  </si>
  <si>
    <t>Amendments to FRS 116</t>
  </si>
  <si>
    <t>Amendments to FRS 117</t>
  </si>
  <si>
    <t>Amendments to FRS 118</t>
  </si>
  <si>
    <t>Amendments to FRS 119</t>
  </si>
  <si>
    <t>Statement of Cash Flows</t>
  </si>
  <si>
    <t>Accounting Policies, Changes in Accounting Estimates and Errors</t>
  </si>
  <si>
    <t>Events after the Reporting Period</t>
  </si>
  <si>
    <t>Property, Plant and Equipment</t>
  </si>
  <si>
    <t>Leases</t>
  </si>
  <si>
    <t>Employment Benefits</t>
  </si>
  <si>
    <t>Amendments to FRS 128</t>
  </si>
  <si>
    <t>Investment in Associates</t>
  </si>
  <si>
    <t>Amendments to FRS 131</t>
  </si>
  <si>
    <t>Interest in Joint Venture</t>
  </si>
  <si>
    <t>Amendments to FRS 136</t>
  </si>
  <si>
    <t>Interim Financial Reporting</t>
  </si>
  <si>
    <t>Impairment of Assets</t>
  </si>
  <si>
    <t>Amendments to FRS 140</t>
  </si>
  <si>
    <t>Investment Property</t>
  </si>
  <si>
    <t>Other Comprehensive Income</t>
  </si>
  <si>
    <t>Total comprehensive income for the year</t>
  </si>
  <si>
    <t>Total comprehensive income attributable to:</t>
  </si>
  <si>
    <t>Equity holders of the parent</t>
  </si>
  <si>
    <t>FRS 8: Operating Segments</t>
  </si>
  <si>
    <t>FRS 101: Presentation of Financial Statements</t>
  </si>
  <si>
    <t>FRS 139: Financial Instruments - Recognition and Measurement</t>
  </si>
  <si>
    <t>Borrowing Costs</t>
  </si>
  <si>
    <t>Prior to 1 January 2010, the Group non-current borrowings were carried at cost. Upon Adoption of FRS 139, borrowings are initially measured at fair value and subsequently at amortised cost using the effective interest rate (EIR) method. Gains and losses arising from the derecognition of the borrowings, EIR amortisation and impairment losses are recognised in the statement of comprehensive income.</t>
  </si>
  <si>
    <t>Financial Assets</t>
  </si>
  <si>
    <t>Financial Assets are classified as financial assets at fair value through profit and loss, loans and receivables, held to maturity investments, available-for-sale financial assets or as derivative designated as hedging instruments in an effective hedge, as appropriate.</t>
  </si>
  <si>
    <t xml:space="preserve">The Group's financial assets include cash and short-term deposits and loans and receivables. </t>
  </si>
  <si>
    <t>Loan and Receivables</t>
  </si>
  <si>
    <t>Financial Liabilities</t>
  </si>
  <si>
    <t>i</t>
  </si>
  <si>
    <t>ii</t>
  </si>
  <si>
    <t>Financial liabilities are classified as financial liabilities at fair value through profit or loss, loans and borrowings, or as derivatives designated as hedging instruments in an effective hedge, as appropriate.</t>
  </si>
  <si>
    <t>The Group's financial liabilities include trade and other payable and bank borrowings.</t>
  </si>
  <si>
    <t xml:space="preserve">Trade and Other Payables </t>
  </si>
  <si>
    <t>Other than for the application of FRS 8, FRS 101 and FRS 139, the application of the above FRSs, Amendment to FRSs and Interpretations did not result in any significant changes in the accounting policies and presentation of the financial result of the Group.</t>
  </si>
  <si>
    <t>Impact on the Opening Balance</t>
  </si>
  <si>
    <t>In accordance with the transitional provisions of FRS 139, the above changes are applied prospectively and the comparatives as at 31 December 2009 are not restated. Instead, the changes have been accounted for by restating the following opening balances in the balance sheet as at 1 January 2010.</t>
  </si>
  <si>
    <t>Previously Stated</t>
  </si>
  <si>
    <t>Effect of FRS 139</t>
  </si>
  <si>
    <t>As Restated</t>
  </si>
  <si>
    <t>Assets</t>
  </si>
  <si>
    <t>Trade Receivables</t>
  </si>
  <si>
    <t>Other Receivables</t>
  </si>
  <si>
    <t>Liabilities</t>
  </si>
  <si>
    <t>Trade Payables</t>
  </si>
  <si>
    <t>Other Payables</t>
  </si>
  <si>
    <t>Equity</t>
  </si>
  <si>
    <t>There were no qualification in the auditors' report of the Company's previous financial statements for the year ended 31 December 2009.</t>
  </si>
  <si>
    <t>Investment</t>
  </si>
  <si>
    <t>Total Sales</t>
  </si>
  <si>
    <t>External Sales</t>
  </si>
  <si>
    <t>Sales</t>
  </si>
  <si>
    <t>Results</t>
  </si>
  <si>
    <t>Elimination of Intersegment Sales</t>
  </si>
  <si>
    <t>Elimination of intersegment Results</t>
  </si>
  <si>
    <t>Financing Costs</t>
  </si>
  <si>
    <t>Profit before Taxation</t>
  </si>
  <si>
    <t>Segmental Results for 3 Months Ended 31 March 2010</t>
  </si>
  <si>
    <t>Segmental Results for 3 Months Ended 31 March 2009</t>
  </si>
  <si>
    <t>Amount due from Contract Customers</t>
  </si>
  <si>
    <t>- As previously stated</t>
  </si>
  <si>
    <t>- Effect of Adopting FRS 139</t>
  </si>
  <si>
    <t>Dividend payable</t>
  </si>
  <si>
    <t>Gross profit</t>
  </si>
  <si>
    <t>Profit before taxation</t>
  </si>
  <si>
    <t>Earning per share (sen)</t>
  </si>
  <si>
    <t>Operating profit before working capital changes</t>
  </si>
  <si>
    <t>Net cash (used in)/generated from operating activities</t>
  </si>
  <si>
    <t>Net cash generated from investing activities</t>
  </si>
  <si>
    <t>Net cash used in financing activities</t>
  </si>
  <si>
    <t>Net (Decreased)/Increased in cash and cash equivalents</t>
  </si>
  <si>
    <t>Operating Segments (Revised)</t>
  </si>
  <si>
    <t>The Group registered a profit before taxation of RM0.6 million in the current quarter against a profit before taxation of RM1.2 million in the last year corresponding period on the back of revenue of RM33.3million and RM45.4 million respectively. The lower turnover was the result of lower construction billings in tandem with a lower on-going construction activities.</t>
  </si>
  <si>
    <t>The Boards of Directors  are pleased to recommend the payment of first and final dividend of 2% less 25% income tax amounting to RM1,699,500 in respect of the financial year ended 31 December 2009 subject to the approval of the shareholders in  the forthcoming annual general meeting.</t>
  </si>
  <si>
    <t>Financial Instruments: Disclosures (Revised)</t>
  </si>
  <si>
    <t>Financial Instruments: Recognition and Measurement (Revised)</t>
  </si>
  <si>
    <t>Reassessment of Embedded Derivatives (Revised)</t>
  </si>
  <si>
    <t>Presentation of Financial Statements (Revised)</t>
  </si>
  <si>
    <t>Prior to 1 January 2010, loan and receivables were carried at anticipated realisable values. Bad debts are written off when identified. Under FRS 139, loan and receivables are initially measured at fair value and subsequently at amortised cost using the effective interest rate ("EIR") method. Gains and losses are recognised in the consolidated comprehensive income statement when the loans and receivables are derecognised, impaired or through the amortisation process.</t>
  </si>
  <si>
    <t>Prior to 1 January 2010, trade and other payables are stated at cost which is the fair value of the consideration to be paid in the future. Under FRS 139, trade and other payables are carried at fair value and amortised cost using the EIR method.</t>
  </si>
  <si>
    <t>The Group's Profit Before Taxation for the current quarter was 1.8% which was slightly lower than the profit margin of 3.4% reported in the immediate preceding quarter.  The lower profit before tax was mainly due to fixed overhead costs incurred against the lower revenue in the current quarter as compared to the immediate preceding quarter.</t>
  </si>
  <si>
    <t>On 1 March 2010, the Learned Judge had heard the application of plaintiff to amend the Court's note of proceedings and had ordered that the note  be amended to reflect a judgement granted in terms as per the prayers listed in paragraphs 9.1 (a) to (l)(iii) of the Plaintiff's Statement of Claim subject to such damages being assessed by the Registrar on a date to be fixed.</t>
  </si>
  <si>
    <t>TSRB has filed a Notice of Appeal to the Court of Appeal against the decision of the High Court. No hearing date has been confirmed at the date of this report.</t>
  </si>
  <si>
    <t>The interim financial statements were authorised for issue by the Board of Directors in accordance with a resolution of the directors on 31 May 2010.</t>
  </si>
  <si>
    <t>[The rest of this page is intentionally left blank]</t>
  </si>
  <si>
    <t>The Board of Directors anticipates that the Company is facing a more competitive and challenging business environment in the forthcoming quarters in the current financial year.</t>
  </si>
  <si>
    <t>FRS 8 requires segmental information to be presented on a similar basis to that used for internal reporting purposes. As a result, the Group's segmental reporting has been presented based on the internal reporting to the management who makes decisions on the allocation or resources and assess the performance of the reportable segments. This standard does not have any impact on the financial position and results of the Group.</t>
  </si>
  <si>
    <t>FRS 101 separates owner and non-owner changes in equity. Therefore, the current consolidated statement in equity only includes details of transactions with owners. All non-owner changes in equity are presented as a single line labeled as total comprehensive income. Comparative information had been re-presented so that it is in conformity with the revised standard. This standard does not have any impact on the financial position and results of the Group.</t>
  </si>
  <si>
    <t>The Group adopted FRS 139 prospectively on 1 January 2010 in accordance with the transition provisions. The effects arising from the adoption of this standard has been accounted for by adjusting the opening balance of retained earnings as at 1 January 2010. Comparatives are not restated. The details of the changes in accounting policies and the effects arising from the adoption of FRS 139 are as follow:</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</si>
</sst>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_);_(* \(#,##0.0\);_(* &quot;-&quot;??_);_(@_)"/>
    <numFmt numFmtId="191" formatCode="_(* #,##0_);_(* \(#,##0\);_(* &quot;-&quot;??_);_(@_)"/>
    <numFmt numFmtId="192" formatCode="_(* #,##0.000_);_(* \(#,##0.000\);_(* &quot;-&quot;??_);_(@_)"/>
    <numFmt numFmtId="193" formatCode="_(* #,##0.0000_);_(* \(#,##0.0000\);_(* &quot;-&quot;??_);_(@_)"/>
    <numFmt numFmtId="194" formatCode="mm/dd/yy"/>
    <numFmt numFmtId="195" formatCode="d/mmm/yy"/>
    <numFmt numFmtId="196" formatCode="0.0%"/>
    <numFmt numFmtId="197" formatCode="&quot;Yes&quot;;&quot;Yes&quot;;&quot;No&quot;"/>
    <numFmt numFmtId="198" formatCode="&quot;True&quot;;&quot;True&quot;;&quot;False&quot;"/>
    <numFmt numFmtId="199" formatCode="&quot;On&quot;;&quot;On&quot;;&quot;Off&quot;"/>
    <numFmt numFmtId="200" formatCode="_-* #,##0.0_-;\-* #,##0.0_-;_-* &quot;-&quot;??_-;_-@_-"/>
    <numFmt numFmtId="201" formatCode="_-* #,##0_-;\-* #,##0_-;_-* &quot;-&quot;??_-;_-@_-"/>
    <numFmt numFmtId="202" formatCode="_(* #,##0.0_);_(* \(#,##0.0\);_(* &quot;-&quot;?_);_(@_)"/>
  </numFmts>
  <fonts count="72">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1"/>
    </font>
    <font>
      <sz val="11"/>
      <name val="Times New Roman"/>
      <family val="1"/>
    </font>
    <font>
      <b/>
      <sz val="11"/>
      <color indexed="12"/>
      <name val="Times New Roman"/>
      <family val="1"/>
    </font>
    <font>
      <sz val="11"/>
      <color indexed="12"/>
      <name val="Times New Roman"/>
      <family val="1"/>
    </font>
    <font>
      <u val="single"/>
      <sz val="11"/>
      <name val="Times New Roman"/>
      <family val="1"/>
    </font>
    <font>
      <i/>
      <sz val="11"/>
      <name val="Times New Roman"/>
      <family val="1"/>
    </font>
    <font>
      <sz val="10"/>
      <color indexed="9"/>
      <name val="Times New Roman"/>
      <family val="1"/>
    </font>
    <font>
      <sz val="12"/>
      <color indexed="9"/>
      <name val="Times New Roman"/>
      <family val="1"/>
    </font>
    <font>
      <sz val="10"/>
      <color indexed="9"/>
      <name val="Arial"/>
      <family val="2"/>
    </font>
    <font>
      <b/>
      <sz val="10"/>
      <color indexed="9"/>
      <name val="Times New Roman"/>
      <family val="1"/>
    </font>
    <font>
      <i/>
      <sz val="10"/>
      <name val="Times New Roman"/>
      <family val="1"/>
    </font>
    <font>
      <b/>
      <sz val="18"/>
      <name val="Times New Roman"/>
      <family val="1"/>
    </font>
    <font>
      <b/>
      <sz val="10"/>
      <name val="Arial"/>
      <family val="2"/>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2"/>
    </font>
    <font>
      <b/>
      <sz val="12"/>
      <name val="Arial"/>
      <family val="2"/>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rgb="FF0000FF"/>
      <name val="Times New Roman"/>
      <family val="1"/>
    </font>
    <font>
      <sz val="12"/>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37">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91" fontId="3" fillId="0" borderId="0" xfId="42" applyNumberFormat="1" applyFont="1" applyAlignment="1">
      <alignment horizontal="center"/>
    </xf>
    <xf numFmtId="0" fontId="3" fillId="0" borderId="0" xfId="0" applyFont="1" applyAlignment="1">
      <alignment horizontal="center"/>
    </xf>
    <xf numFmtId="191" fontId="3" fillId="0" borderId="0" xfId="42"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33" borderId="0" xfId="0" applyNumberFormat="1" applyFont="1" applyFill="1" applyAlignment="1" applyProtection="1">
      <alignment horizontal="left"/>
      <protection/>
    </xf>
    <xf numFmtId="195"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7" fillId="0" borderId="0" xfId="0" applyFont="1" applyFill="1" applyAlignment="1">
      <alignment horizontal="center"/>
    </xf>
    <xf numFmtId="0" fontId="10" fillId="0" borderId="0" xfId="0" applyFont="1" applyBorder="1" applyAlignment="1">
      <alignment horizontal="right"/>
    </xf>
    <xf numFmtId="0" fontId="7" fillId="0" borderId="0" xfId="0" applyFont="1" applyAlignment="1">
      <alignment horizontal="center"/>
    </xf>
    <xf numFmtId="191" fontId="10" fillId="0" borderId="0" xfId="42" applyNumberFormat="1" applyFont="1" applyAlignment="1">
      <alignment horizontal="right"/>
    </xf>
    <xf numFmtId="191" fontId="7" fillId="0" borderId="0" xfId="42" applyNumberFormat="1" applyFont="1" applyAlignment="1">
      <alignment horizontal="right"/>
    </xf>
    <xf numFmtId="0" fontId="7" fillId="0" borderId="0" xfId="0" applyFont="1" applyAlignment="1">
      <alignment horizontal="right"/>
    </xf>
    <xf numFmtId="191" fontId="10" fillId="0" borderId="0" xfId="42" applyNumberFormat="1" applyFont="1" applyAlignment="1">
      <alignment/>
    </xf>
    <xf numFmtId="169" fontId="9" fillId="0" borderId="0" xfId="42" applyNumberFormat="1" applyFont="1" applyBorder="1" applyAlignment="1">
      <alignment/>
    </xf>
    <xf numFmtId="169" fontId="9" fillId="0" borderId="0" xfId="42"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169" fontId="11" fillId="0" borderId="0" xfId="42" applyNumberFormat="1" applyFont="1" applyAlignment="1">
      <alignment horizontal="right"/>
    </xf>
    <xf numFmtId="0" fontId="13" fillId="0" borderId="0" xfId="0" applyFont="1" applyAlignment="1">
      <alignment/>
    </xf>
    <xf numFmtId="0" fontId="9" fillId="0" borderId="0" xfId="0" applyFont="1" applyAlignment="1" quotePrefix="1">
      <alignment vertical="top"/>
    </xf>
    <xf numFmtId="191" fontId="9" fillId="0" borderId="0" xfId="42" applyNumberFormat="1" applyFont="1" applyAlignment="1">
      <alignment/>
    </xf>
    <xf numFmtId="191" fontId="9" fillId="0" borderId="10" xfId="42" applyNumberFormat="1" applyFont="1" applyBorder="1" applyAlignment="1">
      <alignment/>
    </xf>
    <xf numFmtId="191" fontId="9" fillId="0" borderId="11" xfId="42" applyNumberFormat="1" applyFont="1" applyBorder="1" applyAlignment="1">
      <alignment/>
    </xf>
    <xf numFmtId="191" fontId="9" fillId="0" borderId="0" xfId="42" applyNumberFormat="1" applyFont="1" applyBorder="1" applyAlignment="1">
      <alignment/>
    </xf>
    <xf numFmtId="171" fontId="10" fillId="0" borderId="0" xfId="42" applyNumberFormat="1" applyFont="1" applyAlignment="1">
      <alignment/>
    </xf>
    <xf numFmtId="0" fontId="7" fillId="0" borderId="0" xfId="0" applyFont="1" applyAlignment="1" quotePrefix="1">
      <alignment horizontal="right" vertical="top"/>
    </xf>
    <xf numFmtId="191" fontId="9" fillId="0" borderId="12" xfId="42" applyNumberFormat="1" applyFont="1" applyBorder="1" applyAlignment="1">
      <alignment/>
    </xf>
    <xf numFmtId="191" fontId="9" fillId="0" borderId="13" xfId="42" applyNumberFormat="1" applyFont="1" applyBorder="1" applyAlignment="1">
      <alignment/>
    </xf>
    <xf numFmtId="191" fontId="9" fillId="0" borderId="14" xfId="42" applyNumberFormat="1" applyFont="1" applyBorder="1" applyAlignment="1">
      <alignment/>
    </xf>
    <xf numFmtId="0" fontId="14" fillId="0" borderId="0" xfId="0" applyFont="1" applyBorder="1" applyAlignment="1">
      <alignment/>
    </xf>
    <xf numFmtId="0" fontId="14" fillId="0" borderId="0" xfId="0" applyFont="1" applyBorder="1" applyAlignment="1">
      <alignment vertical="center"/>
    </xf>
    <xf numFmtId="191" fontId="14" fillId="0" borderId="0" xfId="42" applyNumberFormat="1" applyFont="1" applyBorder="1" applyAlignment="1">
      <alignment horizontal="right" vertical="center"/>
    </xf>
    <xf numFmtId="171" fontId="14" fillId="0" borderId="0" xfId="42" applyFont="1" applyBorder="1" applyAlignment="1">
      <alignment horizontal="right" vertical="center"/>
    </xf>
    <xf numFmtId="171" fontId="14" fillId="0" borderId="0" xfId="42" applyFont="1" applyBorder="1" applyAlignment="1">
      <alignment horizontal="center" vertical="center"/>
    </xf>
    <xf numFmtId="0" fontId="15" fillId="0" borderId="0" xfId="0" applyFont="1" applyBorder="1" applyAlignment="1">
      <alignment/>
    </xf>
    <xf numFmtId="0" fontId="16" fillId="0" borderId="0" xfId="0" applyFont="1" applyBorder="1" applyAlignment="1">
      <alignment/>
    </xf>
    <xf numFmtId="191" fontId="17" fillId="0" borderId="0" xfId="42" applyNumberFormat="1" applyFont="1" applyBorder="1" applyAlignment="1">
      <alignment horizontal="right"/>
    </xf>
    <xf numFmtId="191" fontId="14" fillId="0" borderId="0" xfId="42" applyNumberFormat="1" applyFont="1" applyBorder="1" applyAlignment="1">
      <alignment horizontal="center" vertical="center"/>
    </xf>
    <xf numFmtId="191" fontId="14" fillId="0" borderId="0" xfId="42" applyNumberFormat="1" applyFont="1" applyBorder="1" applyAlignment="1">
      <alignment horizontal="right" vertical="center" wrapText="1"/>
    </xf>
    <xf numFmtId="0" fontId="14" fillId="0" borderId="0" xfId="0" applyFont="1" applyBorder="1" applyAlignment="1">
      <alignment horizontal="center"/>
    </xf>
    <xf numFmtId="191" fontId="9" fillId="0" borderId="0" xfId="42" applyNumberFormat="1" applyFont="1" applyAlignment="1">
      <alignment horizontal="right"/>
    </xf>
    <xf numFmtId="191" fontId="9" fillId="0" borderId="12" xfId="42" applyNumberFormat="1" applyFont="1" applyBorder="1" applyAlignment="1">
      <alignment horizontal="right"/>
    </xf>
    <xf numFmtId="191" fontId="9" fillId="0" borderId="15" xfId="42" applyNumberFormat="1" applyFont="1" applyBorder="1" applyAlignment="1">
      <alignment/>
    </xf>
    <xf numFmtId="0" fontId="9" fillId="0" borderId="0" xfId="0" applyFont="1" applyAlignment="1">
      <alignment horizontal="justify" wrapText="1"/>
    </xf>
    <xf numFmtId="191" fontId="9" fillId="0" borderId="16" xfId="42" applyNumberFormat="1" applyFont="1" applyBorder="1" applyAlignment="1">
      <alignment/>
    </xf>
    <xf numFmtId="0" fontId="7" fillId="0" borderId="0" xfId="0" applyFont="1" applyAlignment="1">
      <alignment horizontal="justify" wrapText="1"/>
    </xf>
    <xf numFmtId="0" fontId="0" fillId="33" borderId="0" xfId="0" applyFill="1" applyAlignment="1">
      <alignment/>
    </xf>
    <xf numFmtId="191" fontId="9" fillId="0" borderId="0" xfId="42" applyNumberFormat="1" applyFont="1" applyAlignment="1">
      <alignment horizontal="justify" wrapText="1"/>
    </xf>
    <xf numFmtId="191" fontId="9" fillId="0" borderId="16" xfId="42" applyNumberFormat="1" applyFont="1" applyBorder="1" applyAlignment="1">
      <alignment horizontal="justify" wrapText="1"/>
    </xf>
    <xf numFmtId="0" fontId="19" fillId="0" borderId="0" xfId="55" applyFont="1">
      <alignment/>
      <protection/>
    </xf>
    <xf numFmtId="0" fontId="3" fillId="0" borderId="0" xfId="55">
      <alignment/>
      <protection/>
    </xf>
    <xf numFmtId="0" fontId="2" fillId="0" borderId="0" xfId="55" applyFont="1">
      <alignment/>
      <protection/>
    </xf>
    <xf numFmtId="191" fontId="3" fillId="0" borderId="0" xfId="42" applyNumberFormat="1" applyFont="1" applyAlignment="1">
      <alignment/>
    </xf>
    <xf numFmtId="191" fontId="2" fillId="0" borderId="0" xfId="42" applyNumberFormat="1" applyFont="1" applyAlignment="1">
      <alignment/>
    </xf>
    <xf numFmtId="0" fontId="8" fillId="0" borderId="0" xfId="55" applyFont="1">
      <alignment/>
      <protection/>
    </xf>
    <xf numFmtId="191" fontId="8" fillId="0" borderId="0" xfId="42" applyNumberFormat="1" applyFont="1" applyAlignment="1">
      <alignment/>
    </xf>
    <xf numFmtId="0" fontId="3" fillId="0" borderId="0" xfId="55" applyAlignment="1">
      <alignment wrapText="1"/>
      <protection/>
    </xf>
    <xf numFmtId="0" fontId="8" fillId="0" borderId="0" xfId="55" applyFont="1" applyAlignment="1">
      <alignment wrapText="1"/>
      <protection/>
    </xf>
    <xf numFmtId="0" fontId="1" fillId="0" borderId="0" xfId="55" applyFont="1" applyAlignment="1">
      <alignment horizontal="center" wrapText="1"/>
      <protection/>
    </xf>
    <xf numFmtId="0" fontId="1" fillId="0" borderId="0" xfId="55"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55" applyFont="1">
      <alignment/>
      <protection/>
    </xf>
    <xf numFmtId="0" fontId="11" fillId="0" borderId="0" xfId="0" applyFont="1" applyAlignment="1">
      <alignment horizontal="justify" wrapText="1"/>
    </xf>
    <xf numFmtId="191" fontId="11" fillId="0" borderId="17" xfId="42" applyNumberFormat="1" applyFont="1" applyBorder="1" applyAlignment="1">
      <alignment horizontal="justify" wrapText="1"/>
    </xf>
    <xf numFmtId="191" fontId="11" fillId="0" borderId="0" xfId="42" applyNumberFormat="1" applyFont="1" applyAlignment="1">
      <alignment horizontal="justify" wrapText="1"/>
    </xf>
    <xf numFmtId="191" fontId="11" fillId="0" borderId="16" xfId="42" applyNumberFormat="1" applyFont="1" applyBorder="1" applyAlignment="1">
      <alignment horizontal="justify" wrapText="1"/>
    </xf>
    <xf numFmtId="0" fontId="4" fillId="0" borderId="0" xfId="56" applyFont="1" applyAlignment="1">
      <alignment horizontal="center"/>
      <protection/>
    </xf>
    <xf numFmtId="0" fontId="19" fillId="0" borderId="0" xfId="56" applyFont="1" applyAlignment="1">
      <alignment horizontal="center"/>
      <protection/>
    </xf>
    <xf numFmtId="0" fontId="1" fillId="0" borderId="0" xfId="56" applyFont="1" applyAlignment="1">
      <alignment horizontal="center"/>
      <protection/>
    </xf>
    <xf numFmtId="0" fontId="5" fillId="0" borderId="0" xfId="56" applyFont="1" applyAlignment="1">
      <alignment horizontal="center"/>
      <protection/>
    </xf>
    <xf numFmtId="0" fontId="0" fillId="0" borderId="0" xfId="56"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55" applyFont="1">
      <alignment/>
      <protection/>
    </xf>
    <xf numFmtId="191" fontId="9" fillId="0" borderId="0" xfId="42" applyNumberFormat="1" applyFont="1" applyAlignment="1">
      <alignment horizontal="left" vertical="top" wrapText="1"/>
    </xf>
    <xf numFmtId="0" fontId="0" fillId="0" borderId="0" xfId="0" applyAlignment="1">
      <alignment horizontal="left" vertical="top" wrapText="1"/>
    </xf>
    <xf numFmtId="191" fontId="11" fillId="0" borderId="0" xfId="42" applyNumberFormat="1" applyFont="1" applyBorder="1" applyAlignment="1">
      <alignment horizontal="justify" wrapText="1"/>
    </xf>
    <xf numFmtId="191" fontId="9" fillId="0" borderId="0" xfId="42" applyNumberFormat="1" applyFont="1" applyBorder="1" applyAlignment="1">
      <alignment horizontal="justify" wrapText="1"/>
    </xf>
    <xf numFmtId="191" fontId="9" fillId="0" borderId="0" xfId="42" applyNumberFormat="1" applyFont="1" applyAlignment="1" quotePrefix="1">
      <alignment horizontal="left" vertical="top" wrapText="1"/>
    </xf>
    <xf numFmtId="190" fontId="11" fillId="0" borderId="0" xfId="42" applyNumberFormat="1" applyFont="1" applyBorder="1" applyAlignment="1">
      <alignment vertical="top" wrapText="1"/>
    </xf>
    <xf numFmtId="190" fontId="9" fillId="0" borderId="0" xfId="42" applyNumberFormat="1" applyFont="1" applyBorder="1" applyAlignment="1">
      <alignment vertical="top" wrapText="1"/>
    </xf>
    <xf numFmtId="0" fontId="9" fillId="0" borderId="0" xfId="42"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91" fontId="3" fillId="0" borderId="0" xfId="42" applyNumberFormat="1" applyFont="1" applyAlignment="1">
      <alignment horizontal="right"/>
    </xf>
    <xf numFmtId="0" fontId="14" fillId="0" borderId="0" xfId="0" applyFont="1" applyBorder="1" applyAlignment="1">
      <alignment horizontal="right"/>
    </xf>
    <xf numFmtId="14" fontId="14"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91" fontId="7" fillId="0" borderId="0" xfId="42" applyNumberFormat="1" applyFont="1" applyAlignment="1">
      <alignment horizontal="center"/>
    </xf>
    <xf numFmtId="191" fontId="7" fillId="0" borderId="0" xfId="42" applyNumberFormat="1" applyFont="1" applyAlignment="1" quotePrefix="1">
      <alignment horizontal="right"/>
    </xf>
    <xf numFmtId="0" fontId="8" fillId="0" borderId="0" xfId="0" applyFont="1" applyAlignment="1">
      <alignment/>
    </xf>
    <xf numFmtId="191" fontId="10" fillId="0" borderId="0" xfId="42" applyNumberFormat="1" applyFont="1" applyAlignment="1" quotePrefix="1">
      <alignment horizontal="right"/>
    </xf>
    <xf numFmtId="195" fontId="7" fillId="0" borderId="0" xfId="0" applyNumberFormat="1" applyFont="1" applyAlignment="1">
      <alignment horizontal="center"/>
    </xf>
    <xf numFmtId="195" fontId="10" fillId="0" borderId="0" xfId="42" applyNumberFormat="1" applyFont="1" applyAlignment="1">
      <alignment horizontal="right"/>
    </xf>
    <xf numFmtId="195" fontId="7" fillId="0" borderId="0" xfId="42" applyNumberFormat="1" applyFont="1" applyAlignment="1">
      <alignment horizontal="center"/>
    </xf>
    <xf numFmtId="195" fontId="7" fillId="0" borderId="0" xfId="42" applyNumberFormat="1" applyFont="1" applyAlignment="1">
      <alignment horizontal="right"/>
    </xf>
    <xf numFmtId="191" fontId="9" fillId="0" borderId="0" xfId="42" applyNumberFormat="1" applyFont="1" applyBorder="1" applyAlignment="1">
      <alignment horizontal="right"/>
    </xf>
    <xf numFmtId="191" fontId="9" fillId="0" borderId="15" xfId="42" applyNumberFormat="1" applyFont="1" applyBorder="1" applyAlignment="1">
      <alignment horizontal="right"/>
    </xf>
    <xf numFmtId="191" fontId="11" fillId="0" borderId="10" xfId="42" applyNumberFormat="1" applyFont="1" applyBorder="1" applyAlignment="1">
      <alignment/>
    </xf>
    <xf numFmtId="191" fontId="11" fillId="0" borderId="0" xfId="42" applyNumberFormat="1" applyFont="1" applyAlignment="1">
      <alignment/>
    </xf>
    <xf numFmtId="191" fontId="11" fillId="0" borderId="18" xfId="42" applyNumberFormat="1" applyFont="1" applyBorder="1" applyAlignment="1">
      <alignment/>
    </xf>
    <xf numFmtId="191" fontId="11" fillId="0" borderId="12" xfId="42" applyNumberFormat="1" applyFont="1" applyBorder="1" applyAlignment="1">
      <alignment/>
    </xf>
    <xf numFmtId="191" fontId="11" fillId="0" borderId="13" xfId="42" applyNumberFormat="1" applyFont="1" applyBorder="1" applyAlignment="1">
      <alignment/>
    </xf>
    <xf numFmtId="191" fontId="11" fillId="0" borderId="11" xfId="42" applyNumberFormat="1" applyFont="1" applyBorder="1" applyAlignment="1">
      <alignment/>
    </xf>
    <xf numFmtId="191" fontId="11" fillId="0" borderId="0" xfId="42" applyNumberFormat="1" applyFont="1" applyBorder="1" applyAlignment="1">
      <alignment/>
    </xf>
    <xf numFmtId="191" fontId="11" fillId="0" borderId="15" xfId="42" applyNumberFormat="1" applyFont="1" applyBorder="1" applyAlignment="1">
      <alignment/>
    </xf>
    <xf numFmtId="171" fontId="7" fillId="34" borderId="0" xfId="42"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91" fontId="8" fillId="0" borderId="0" xfId="0" applyNumberFormat="1" applyFont="1" applyAlignment="1">
      <alignment/>
    </xf>
    <xf numFmtId="191" fontId="8" fillId="0" borderId="0" xfId="42" applyNumberFormat="1" applyFont="1" applyBorder="1" applyAlignment="1">
      <alignment/>
    </xf>
    <xf numFmtId="0" fontId="1" fillId="0" borderId="0" xfId="55" applyFont="1" applyAlignment="1">
      <alignment horizontal="right" wrapText="1"/>
      <protection/>
    </xf>
    <xf numFmtId="0" fontId="1" fillId="0" borderId="0" xfId="55" applyFont="1" applyAlignment="1">
      <alignment horizontal="right"/>
      <protection/>
    </xf>
    <xf numFmtId="191" fontId="1" fillId="0" borderId="0" xfId="42" applyNumberFormat="1" applyFont="1" applyAlignment="1">
      <alignment/>
    </xf>
    <xf numFmtId="191" fontId="1" fillId="0" borderId="0" xfId="0" applyNumberFormat="1" applyFont="1" applyAlignment="1">
      <alignment/>
    </xf>
    <xf numFmtId="191" fontId="1" fillId="0" borderId="16" xfId="42" applyNumberFormat="1" applyFont="1" applyBorder="1" applyAlignment="1">
      <alignment/>
    </xf>
    <xf numFmtId="0" fontId="0" fillId="0" borderId="0" xfId="0" applyAlignment="1">
      <alignment/>
    </xf>
    <xf numFmtId="0" fontId="20" fillId="0" borderId="0" xfId="0" applyFont="1" applyAlignment="1">
      <alignment horizontal="justify" vertical="top" wrapText="1"/>
    </xf>
    <xf numFmtId="0" fontId="4" fillId="35" borderId="0" xfId="0" applyFont="1" applyFill="1" applyAlignment="1">
      <alignment horizontal="center"/>
    </xf>
    <xf numFmtId="191" fontId="1" fillId="0" borderId="0" xfId="42" applyNumberFormat="1" applyFont="1" applyFill="1" applyAlignment="1">
      <alignment/>
    </xf>
    <xf numFmtId="191" fontId="1" fillId="0" borderId="0" xfId="0" applyNumberFormat="1" applyFont="1" applyFill="1" applyAlignment="1">
      <alignment/>
    </xf>
    <xf numFmtId="191" fontId="3" fillId="0" borderId="0" xfId="55" applyNumberFormat="1">
      <alignment/>
      <protection/>
    </xf>
    <xf numFmtId="191"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91" fontId="9" fillId="0" borderId="17" xfId="42" applyNumberFormat="1" applyFont="1" applyBorder="1" applyAlignment="1">
      <alignment horizontal="justify" wrapText="1"/>
    </xf>
    <xf numFmtId="0" fontId="9" fillId="0" borderId="0" xfId="0" applyFont="1" applyFill="1" applyAlignment="1">
      <alignment/>
    </xf>
    <xf numFmtId="191" fontId="9" fillId="0" borderId="0" xfId="42" applyNumberFormat="1" applyFont="1" applyFill="1" applyAlignment="1">
      <alignment/>
    </xf>
    <xf numFmtId="0" fontId="1" fillId="0" borderId="0" xfId="0" applyFont="1" applyAlignment="1">
      <alignment horizontal="center"/>
    </xf>
    <xf numFmtId="171" fontId="9" fillId="0" borderId="0" xfId="42" applyFont="1" applyAlignment="1">
      <alignment/>
    </xf>
    <xf numFmtId="0" fontId="9" fillId="34" borderId="0" xfId="0" applyFont="1" applyFill="1" applyAlignment="1">
      <alignment/>
    </xf>
    <xf numFmtId="0" fontId="7" fillId="34" borderId="0" xfId="0" applyFont="1" applyFill="1" applyAlignment="1">
      <alignment/>
    </xf>
    <xf numFmtId="0" fontId="10" fillId="34" borderId="0" xfId="0" applyFont="1" applyFill="1" applyAlignment="1">
      <alignment horizontal="center"/>
    </xf>
    <xf numFmtId="0" fontId="7" fillId="34" borderId="0" xfId="0" applyFont="1" applyFill="1" applyAlignment="1">
      <alignment horizontal="right"/>
    </xf>
    <xf numFmtId="3" fontId="9" fillId="34" borderId="0" xfId="0" applyNumberFormat="1" applyFont="1" applyFill="1" applyAlignment="1">
      <alignment vertical="center"/>
    </xf>
    <xf numFmtId="169" fontId="11" fillId="34" borderId="0" xfId="42" applyNumberFormat="1" applyFont="1" applyFill="1" applyAlignment="1">
      <alignment horizontal="right"/>
    </xf>
    <xf numFmtId="0" fontId="11" fillId="0" borderId="0" xfId="0" applyFont="1" applyBorder="1" applyAlignment="1">
      <alignment horizontal="justify" wrapText="1"/>
    </xf>
    <xf numFmtId="0" fontId="9" fillId="0" borderId="0" xfId="0" applyFont="1" applyBorder="1" applyAlignment="1">
      <alignment horizontal="justify" wrapText="1"/>
    </xf>
    <xf numFmtId="171" fontId="11" fillId="0" borderId="0" xfId="42" applyFont="1" applyAlignment="1">
      <alignment/>
    </xf>
    <xf numFmtId="191" fontId="8" fillId="0" borderId="0" xfId="42" applyNumberFormat="1" applyFont="1" applyAlignment="1">
      <alignment horizontal="center"/>
    </xf>
    <xf numFmtId="0" fontId="8" fillId="0" borderId="0" xfId="0" applyFont="1" applyAlignment="1">
      <alignment horizontal="center"/>
    </xf>
    <xf numFmtId="191" fontId="8" fillId="0" borderId="0" xfId="42" applyNumberFormat="1" applyFont="1" applyAlignment="1">
      <alignment/>
    </xf>
    <xf numFmtId="0" fontId="8" fillId="0" borderId="0" xfId="0" applyFont="1" applyAlignment="1">
      <alignment horizontal="right"/>
    </xf>
    <xf numFmtId="191" fontId="21" fillId="0" borderId="0" xfId="42" applyNumberFormat="1" applyFont="1" applyAlignment="1">
      <alignment horizontal="right"/>
    </xf>
    <xf numFmtId="191" fontId="1" fillId="0" borderId="0" xfId="42"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91" fontId="22" fillId="0" borderId="0" xfId="42" applyNumberFormat="1" applyFont="1" applyBorder="1" applyAlignment="1">
      <alignment horizontal="center" vertical="center"/>
    </xf>
    <xf numFmtId="191" fontId="8" fillId="0" borderId="0" xfId="42" applyNumberFormat="1" applyFont="1" applyBorder="1" applyAlignment="1">
      <alignment horizontal="center" vertical="center"/>
    </xf>
    <xf numFmtId="191" fontId="22" fillId="0" borderId="0" xfId="42" applyNumberFormat="1" applyFont="1" applyBorder="1" applyAlignment="1">
      <alignment horizontal="right" vertical="center"/>
    </xf>
    <xf numFmtId="191" fontId="21" fillId="0" borderId="15" xfId="42" applyNumberFormat="1" applyFont="1" applyBorder="1" applyAlignment="1">
      <alignment horizontal="center" vertical="center"/>
    </xf>
    <xf numFmtId="0" fontId="1" fillId="0" borderId="0" xfId="0" applyFont="1" applyAlignment="1">
      <alignment horizontal="left" vertical="center" wrapText="1"/>
    </xf>
    <xf numFmtId="191" fontId="22" fillId="0" borderId="0" xfId="42" applyNumberFormat="1" applyFont="1" applyBorder="1" applyAlignment="1">
      <alignment horizontal="center" vertical="center" wrapText="1"/>
    </xf>
    <xf numFmtId="191" fontId="21" fillId="0" borderId="0" xfId="42" applyNumberFormat="1" applyFont="1" applyBorder="1" applyAlignment="1">
      <alignment horizontal="center" vertical="center" wrapText="1"/>
    </xf>
    <xf numFmtId="191" fontId="22" fillId="0" borderId="15" xfId="42" applyNumberFormat="1" applyFont="1" applyBorder="1" applyAlignment="1">
      <alignment horizontal="center" vertical="center"/>
    </xf>
    <xf numFmtId="191" fontId="22" fillId="0" borderId="11" xfId="42" applyNumberFormat="1" applyFont="1" applyBorder="1" applyAlignment="1">
      <alignment horizontal="center" vertical="center"/>
    </xf>
    <xf numFmtId="191" fontId="21" fillId="0" borderId="0" xfId="42" applyNumberFormat="1" applyFont="1" applyBorder="1" applyAlignment="1">
      <alignment horizontal="center" vertical="center"/>
    </xf>
    <xf numFmtId="191" fontId="23" fillId="0" borderId="0" xfId="42" applyNumberFormat="1" applyFont="1" applyBorder="1" applyAlignment="1">
      <alignment horizontal="center" vertical="center"/>
    </xf>
    <xf numFmtId="0" fontId="8" fillId="0" borderId="0" xfId="0" applyFont="1" applyAlignment="1">
      <alignment horizontal="left" vertical="center" wrapText="1"/>
    </xf>
    <xf numFmtId="190" fontId="22" fillId="0" borderId="0" xfId="42" applyNumberFormat="1" applyFont="1" applyFill="1" applyBorder="1" applyAlignment="1">
      <alignment horizontal="center" vertical="center"/>
    </xf>
    <xf numFmtId="190" fontId="25" fillId="0" borderId="0" xfId="42" applyNumberFormat="1" applyFont="1" applyFill="1" applyBorder="1" applyAlignment="1">
      <alignment horizontal="center" vertical="center"/>
    </xf>
    <xf numFmtId="171" fontId="8" fillId="0" borderId="0" xfId="42" applyFont="1" applyFill="1" applyBorder="1" applyAlignment="1">
      <alignment horizontal="center" vertical="center"/>
    </xf>
    <xf numFmtId="0" fontId="8" fillId="0" borderId="0" xfId="0" applyFont="1" applyAlignment="1">
      <alignment horizontal="justify" vertical="top"/>
    </xf>
    <xf numFmtId="191" fontId="8" fillId="0" borderId="0" xfId="42"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95" fontId="9" fillId="0" borderId="0" xfId="0" applyNumberFormat="1" applyFont="1" applyAlignment="1">
      <alignment/>
    </xf>
    <xf numFmtId="0" fontId="4" fillId="0" borderId="0" xfId="55" applyFont="1">
      <alignment/>
      <protection/>
    </xf>
    <xf numFmtId="0" fontId="28" fillId="0" borderId="0" xfId="55" applyFont="1">
      <alignment/>
      <protection/>
    </xf>
    <xf numFmtId="0" fontId="4" fillId="0" borderId="0" xfId="55" applyFont="1" applyAlignment="1">
      <alignment horizontal="center"/>
      <protection/>
    </xf>
    <xf numFmtId="0" fontId="4" fillId="0" borderId="0" xfId="55" applyFont="1" applyAlignment="1" quotePrefix="1">
      <alignment horizontal="right"/>
      <protection/>
    </xf>
    <xf numFmtId="0" fontId="4" fillId="0" borderId="0" xfId="55" applyFont="1" applyAlignment="1">
      <alignment horizontal="right"/>
      <protection/>
    </xf>
    <xf numFmtId="191" fontId="29" fillId="0" borderId="0" xfId="42" applyNumberFormat="1" applyFont="1" applyAlignment="1">
      <alignment/>
    </xf>
    <xf numFmtId="191" fontId="28" fillId="0" borderId="0" xfId="42" applyNumberFormat="1" applyFont="1" applyAlignment="1">
      <alignment/>
    </xf>
    <xf numFmtId="191" fontId="29" fillId="0" borderId="15" xfId="42" applyNumberFormat="1" applyFont="1" applyBorder="1" applyAlignment="1">
      <alignment/>
    </xf>
    <xf numFmtId="191" fontId="29" fillId="0" borderId="0" xfId="42" applyNumberFormat="1" applyFont="1" applyBorder="1" applyAlignment="1">
      <alignment/>
    </xf>
    <xf numFmtId="191" fontId="28" fillId="0" borderId="15" xfId="42" applyNumberFormat="1" applyFont="1" applyBorder="1" applyAlignment="1">
      <alignment/>
    </xf>
    <xf numFmtId="191" fontId="28" fillId="0" borderId="0" xfId="42" applyNumberFormat="1" applyFont="1" applyBorder="1" applyAlignment="1">
      <alignment/>
    </xf>
    <xf numFmtId="191" fontId="29" fillId="0" borderId="0" xfId="42" applyNumberFormat="1" applyFont="1" applyFill="1" applyAlignment="1">
      <alignment/>
    </xf>
    <xf numFmtId="191" fontId="29" fillId="0" borderId="0" xfId="42" applyNumberFormat="1" applyFont="1" applyFill="1" applyBorder="1" applyAlignment="1">
      <alignment/>
    </xf>
    <xf numFmtId="191" fontId="29" fillId="0" borderId="16" xfId="42" applyNumberFormat="1" applyFont="1" applyBorder="1" applyAlignment="1">
      <alignment/>
    </xf>
    <xf numFmtId="191" fontId="28" fillId="0" borderId="16" xfId="42" applyNumberFormat="1" applyFont="1" applyBorder="1" applyAlignment="1">
      <alignment/>
    </xf>
    <xf numFmtId="191" fontId="30" fillId="0" borderId="0" xfId="42" applyNumberFormat="1" applyFont="1" applyBorder="1" applyAlignment="1">
      <alignment/>
    </xf>
    <xf numFmtId="191" fontId="4" fillId="0" borderId="0" xfId="42" applyNumberFormat="1" applyFont="1" applyBorder="1" applyAlignment="1">
      <alignment/>
    </xf>
    <xf numFmtId="0" fontId="31" fillId="0" borderId="0" xfId="0" applyFont="1" applyAlignment="1">
      <alignment horizontal="center"/>
    </xf>
    <xf numFmtId="0" fontId="2" fillId="0" borderId="0" xfId="55" applyFont="1">
      <alignment/>
      <protection/>
    </xf>
    <xf numFmtId="0" fontId="1" fillId="0" borderId="0" xfId="55" applyFont="1" applyAlignment="1">
      <alignment horizontal="center"/>
      <protection/>
    </xf>
    <xf numFmtId="0" fontId="1" fillId="0" borderId="0" xfId="55" applyFont="1" applyAlignment="1">
      <alignment wrapText="1"/>
      <protection/>
    </xf>
    <xf numFmtId="0" fontId="7" fillId="0" borderId="0" xfId="0" applyFont="1" applyFill="1" applyAlignment="1">
      <alignment horizontal="right"/>
    </xf>
    <xf numFmtId="0" fontId="10" fillId="0" borderId="0" xfId="0" applyFont="1" applyAlignment="1">
      <alignment horizontal="right" wrapText="1"/>
    </xf>
    <xf numFmtId="0" fontId="7" fillId="0" borderId="0" xfId="0" applyFont="1" applyAlignment="1">
      <alignment horizontal="right" wrapText="1"/>
    </xf>
    <xf numFmtId="0" fontId="30" fillId="0" borderId="0" xfId="55" applyFont="1" applyAlignment="1" quotePrefix="1">
      <alignment horizontal="right"/>
      <protection/>
    </xf>
    <xf numFmtId="0" fontId="30" fillId="0" borderId="0" xfId="55" applyFont="1" applyAlignment="1">
      <alignment horizontal="right"/>
      <protection/>
    </xf>
    <xf numFmtId="191" fontId="9" fillId="0" borderId="0" xfId="42"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8" fillId="0" borderId="0" xfId="55" applyNumberFormat="1" applyFont="1">
      <alignment/>
      <protection/>
    </xf>
    <xf numFmtId="0" fontId="28" fillId="0" borderId="0" xfId="55" applyFont="1" applyAlignment="1">
      <alignment horizontal="right"/>
      <protection/>
    </xf>
    <xf numFmtId="0" fontId="7" fillId="0" borderId="0" xfId="0" applyFont="1" applyAlignment="1">
      <alignment/>
    </xf>
    <xf numFmtId="191" fontId="11" fillId="0" borderId="0" xfId="42" applyNumberFormat="1" applyFont="1" applyAlignment="1">
      <alignment horizontal="justify" vertical="top" wrapText="1"/>
    </xf>
    <xf numFmtId="0" fontId="0" fillId="0" borderId="0" xfId="0" applyBorder="1" applyAlignment="1">
      <alignment/>
    </xf>
    <xf numFmtId="0" fontId="32" fillId="0" borderId="0" xfId="55" applyFont="1" applyAlignment="1">
      <alignment horizontal="right"/>
      <protection/>
    </xf>
    <xf numFmtId="15" fontId="32" fillId="0" borderId="0" xfId="55" applyNumberFormat="1" applyFont="1">
      <alignment/>
      <protection/>
    </xf>
    <xf numFmtId="0" fontId="19" fillId="0" borderId="0" xfId="0" applyFont="1" applyAlignment="1">
      <alignment horizontal="center"/>
    </xf>
    <xf numFmtId="0" fontId="7" fillId="0" borderId="0" xfId="0" applyFont="1" applyFill="1" applyAlignment="1">
      <alignment horizontal="justify" vertical="top" wrapText="1"/>
    </xf>
    <xf numFmtId="0" fontId="1" fillId="0" borderId="19" xfId="55" applyFont="1" applyBorder="1" applyAlignment="1">
      <alignment horizontal="right" wrapText="1"/>
      <protection/>
    </xf>
    <xf numFmtId="0" fontId="1" fillId="0" borderId="19" xfId="0" applyFont="1" applyBorder="1" applyAlignment="1">
      <alignment horizontal="right" wrapText="1"/>
    </xf>
    <xf numFmtId="191" fontId="1" fillId="0" borderId="0" xfId="42" applyNumberFormat="1" applyFont="1" applyBorder="1" applyAlignment="1">
      <alignment/>
    </xf>
    <xf numFmtId="191" fontId="3" fillId="0" borderId="0" xfId="42" applyNumberFormat="1"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55" applyFont="1" applyBorder="1" applyAlignment="1">
      <alignment horizontal="right" wrapText="1"/>
      <protection/>
    </xf>
    <xf numFmtId="0" fontId="1" fillId="0" borderId="0" xfId="55" applyFont="1" applyBorder="1" applyAlignment="1">
      <alignment horizontal="right"/>
      <protection/>
    </xf>
    <xf numFmtId="191" fontId="1" fillId="0" borderId="0" xfId="42"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55" applyBorder="1">
      <alignment/>
      <protection/>
    </xf>
    <xf numFmtId="0" fontId="30" fillId="0" borderId="19" xfId="55" applyFont="1" applyBorder="1" applyAlignment="1" quotePrefix="1">
      <alignment horizontal="center"/>
      <protection/>
    </xf>
    <xf numFmtId="0" fontId="4" fillId="0" borderId="19" xfId="55" applyFont="1" applyBorder="1" applyAlignment="1" quotePrefix="1">
      <alignment horizontal="center"/>
      <protection/>
    </xf>
    <xf numFmtId="3" fontId="9" fillId="34" borderId="0" xfId="0" applyNumberFormat="1" applyFont="1" applyFill="1" applyBorder="1" applyAlignment="1">
      <alignment/>
    </xf>
    <xf numFmtId="0" fontId="7" fillId="0" borderId="0" xfId="0" applyFont="1" applyBorder="1" applyAlignment="1">
      <alignment horizontal="justify" vertical="top" wrapText="1"/>
    </xf>
    <xf numFmtId="0" fontId="21" fillId="0" borderId="19" xfId="0" applyFont="1" applyBorder="1" applyAlignment="1">
      <alignment horizontal="right"/>
    </xf>
    <xf numFmtId="0" fontId="1" fillId="0" borderId="19"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91" fontId="9" fillId="0" borderId="0" xfId="42" applyNumberFormat="1" applyFont="1" applyBorder="1" applyAlignment="1">
      <alignment horizontal="justify" vertical="top" wrapText="1"/>
    </xf>
    <xf numFmtId="0" fontId="9" fillId="0" borderId="0" xfId="0" applyFont="1" applyBorder="1" applyAlignment="1">
      <alignment horizontal="justify" vertical="top" wrapText="1"/>
    </xf>
    <xf numFmtId="0" fontId="9" fillId="34" borderId="0" xfId="0" applyFont="1" applyFill="1" applyAlignment="1">
      <alignment vertical="top" wrapText="1"/>
    </xf>
    <xf numFmtId="0" fontId="0" fillId="34" borderId="0" xfId="0" applyFill="1" applyAlignment="1">
      <alignment vertical="top" wrapText="1"/>
    </xf>
    <xf numFmtId="0" fontId="21" fillId="0" borderId="0" xfId="42" applyNumberFormat="1" applyFont="1" applyAlignment="1" quotePrefix="1">
      <alignment horizontal="right"/>
    </xf>
    <xf numFmtId="0" fontId="1" fillId="0" borderId="0" xfId="42" applyNumberFormat="1" applyFont="1" applyAlignment="1" quotePrefix="1">
      <alignment horizontal="right"/>
    </xf>
    <xf numFmtId="191" fontId="8" fillId="0" borderId="0" xfId="42" applyNumberFormat="1" applyFont="1" applyFill="1" applyBorder="1" applyAlignment="1">
      <alignment vertical="center"/>
    </xf>
    <xf numFmtId="191" fontId="8" fillId="0" borderId="0" xfId="42" applyNumberFormat="1" applyFont="1" applyFill="1" applyBorder="1" applyAlignment="1">
      <alignment horizontal="right" vertical="center"/>
    </xf>
    <xf numFmtId="191" fontId="1" fillId="0" borderId="15" xfId="42" applyNumberFormat="1" applyFont="1" applyFill="1" applyBorder="1" applyAlignment="1">
      <alignment horizontal="right" vertical="center"/>
    </xf>
    <xf numFmtId="191" fontId="8" fillId="0" borderId="0" xfId="42" applyNumberFormat="1" applyFont="1" applyFill="1" applyBorder="1" applyAlignment="1">
      <alignment horizontal="right" vertical="center" wrapText="1"/>
    </xf>
    <xf numFmtId="191" fontId="1" fillId="0" borderId="0" xfId="42" applyNumberFormat="1" applyFont="1" applyFill="1" applyBorder="1" applyAlignment="1">
      <alignment horizontal="right" vertical="center" wrapText="1"/>
    </xf>
    <xf numFmtId="191" fontId="8" fillId="0" borderId="15" xfId="42" applyNumberFormat="1" applyFont="1" applyFill="1" applyBorder="1" applyAlignment="1">
      <alignment horizontal="right" vertical="center"/>
    </xf>
    <xf numFmtId="191" fontId="8" fillId="0" borderId="11" xfId="42" applyNumberFormat="1" applyFont="1" applyFill="1" applyBorder="1" applyAlignment="1">
      <alignment horizontal="right" vertical="center"/>
    </xf>
    <xf numFmtId="191" fontId="1" fillId="0" borderId="0" xfId="42" applyNumberFormat="1" applyFont="1" applyFill="1" applyBorder="1" applyAlignment="1">
      <alignment horizontal="center" vertical="center"/>
    </xf>
    <xf numFmtId="191" fontId="8" fillId="0" borderId="0" xfId="42" applyNumberFormat="1" applyFont="1" applyFill="1" applyBorder="1" applyAlignment="1">
      <alignment horizontal="center" vertical="center"/>
    </xf>
    <xf numFmtId="191" fontId="8" fillId="0" borderId="11" xfId="42" applyNumberFormat="1" applyFont="1" applyFill="1" applyBorder="1" applyAlignment="1">
      <alignment horizontal="center" vertical="center"/>
    </xf>
    <xf numFmtId="0" fontId="10" fillId="0" borderId="19" xfId="42" applyNumberFormat="1" applyFont="1" applyBorder="1" applyAlignment="1" quotePrefix="1">
      <alignment horizontal="right"/>
    </xf>
    <xf numFmtId="0" fontId="7" fillId="0" borderId="0" xfId="42" applyNumberFormat="1" applyFont="1" applyAlignment="1">
      <alignment horizontal="center"/>
    </xf>
    <xf numFmtId="0" fontId="7" fillId="0" borderId="19" xfId="42" applyNumberFormat="1" applyFont="1" applyBorder="1" applyAlignment="1" quotePrefix="1">
      <alignment horizontal="right"/>
    </xf>
    <xf numFmtId="0" fontId="7" fillId="0" borderId="20" xfId="0" applyFont="1" applyFill="1" applyBorder="1" applyAlignment="1">
      <alignment horizontal="right"/>
    </xf>
    <xf numFmtId="0" fontId="7" fillId="0" borderId="20" xfId="0" applyFont="1" applyFill="1" applyBorder="1" applyAlignment="1">
      <alignment horizontal="left"/>
    </xf>
    <xf numFmtId="191" fontId="28" fillId="0" borderId="0" xfId="42" applyNumberFormat="1" applyFont="1" applyFill="1" applyAlignment="1">
      <alignment/>
    </xf>
    <xf numFmtId="191" fontId="28" fillId="0" borderId="0" xfId="42" applyNumberFormat="1" applyFont="1" applyFill="1" applyBorder="1" applyAlignment="1">
      <alignment/>
    </xf>
    <xf numFmtId="191" fontId="28" fillId="0" borderId="16" xfId="42" applyNumberFormat="1" applyFont="1" applyFill="1" applyBorder="1" applyAlignment="1">
      <alignment/>
    </xf>
    <xf numFmtId="171" fontId="3" fillId="0" borderId="0" xfId="42" applyFont="1" applyAlignment="1">
      <alignment vertical="center"/>
    </xf>
    <xf numFmtId="171" fontId="3" fillId="0" borderId="0" xfId="42" applyFont="1" applyAlignment="1">
      <alignment vertical="center" wrapText="1"/>
    </xf>
    <xf numFmtId="171" fontId="3" fillId="0" borderId="0" xfId="42" applyFont="1" applyBorder="1" applyAlignment="1">
      <alignment vertical="center"/>
    </xf>
    <xf numFmtId="171" fontId="3" fillId="0" borderId="0" xfId="42" applyFont="1" applyAlignment="1">
      <alignment/>
    </xf>
    <xf numFmtId="190" fontId="22" fillId="0" borderId="0" xfId="42" applyNumberFormat="1" applyFont="1" applyFill="1" applyBorder="1" applyAlignment="1">
      <alignment horizontal="right" vertical="center"/>
    </xf>
    <xf numFmtId="190" fontId="11" fillId="0" borderId="0" xfId="42" applyNumberFormat="1" applyFont="1" applyBorder="1" applyAlignment="1">
      <alignment horizontal="right" vertical="top" wrapText="1"/>
    </xf>
    <xf numFmtId="3" fontId="7" fillId="34" borderId="0" xfId="0" applyNumberFormat="1" applyFont="1" applyFill="1" applyAlignment="1">
      <alignment horizontal="right" vertical="center"/>
    </xf>
    <xf numFmtId="0" fontId="5" fillId="0" borderId="0" xfId="0" applyFont="1" applyBorder="1" applyAlignment="1">
      <alignment horizontal="center"/>
    </xf>
    <xf numFmtId="191" fontId="8" fillId="0" borderId="0" xfId="42" applyNumberFormat="1" applyFont="1" applyBorder="1" applyAlignment="1">
      <alignment horizontal="center"/>
    </xf>
    <xf numFmtId="191" fontId="8" fillId="0" borderId="0" xfId="42" applyNumberFormat="1" applyFont="1" applyBorder="1" applyAlignment="1">
      <alignment/>
    </xf>
    <xf numFmtId="191" fontId="1" fillId="0" borderId="0" xfId="42" applyNumberFormat="1" applyFont="1" applyBorder="1" applyAlignment="1">
      <alignment horizontal="center"/>
    </xf>
    <xf numFmtId="0" fontId="8" fillId="0" borderId="0" xfId="42" applyNumberFormat="1" applyFont="1" applyBorder="1" applyAlignment="1">
      <alignment/>
    </xf>
    <xf numFmtId="191" fontId="1" fillId="0" borderId="0" xfId="42" applyNumberFormat="1" applyFont="1" applyBorder="1" applyAlignment="1">
      <alignment horizontal="right"/>
    </xf>
    <xf numFmtId="191" fontId="8" fillId="0" borderId="0" xfId="42" applyNumberFormat="1" applyFont="1" applyBorder="1" applyAlignment="1">
      <alignment horizontal="center" vertical="center" wrapText="1"/>
    </xf>
    <xf numFmtId="191" fontId="8" fillId="0" borderId="0" xfId="42" applyNumberFormat="1" applyFont="1" applyBorder="1" applyAlignment="1">
      <alignment horizontal="justify" vertical="top"/>
    </xf>
    <xf numFmtId="191" fontId="3" fillId="0" borderId="0" xfId="42" applyNumberFormat="1" applyFont="1" applyBorder="1" applyAlignment="1">
      <alignment horizontal="center"/>
    </xf>
    <xf numFmtId="0" fontId="8" fillId="0" borderId="0" xfId="55" applyFont="1">
      <alignment/>
      <protection/>
    </xf>
    <xf numFmtId="3" fontId="9" fillId="0" borderId="0" xfId="0" applyNumberFormat="1" applyFont="1" applyFill="1" applyAlignment="1">
      <alignment vertical="center"/>
    </xf>
    <xf numFmtId="3" fontId="9" fillId="0" borderId="16" xfId="0" applyNumberFormat="1" applyFont="1" applyFill="1" applyBorder="1" applyAlignment="1">
      <alignment/>
    </xf>
    <xf numFmtId="190" fontId="25" fillId="0" borderId="0" xfId="42" applyNumberFormat="1" applyFont="1" applyFill="1" applyBorder="1" applyAlignment="1">
      <alignment horizontal="right" vertical="center"/>
    </xf>
    <xf numFmtId="0" fontId="0" fillId="0" borderId="0" xfId="0" applyFill="1" applyAlignment="1">
      <alignment vertical="top" wrapText="1"/>
    </xf>
    <xf numFmtId="3" fontId="9" fillId="0" borderId="0" xfId="0" applyNumberFormat="1" applyFont="1" applyFill="1" applyAlignment="1">
      <alignment horizontal="right" vertical="center"/>
    </xf>
    <xf numFmtId="3" fontId="9" fillId="0" borderId="17" xfId="0" applyNumberFormat="1" applyFont="1" applyFill="1" applyBorder="1" applyAlignment="1">
      <alignment vertical="center"/>
    </xf>
    <xf numFmtId="0" fontId="7" fillId="0" borderId="0" xfId="0" applyFont="1" applyFill="1" applyBorder="1" applyAlignment="1">
      <alignment/>
    </xf>
    <xf numFmtId="0" fontId="9" fillId="0" borderId="0" xfId="0" applyFont="1" applyFill="1" applyBorder="1" applyAlignment="1">
      <alignment horizontal="center"/>
    </xf>
    <xf numFmtId="0" fontId="21" fillId="0" borderId="19" xfId="0" applyFont="1" applyFill="1" applyBorder="1" applyAlignment="1">
      <alignment horizontal="right"/>
    </xf>
    <xf numFmtId="0" fontId="1" fillId="0" borderId="19" xfId="0" applyFont="1" applyFill="1" applyBorder="1" applyAlignment="1">
      <alignment horizontal="right"/>
    </xf>
    <xf numFmtId="0" fontId="1" fillId="0" borderId="0" xfId="0" applyFont="1" applyFill="1" applyBorder="1" applyAlignment="1">
      <alignment horizontal="right"/>
    </xf>
    <xf numFmtId="0" fontId="10" fillId="0" borderId="19" xfId="0" applyFont="1" applyFill="1" applyBorder="1" applyAlignment="1">
      <alignment horizontal="right"/>
    </xf>
    <xf numFmtId="0" fontId="7" fillId="0" borderId="19" xfId="0" applyFont="1" applyFill="1" applyBorder="1" applyAlignment="1">
      <alignment horizontal="right"/>
    </xf>
    <xf numFmtId="0" fontId="10" fillId="0" borderId="0" xfId="0" applyFont="1" applyFill="1" applyAlignment="1">
      <alignment horizontal="right" wrapText="1"/>
    </xf>
    <xf numFmtId="0" fontId="7" fillId="0" borderId="0" xfId="0" applyFont="1" applyFill="1" applyAlignment="1">
      <alignment horizontal="right" wrapText="1"/>
    </xf>
    <xf numFmtId="0" fontId="7" fillId="0" borderId="0" xfId="0" applyFont="1" applyFill="1" applyBorder="1" applyAlignment="1">
      <alignment horizontal="right" wrapText="1"/>
    </xf>
    <xf numFmtId="0" fontId="10" fillId="0" borderId="0" xfId="0" applyFont="1" applyFill="1" applyAlignment="1">
      <alignment horizontal="right"/>
    </xf>
    <xf numFmtId="191" fontId="10" fillId="0" borderId="0" xfId="42" applyNumberFormat="1" applyFont="1" applyFill="1" applyBorder="1" applyAlignment="1">
      <alignment horizontal="right"/>
    </xf>
    <xf numFmtId="191" fontId="7" fillId="0" borderId="0" xfId="42" applyNumberFormat="1" applyFont="1" applyFill="1" applyBorder="1" applyAlignment="1">
      <alignment horizontal="right"/>
    </xf>
    <xf numFmtId="191" fontId="11" fillId="0" borderId="0" xfId="42" applyNumberFormat="1" applyFont="1" applyFill="1" applyAlignment="1">
      <alignment horizontal="right"/>
    </xf>
    <xf numFmtId="191" fontId="7" fillId="0" borderId="0" xfId="42" applyNumberFormat="1" applyFont="1" applyFill="1" applyAlignment="1">
      <alignment horizontal="right"/>
    </xf>
    <xf numFmtId="0" fontId="9" fillId="0" borderId="0" xfId="0" applyFont="1" applyFill="1" applyAlignment="1" quotePrefix="1">
      <alignment horizontal="right" vertical="top"/>
    </xf>
    <xf numFmtId="0" fontId="9" fillId="0" borderId="0" xfId="0" applyFont="1" applyFill="1" applyAlignment="1" quotePrefix="1">
      <alignment horizontal="right"/>
    </xf>
    <xf numFmtId="0" fontId="9" fillId="0" borderId="0" xfId="0" applyFont="1" applyFill="1" applyAlignment="1" quotePrefix="1">
      <alignment/>
    </xf>
    <xf numFmtId="191" fontId="11" fillId="0" borderId="0" xfId="42" applyNumberFormat="1" applyFont="1" applyFill="1" applyBorder="1" applyAlignment="1">
      <alignment/>
    </xf>
    <xf numFmtId="191" fontId="9" fillId="0" borderId="0" xfId="42" applyNumberFormat="1" applyFont="1" applyFill="1" applyBorder="1" applyAlignment="1">
      <alignment/>
    </xf>
    <xf numFmtId="191" fontId="7" fillId="0" borderId="0" xfId="42" applyNumberFormat="1" applyFont="1" applyFill="1" applyBorder="1" applyAlignment="1">
      <alignment/>
    </xf>
    <xf numFmtId="171" fontId="2" fillId="0" borderId="0" xfId="42" applyFont="1" applyAlignment="1">
      <alignment/>
    </xf>
    <xf numFmtId="0" fontId="7" fillId="0" borderId="0" xfId="0" applyFont="1" applyAlignment="1">
      <alignment horizontal="justify" vertical="top" wrapText="1"/>
    </xf>
    <xf numFmtId="0" fontId="9" fillId="0" borderId="0" xfId="0" applyFont="1" applyAlignment="1">
      <alignment horizontal="left" vertical="top" wrapText="1"/>
    </xf>
    <xf numFmtId="0" fontId="7" fillId="0" borderId="0" xfId="0" applyFont="1" applyFill="1" applyAlignment="1">
      <alignment horizontal="left" vertical="top" wrapText="1"/>
    </xf>
    <xf numFmtId="0" fontId="9" fillId="0" borderId="0" xfId="0" applyFont="1" applyFill="1" applyAlignment="1">
      <alignment horizontal="justify" vertical="top" wrapText="1"/>
    </xf>
    <xf numFmtId="0" fontId="69" fillId="0" borderId="0" xfId="0" applyFont="1" applyAlignment="1">
      <alignment/>
    </xf>
    <xf numFmtId="0" fontId="69" fillId="0" borderId="0" xfId="0" applyFont="1" applyBorder="1" applyAlignment="1">
      <alignment/>
    </xf>
    <xf numFmtId="191" fontId="69" fillId="0" borderId="0" xfId="42" applyNumberFormat="1" applyFont="1" applyBorder="1" applyAlignment="1">
      <alignment/>
    </xf>
    <xf numFmtId="0" fontId="8" fillId="0" borderId="0" xfId="0" applyFont="1" applyAlignment="1">
      <alignment vertical="center"/>
    </xf>
    <xf numFmtId="191" fontId="0" fillId="0" borderId="0" xfId="42" applyNumberFormat="1" applyFont="1" applyAlignment="1">
      <alignment/>
    </xf>
    <xf numFmtId="191" fontId="70" fillId="0" borderId="0" xfId="42" applyNumberFormat="1" applyFont="1" applyAlignment="1">
      <alignment horizontal="right"/>
    </xf>
    <xf numFmtId="191" fontId="1" fillId="0" borderId="0" xfId="42" applyNumberFormat="1" applyFont="1" applyAlignment="1">
      <alignment horizontal="center" vertical="center"/>
    </xf>
    <xf numFmtId="191" fontId="8" fillId="0" borderId="0" xfId="42" applyNumberFormat="1" applyFont="1" applyAlignment="1">
      <alignment horizontal="center"/>
    </xf>
    <xf numFmtId="191" fontId="70" fillId="0" borderId="0" xfId="42" applyNumberFormat="1" applyFont="1" applyAlignment="1">
      <alignment/>
    </xf>
    <xf numFmtId="191" fontId="8" fillId="0" borderId="0" xfId="42" applyNumberFormat="1" applyFont="1" applyAlignment="1">
      <alignment/>
    </xf>
    <xf numFmtId="191" fontId="71" fillId="0" borderId="0" xfId="42" applyNumberFormat="1" applyFont="1" applyAlignment="1">
      <alignment/>
    </xf>
    <xf numFmtId="191" fontId="70" fillId="0" borderId="11" xfId="42" applyNumberFormat="1" applyFont="1" applyBorder="1" applyAlignment="1">
      <alignment/>
    </xf>
    <xf numFmtId="191" fontId="8" fillId="0" borderId="11" xfId="42" applyNumberFormat="1" applyFont="1" applyBorder="1" applyAlignment="1">
      <alignment/>
    </xf>
    <xf numFmtId="0" fontId="4" fillId="0" borderId="0" xfId="0" applyFont="1" applyAlignment="1">
      <alignment horizontal="center" vertical="top"/>
    </xf>
    <xf numFmtId="0" fontId="18"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0" fontId="3" fillId="0" borderId="0" xfId="0" applyFont="1" applyAlignment="1">
      <alignment vertical="top"/>
    </xf>
    <xf numFmtId="0" fontId="7" fillId="0" borderId="0" xfId="0" applyFont="1" applyFill="1" applyAlignment="1">
      <alignment vertical="top"/>
    </xf>
    <xf numFmtId="0" fontId="7" fillId="0" borderId="0" xfId="0" applyFont="1" applyAlignment="1" quotePrefix="1">
      <alignment horizontal="center" vertical="top"/>
    </xf>
    <xf numFmtId="0" fontId="7" fillId="0" borderId="0" xfId="0" applyFont="1" applyAlignment="1">
      <alignment horizontal="center" vertical="top"/>
    </xf>
    <xf numFmtId="0" fontId="31" fillId="0" borderId="0" xfId="0" applyFont="1" applyFill="1" applyAlignment="1">
      <alignment vertical="top" wrapText="1"/>
    </xf>
    <xf numFmtId="0" fontId="31" fillId="0" borderId="0" xfId="0" applyFont="1" applyAlignment="1">
      <alignment vertical="top" wrapText="1"/>
    </xf>
    <xf numFmtId="0" fontId="9" fillId="0" borderId="0" xfId="0" applyFont="1" applyFill="1" applyAlignment="1">
      <alignment horizontal="left" vertical="top"/>
    </xf>
    <xf numFmtId="191" fontId="9" fillId="0" borderId="0" xfId="42" applyNumberFormat="1" applyFont="1" applyAlignment="1">
      <alignment vertical="top"/>
    </xf>
    <xf numFmtId="191" fontId="9" fillId="0" borderId="11" xfId="42" applyNumberFormat="1" applyFont="1" applyBorder="1" applyAlignment="1">
      <alignment vertical="top"/>
    </xf>
    <xf numFmtId="191" fontId="9" fillId="0" borderId="15" xfId="42" applyNumberFormat="1" applyFont="1" applyBorder="1" applyAlignment="1">
      <alignment vertical="top"/>
    </xf>
    <xf numFmtId="0" fontId="7" fillId="0" borderId="0" xfId="0" applyFont="1" applyAlignment="1">
      <alignment horizontal="left" vertical="top"/>
    </xf>
    <xf numFmtId="0" fontId="31" fillId="0" borderId="0" xfId="0" applyFont="1" applyAlignment="1">
      <alignment horizontal="right" vertical="top" wrapText="1"/>
    </xf>
    <xf numFmtId="0" fontId="31" fillId="0" borderId="0" xfId="0" applyFont="1" applyAlignment="1">
      <alignment horizontal="center" vertical="top" wrapText="1"/>
    </xf>
    <xf numFmtId="0" fontId="31" fillId="0" borderId="0" xfId="0" applyFont="1" applyAlignment="1">
      <alignment wrapText="1"/>
    </xf>
    <xf numFmtId="0" fontId="2" fillId="0" borderId="0" xfId="0" applyFont="1" applyAlignment="1">
      <alignment horizontal="center" vertical="top"/>
    </xf>
    <xf numFmtId="0" fontId="33" fillId="0" borderId="0" xfId="0" applyFont="1" applyAlignment="1">
      <alignment horizontal="center" vertical="top" wrapText="1"/>
    </xf>
    <xf numFmtId="0" fontId="8" fillId="0" borderId="0" xfId="55" applyFont="1" quotePrefix="1">
      <alignment/>
      <protection/>
    </xf>
    <xf numFmtId="191" fontId="1" fillId="0" borderId="15" xfId="42" applyNumberFormat="1" applyFont="1" applyBorder="1" applyAlignment="1">
      <alignment/>
    </xf>
    <xf numFmtId="191" fontId="8" fillId="0" borderId="15" xfId="42" applyNumberFormat="1" applyFont="1" applyBorder="1" applyAlignment="1">
      <alignment/>
    </xf>
    <xf numFmtId="191" fontId="8" fillId="0" borderId="15" xfId="0" applyNumberFormat="1" applyFont="1" applyBorder="1" applyAlignment="1">
      <alignment/>
    </xf>
    <xf numFmtId="191" fontId="9" fillId="0" borderId="0" xfId="0" applyNumberFormat="1" applyFont="1" applyAlignment="1">
      <alignment horizontal="justify" vertical="top" wrapText="1"/>
    </xf>
    <xf numFmtId="0" fontId="9" fillId="0" borderId="0" xfId="0" applyFont="1" applyFill="1" applyAlignment="1">
      <alignment horizontal="left" vertical="top" wrapText="1"/>
    </xf>
    <xf numFmtId="0" fontId="7" fillId="0" borderId="0" xfId="0" applyFont="1" applyFill="1" applyAlignment="1">
      <alignment horizontal="center" vertical="top" wrapText="1"/>
    </xf>
    <xf numFmtId="0" fontId="7" fillId="0" borderId="0" xfId="0" applyFont="1" applyAlignment="1">
      <alignment horizontal="center" vertical="top" wrapText="1"/>
    </xf>
    <xf numFmtId="10" fontId="3" fillId="0" borderId="0" xfId="59" applyNumberFormat="1" applyFont="1" applyAlignment="1">
      <alignment vertical="center"/>
    </xf>
    <xf numFmtId="192" fontId="3" fillId="0" borderId="0" xfId="42" applyNumberFormat="1" applyFont="1" applyAlignment="1">
      <alignment vertical="center"/>
    </xf>
    <xf numFmtId="193" fontId="3" fillId="0" borderId="0" xfId="42" applyNumberFormat="1" applyFont="1" applyAlignment="1">
      <alignment vertical="center"/>
    </xf>
    <xf numFmtId="191" fontId="11" fillId="0" borderId="19" xfId="42" applyNumberFormat="1" applyFont="1" applyFill="1" applyBorder="1" applyAlignment="1">
      <alignment/>
    </xf>
    <xf numFmtId="191" fontId="9" fillId="0" borderId="19" xfId="42" applyNumberFormat="1" applyFont="1" applyFill="1" applyBorder="1" applyAlignment="1">
      <alignment/>
    </xf>
    <xf numFmtId="0" fontId="19" fillId="0" borderId="0" xfId="0" applyFont="1" applyAlignment="1">
      <alignment horizontal="center"/>
    </xf>
    <xf numFmtId="0" fontId="4" fillId="0" borderId="0" xfId="0" applyFont="1" applyAlignment="1">
      <alignment horizontal="center"/>
    </xf>
    <xf numFmtId="191" fontId="1" fillId="0" borderId="20" xfId="42"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91" fontId="1" fillId="0" borderId="0" xfId="42" applyNumberFormat="1" applyFont="1" applyAlignment="1">
      <alignment horizontal="center"/>
    </xf>
    <xf numFmtId="191" fontId="1" fillId="0" borderId="19" xfId="42" applyNumberFormat="1" applyFont="1" applyBorder="1" applyAlignment="1" quotePrefix="1">
      <alignment horizontal="center"/>
    </xf>
    <xf numFmtId="0" fontId="1" fillId="0" borderId="0" xfId="0" applyFont="1" applyAlignment="1">
      <alignment wrapText="1"/>
    </xf>
    <xf numFmtId="0" fontId="27" fillId="0" borderId="0" xfId="0" applyFont="1" applyAlignment="1">
      <alignment wrapText="1"/>
    </xf>
    <xf numFmtId="0" fontId="26" fillId="0" borderId="0" xfId="0" applyFont="1" applyAlignment="1">
      <alignment wrapText="1"/>
    </xf>
    <xf numFmtId="37" fontId="4" fillId="33"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 fillId="0" borderId="0" xfId="0" applyFont="1" applyAlignment="1">
      <alignment horizontal="center"/>
    </xf>
    <xf numFmtId="0" fontId="3" fillId="0" borderId="0" xfId="55" applyFont="1" applyAlignment="1">
      <alignment horizontal="justify" wrapText="1"/>
      <protection/>
    </xf>
    <xf numFmtId="0" fontId="3" fillId="0" borderId="0" xfId="55" applyAlignment="1">
      <alignment horizontal="justify" wrapText="1"/>
      <protection/>
    </xf>
    <xf numFmtId="0" fontId="0" fillId="0" borderId="0" xfId="0" applyAlignment="1">
      <alignment horizontal="justify" wrapText="1"/>
    </xf>
    <xf numFmtId="0" fontId="1" fillId="0" borderId="0" xfId="0" applyFont="1" applyAlignment="1">
      <alignment horizontal="center" wrapText="1"/>
    </xf>
    <xf numFmtId="0" fontId="4" fillId="0" borderId="0" xfId="55" applyFont="1" applyAlignment="1">
      <alignment horizontal="center"/>
      <protection/>
    </xf>
    <xf numFmtId="0" fontId="3" fillId="0" borderId="0" xfId="56" applyFont="1" applyAlignment="1">
      <alignment horizontal="justify" wrapText="1"/>
      <protection/>
    </xf>
    <xf numFmtId="0" fontId="19" fillId="0" borderId="0" xfId="56" applyFont="1" applyAlignment="1">
      <alignment horizontal="center"/>
      <protection/>
    </xf>
    <xf numFmtId="0" fontId="4" fillId="0" borderId="0" xfId="56" applyFont="1" applyAlignment="1">
      <alignment horizontal="center"/>
      <protection/>
    </xf>
    <xf numFmtId="0" fontId="1" fillId="0" borderId="0" xfId="56" applyFont="1" applyAlignment="1">
      <alignment horizontal="center"/>
      <protection/>
    </xf>
    <xf numFmtId="0" fontId="9" fillId="0" borderId="0" xfId="0" applyFont="1" applyFill="1" applyAlignment="1" quotePrefix="1">
      <alignment vertical="top" wrapText="1"/>
    </xf>
    <xf numFmtId="0" fontId="0" fillId="0" borderId="0" xfId="0" applyFill="1" applyAlignment="1">
      <alignment vertical="top" wrapText="1"/>
    </xf>
    <xf numFmtId="0" fontId="7" fillId="0" borderId="0" xfId="0" applyFont="1" applyFill="1" applyAlignment="1">
      <alignment horizontal="left" vertical="top" wrapText="1"/>
    </xf>
    <xf numFmtId="0" fontId="9" fillId="34" borderId="0" xfId="0" applyFont="1" applyFill="1" applyAlignment="1" quotePrefix="1">
      <alignment vertical="top" wrapText="1"/>
    </xf>
    <xf numFmtId="0" fontId="0" fillId="34" borderId="0" xfId="0" applyFill="1" applyAlignment="1">
      <alignment vertical="top" wrapText="1"/>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9" fillId="34" borderId="0" xfId="0" applyFont="1" applyFill="1" applyAlignment="1">
      <alignment vertical="top" wrapText="1"/>
    </xf>
    <xf numFmtId="0" fontId="9" fillId="0" borderId="0" xfId="0" applyFont="1" applyAlignment="1">
      <alignment horizontal="justify" vertical="top" wrapText="1"/>
    </xf>
    <xf numFmtId="0" fontId="0" fillId="0" borderId="0" xfId="0" applyAlignment="1">
      <alignment/>
    </xf>
    <xf numFmtId="0" fontId="0" fillId="0" borderId="0" xfId="0" applyAlignment="1">
      <alignment horizontal="justify" vertical="top" wrapText="1"/>
    </xf>
    <xf numFmtId="0" fontId="7" fillId="0" borderId="0" xfId="0" applyFont="1" applyAlignment="1">
      <alignment horizontal="justify" vertical="top" wrapText="1"/>
    </xf>
    <xf numFmtId="0" fontId="20" fillId="0" borderId="0" xfId="0" applyFont="1" applyAlignment="1">
      <alignment horizontal="justify" vertical="top" wrapText="1"/>
    </xf>
    <xf numFmtId="0" fontId="7" fillId="0" borderId="0" xfId="0" applyFont="1" applyFill="1" applyAlignment="1">
      <alignment horizontal="justify" vertical="top" wrapText="1"/>
    </xf>
    <xf numFmtId="0" fontId="3" fillId="0" borderId="0" xfId="0" applyFont="1" applyAlignment="1">
      <alignment horizontal="center"/>
    </xf>
    <xf numFmtId="0" fontId="4" fillId="35" borderId="0" xfId="0" applyFont="1" applyFill="1" applyAlignment="1">
      <alignment horizontal="center"/>
    </xf>
    <xf numFmtId="0" fontId="9" fillId="0" borderId="0" xfId="0" applyFont="1" applyAlignment="1">
      <alignment horizontal="left" vertical="top" wrapText="1"/>
    </xf>
    <xf numFmtId="0" fontId="9" fillId="0" borderId="0" xfId="0" applyFont="1" applyFill="1" applyAlignment="1">
      <alignment horizontal="center" vertical="top" wrapText="1"/>
    </xf>
    <xf numFmtId="0" fontId="0" fillId="0" borderId="0" xfId="0" applyFill="1" applyAlignment="1">
      <alignment horizontal="center" vertical="top" wrapText="1"/>
    </xf>
    <xf numFmtId="0" fontId="9" fillId="0" borderId="0" xfId="0" applyFont="1" applyAlignment="1">
      <alignment horizontal="left"/>
    </xf>
    <xf numFmtId="0" fontId="12" fillId="0" borderId="0" xfId="0" applyFont="1" applyAlignment="1">
      <alignment horizontal="left" vertical="justify" wrapText="1"/>
    </xf>
    <xf numFmtId="0" fontId="9" fillId="0" borderId="0" xfId="0" applyFont="1" applyAlignment="1">
      <alignment horizontal="left" vertical="justify" wrapText="1"/>
    </xf>
    <xf numFmtId="0" fontId="12" fillId="0" borderId="0" xfId="0" applyFont="1" applyAlignment="1">
      <alignment horizontal="justify" vertical="top" wrapText="1"/>
    </xf>
    <xf numFmtId="0" fontId="9" fillId="0" borderId="0" xfId="0" applyFont="1" applyFill="1" applyAlignment="1">
      <alignment horizontal="left" vertical="top" wrapText="1"/>
    </xf>
    <xf numFmtId="0" fontId="12" fillId="0" borderId="0" xfId="0" applyFont="1" applyBorder="1" applyAlignment="1">
      <alignment horizontal="left" vertical="top" wrapText="1"/>
    </xf>
    <xf numFmtId="0" fontId="9" fillId="0" borderId="0" xfId="0" applyFont="1" applyFill="1" applyAlignment="1">
      <alignment horizontal="left" vertical="top"/>
    </xf>
    <xf numFmtId="0" fontId="7" fillId="0" borderId="0" xfId="0" applyFont="1" applyAlignment="1">
      <alignment horizontal="left" vertical="top"/>
    </xf>
    <xf numFmtId="0" fontId="7" fillId="0" borderId="20" xfId="0" applyFont="1" applyFill="1" applyBorder="1" applyAlignment="1">
      <alignment horizontal="center"/>
    </xf>
    <xf numFmtId="0" fontId="0" fillId="0" borderId="0" xfId="0" applyAlignment="1">
      <alignment vertical="top" wrapText="1"/>
    </xf>
    <xf numFmtId="0" fontId="0" fillId="0" borderId="0" xfId="0" applyFill="1" applyAlignment="1">
      <alignment wrapText="1"/>
    </xf>
    <xf numFmtId="0" fontId="0" fillId="0" borderId="0" xfId="0" applyAlignment="1">
      <alignment horizontal="justify" vertical="top"/>
    </xf>
    <xf numFmtId="0" fontId="7" fillId="0" borderId="0" xfId="0" applyFont="1" applyFill="1" applyAlignment="1">
      <alignment horizontal="center"/>
    </xf>
    <xf numFmtId="0" fontId="4" fillId="35" borderId="0" xfId="0" applyFont="1" applyFill="1" applyAlignment="1">
      <alignment horizontal="center" vertical="top" wrapText="1"/>
    </xf>
    <xf numFmtId="0" fontId="0" fillId="0" borderId="0" xfId="0" applyFont="1" applyFill="1" applyAlignment="1">
      <alignment wrapText="1"/>
    </xf>
    <xf numFmtId="0" fontId="7" fillId="0" borderId="0" xfId="0" applyFont="1" applyAlignment="1">
      <alignment horizontal="justify" wrapText="1"/>
    </xf>
    <xf numFmtId="0" fontId="0" fillId="0" borderId="0" xfId="0" applyAlignment="1">
      <alignment wrapText="1"/>
    </xf>
    <xf numFmtId="191" fontId="9" fillId="0" borderId="0" xfId="42" applyNumberFormat="1" applyFont="1" applyAlignment="1">
      <alignment horizontal="justify" vertical="top" wrapText="1"/>
    </xf>
    <xf numFmtId="0" fontId="0" fillId="0" borderId="0" xfId="0" applyFill="1" applyAlignment="1">
      <alignment/>
    </xf>
    <xf numFmtId="0" fontId="0" fillId="0" borderId="0" xfId="0" applyFont="1" applyFill="1" applyAlignment="1">
      <alignment/>
    </xf>
    <xf numFmtId="191" fontId="9" fillId="0" borderId="0" xfId="42" applyNumberFormat="1" applyFont="1" applyAlignment="1">
      <alignment horizontal="left" vertical="top" wrapText="1"/>
    </xf>
    <xf numFmtId="0" fontId="7" fillId="0" borderId="0" xfId="0" applyFont="1" applyAlignment="1">
      <alignment horizontal="center"/>
    </xf>
    <xf numFmtId="0" fontId="0" fillId="0" borderId="0" xfId="0" applyAlignment="1">
      <alignment horizontal="left" vertical="top" wrapText="1"/>
    </xf>
    <xf numFmtId="191" fontId="9" fillId="0" borderId="0" xfId="42" applyNumberFormat="1" applyFont="1" applyAlignment="1">
      <alignment horizontal="left" wrapText="1"/>
    </xf>
    <xf numFmtId="0" fontId="7" fillId="0" borderId="0" xfId="0" applyFont="1" applyAlignment="1">
      <alignment/>
    </xf>
    <xf numFmtId="191" fontId="9" fillId="0" borderId="0" xfId="42" applyNumberFormat="1" applyFont="1" applyAlignment="1" quotePrefix="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LSOL BS 30.09.02" xfId="55"/>
    <cellStyle name="Normal_TSR4QTR200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twoCellAnchor>
    <xdr:from>
      <xdr:col>2</xdr:col>
      <xdr:colOff>114300</xdr:colOff>
      <xdr:row>0</xdr:row>
      <xdr:rowOff>9525</xdr:rowOff>
    </xdr:from>
    <xdr:to>
      <xdr:col>2</xdr:col>
      <xdr:colOff>1133475</xdr:colOff>
      <xdr:row>3</xdr:row>
      <xdr:rowOff>257175</xdr:rowOff>
    </xdr:to>
    <xdr:pic>
      <xdr:nvPicPr>
        <xdr:cNvPr id="2"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942975</xdr:colOff>
      <xdr:row>4</xdr:row>
      <xdr:rowOff>28575</xdr:rowOff>
    </xdr:to>
    <xdr:pic>
      <xdr:nvPicPr>
        <xdr:cNvPr id="1" name="Picture 1"/>
        <xdr:cNvPicPr preferRelativeResize="1">
          <a:picLocks noChangeAspect="1"/>
        </xdr:cNvPicPr>
      </xdr:nvPicPr>
      <xdr:blipFill>
        <a:blip r:embed="rId1"/>
        <a:stretch>
          <a:fillRect/>
        </a:stretch>
      </xdr:blipFill>
      <xdr:spPr>
        <a:xfrm>
          <a:off x="276225" y="0"/>
          <a:ext cx="1057275" cy="9144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1066800</xdr:colOff>
      <xdr:row>4</xdr:row>
      <xdr:rowOff>28575</xdr:rowOff>
    </xdr:to>
    <xdr:pic>
      <xdr:nvPicPr>
        <xdr:cNvPr id="1" name="Picture 1"/>
        <xdr:cNvPicPr preferRelativeResize="1">
          <a:picLocks noChangeAspect="1"/>
        </xdr:cNvPicPr>
      </xdr:nvPicPr>
      <xdr:blipFill>
        <a:blip r:embed="rId1"/>
        <a:stretch>
          <a:fillRect/>
        </a:stretch>
      </xdr:blipFill>
      <xdr:spPr>
        <a:xfrm>
          <a:off x="209550" y="0"/>
          <a:ext cx="1066800" cy="9144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3"/>
  <sheetViews>
    <sheetView showGridLines="0" zoomScalePageLayoutView="0" workbookViewId="0" topLeftCell="A29">
      <selection activeCell="B36" sqref="B36"/>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11.28125" style="4" customWidth="1"/>
    <col min="8" max="8" width="1.1484375" style="288" customWidth="1"/>
    <col min="9" max="9" width="10.8515625" style="4" customWidth="1"/>
    <col min="10" max="10" width="10.28125" style="5" customWidth="1"/>
    <col min="11" max="11" width="0.13671875" style="3" hidden="1" customWidth="1"/>
    <col min="12" max="12" width="10.421875" style="3" bestFit="1" customWidth="1"/>
    <col min="13" max="13" width="9.57421875" style="44" bestFit="1" customWidth="1"/>
    <col min="14" max="14" width="12.421875" style="44" customWidth="1"/>
    <col min="15" max="16" width="9.140625" style="44" customWidth="1"/>
    <col min="17" max="16384" width="9.140625" style="3" customWidth="1"/>
  </cols>
  <sheetData>
    <row r="1" spans="2:10" ht="22.5">
      <c r="B1" s="368"/>
      <c r="C1" s="368"/>
      <c r="D1" s="368"/>
      <c r="E1" s="368"/>
      <c r="F1" s="368"/>
      <c r="G1" s="368"/>
      <c r="H1" s="368"/>
      <c r="I1" s="368"/>
      <c r="J1" s="368"/>
    </row>
    <row r="2" spans="2:10" ht="18.75" customHeight="1">
      <c r="B2" s="368" t="s">
        <v>28</v>
      </c>
      <c r="C2" s="368"/>
      <c r="D2" s="368"/>
      <c r="E2" s="368"/>
      <c r="F2" s="368"/>
      <c r="G2" s="368"/>
      <c r="H2" s="368"/>
      <c r="I2" s="368"/>
      <c r="J2" s="368"/>
    </row>
    <row r="3" spans="2:10" ht="14.25" customHeight="1">
      <c r="B3" s="369" t="s">
        <v>29</v>
      </c>
      <c r="C3" s="369"/>
      <c r="D3" s="369"/>
      <c r="E3" s="369"/>
      <c r="F3" s="369"/>
      <c r="G3" s="369"/>
      <c r="H3" s="369"/>
      <c r="I3" s="369"/>
      <c r="J3" s="369"/>
    </row>
    <row r="4" spans="2:10" ht="24" customHeight="1">
      <c r="B4" s="371" t="s">
        <v>14</v>
      </c>
      <c r="C4" s="372"/>
      <c r="D4" s="372"/>
      <c r="E4" s="372"/>
      <c r="F4" s="372"/>
      <c r="G4" s="372"/>
      <c r="H4" s="372"/>
      <c r="I4" s="372"/>
      <c r="J4" s="372"/>
    </row>
    <row r="5" spans="1:16" ht="18.75">
      <c r="A5" s="61"/>
      <c r="B5" s="378"/>
      <c r="C5" s="378"/>
      <c r="D5" s="378"/>
      <c r="E5" s="378"/>
      <c r="F5" s="378"/>
      <c r="G5" s="378"/>
      <c r="H5" s="378"/>
      <c r="I5" s="378"/>
      <c r="J5" s="378"/>
      <c r="K5" s="14"/>
      <c r="L5" s="12"/>
      <c r="M5" s="49"/>
      <c r="N5" s="50"/>
      <c r="O5" s="50"/>
      <c r="P5" s="50"/>
    </row>
    <row r="6" spans="2:10" ht="6" customHeight="1">
      <c r="B6" s="9"/>
      <c r="C6" s="9"/>
      <c r="D6" s="9"/>
      <c r="E6" s="9"/>
      <c r="F6" s="9"/>
      <c r="G6" s="9"/>
      <c r="H6" s="280"/>
      <c r="I6" s="9"/>
      <c r="J6" s="9"/>
    </row>
    <row r="7" spans="1:10" ht="16.5" customHeight="1">
      <c r="A7" s="109"/>
      <c r="B7" s="1" t="s">
        <v>101</v>
      </c>
      <c r="C7" s="109"/>
      <c r="D7" s="109"/>
      <c r="E7" s="160"/>
      <c r="F7" s="159"/>
      <c r="G7" s="159"/>
      <c r="H7" s="281"/>
      <c r="I7" s="159"/>
      <c r="J7" s="160"/>
    </row>
    <row r="8" spans="1:10" ht="13.5" customHeight="1">
      <c r="A8" s="109"/>
      <c r="C8" s="126" t="s">
        <v>204</v>
      </c>
      <c r="D8" s="214" t="s">
        <v>203</v>
      </c>
      <c r="E8" s="160"/>
      <c r="F8" s="159"/>
      <c r="G8" s="159"/>
      <c r="H8" s="281"/>
      <c r="I8" s="159"/>
      <c r="J8" s="160"/>
    </row>
    <row r="9" spans="1:10" ht="8.25" customHeight="1">
      <c r="A9" s="109"/>
      <c r="B9" s="160"/>
      <c r="C9" s="109"/>
      <c r="D9" s="109"/>
      <c r="E9" s="160"/>
      <c r="F9" s="159"/>
      <c r="G9" s="159"/>
      <c r="H9" s="281"/>
      <c r="I9" s="159"/>
      <c r="J9" s="160"/>
    </row>
    <row r="10" spans="1:10" ht="4.5" customHeight="1">
      <c r="A10" s="109"/>
      <c r="B10" s="160"/>
      <c r="C10" s="109"/>
      <c r="D10" s="109"/>
      <c r="E10" s="160"/>
      <c r="F10" s="161"/>
      <c r="G10" s="161"/>
      <c r="H10" s="282"/>
      <c r="I10" s="161"/>
      <c r="J10" s="160"/>
    </row>
    <row r="11" spans="1:10" ht="18" customHeight="1" thickBot="1">
      <c r="A11" s="109"/>
      <c r="B11" s="160"/>
      <c r="C11" s="109"/>
      <c r="D11" s="109"/>
      <c r="E11" s="160"/>
      <c r="F11" s="373" t="s">
        <v>170</v>
      </c>
      <c r="G11" s="373"/>
      <c r="H11" s="283"/>
      <c r="I11" s="373" t="s">
        <v>171</v>
      </c>
      <c r="J11" s="373"/>
    </row>
    <row r="12" spans="1:10" ht="13.5" customHeight="1">
      <c r="A12" s="109"/>
      <c r="B12" s="160"/>
      <c r="C12" s="109"/>
      <c r="D12" s="109"/>
      <c r="E12" s="160"/>
      <c r="F12" s="370" t="s">
        <v>172</v>
      </c>
      <c r="G12" s="370"/>
      <c r="H12" s="282"/>
      <c r="I12" s="370" t="s">
        <v>172</v>
      </c>
      <c r="J12" s="370"/>
    </row>
    <row r="13" spans="1:10" ht="13.5" customHeight="1" thickBot="1">
      <c r="A13" s="109"/>
      <c r="B13" s="160"/>
      <c r="C13" s="109"/>
      <c r="D13" s="109"/>
      <c r="E13" s="160"/>
      <c r="F13" s="374" t="s">
        <v>205</v>
      </c>
      <c r="G13" s="374"/>
      <c r="H13" s="282"/>
      <c r="I13" s="374" t="s">
        <v>205</v>
      </c>
      <c r="J13" s="374"/>
    </row>
    <row r="14" spans="1:10" ht="13.5" customHeight="1">
      <c r="A14" s="109"/>
      <c r="B14" s="160"/>
      <c r="C14" s="109"/>
      <c r="D14" s="109"/>
      <c r="E14" s="160"/>
      <c r="F14" s="253">
        <v>2010</v>
      </c>
      <c r="G14" s="254">
        <v>2009</v>
      </c>
      <c r="H14" s="284"/>
      <c r="I14" s="253">
        <f>+F14</f>
        <v>2010</v>
      </c>
      <c r="J14" s="254">
        <f>+G14</f>
        <v>2009</v>
      </c>
    </row>
    <row r="15" spans="1:16" s="100" customFormat="1" ht="14.25" customHeight="1">
      <c r="A15" s="162"/>
      <c r="B15" s="162"/>
      <c r="C15" s="162"/>
      <c r="D15" s="162"/>
      <c r="E15" s="148" t="s">
        <v>89</v>
      </c>
      <c r="F15" s="163" t="s">
        <v>3</v>
      </c>
      <c r="G15" s="164" t="s">
        <v>3</v>
      </c>
      <c r="H15" s="285"/>
      <c r="I15" s="163" t="s">
        <v>3</v>
      </c>
      <c r="J15" s="164" t="s">
        <v>3</v>
      </c>
      <c r="K15" s="101"/>
      <c r="M15" s="102"/>
      <c r="N15" s="51" t="s">
        <v>3</v>
      </c>
      <c r="O15" s="103"/>
      <c r="P15" s="102"/>
    </row>
    <row r="16" spans="1:14" ht="8.25" customHeight="1">
      <c r="A16" s="109"/>
      <c r="B16" s="160"/>
      <c r="C16" s="109"/>
      <c r="D16" s="109"/>
      <c r="E16" s="160"/>
      <c r="F16" s="163"/>
      <c r="G16" s="164"/>
      <c r="H16" s="283"/>
      <c r="I16" s="163"/>
      <c r="J16" s="164"/>
      <c r="K16" s="4"/>
      <c r="N16" s="51"/>
    </row>
    <row r="17" spans="1:16" s="16" customFormat="1" ht="18" customHeight="1">
      <c r="A17" s="165"/>
      <c r="B17" s="166" t="s">
        <v>16</v>
      </c>
      <c r="C17" s="165"/>
      <c r="D17" s="165"/>
      <c r="E17" s="184" t="s">
        <v>67</v>
      </c>
      <c r="F17" s="167">
        <v>33345</v>
      </c>
      <c r="G17" s="255">
        <v>45418</v>
      </c>
      <c r="H17" s="168"/>
      <c r="I17" s="167">
        <v>33345</v>
      </c>
      <c r="J17" s="255">
        <v>45418</v>
      </c>
      <c r="L17" s="273"/>
      <c r="M17" s="273"/>
      <c r="N17" s="46">
        <v>24768</v>
      </c>
      <c r="O17" s="45"/>
      <c r="P17" s="45"/>
    </row>
    <row r="18" spans="1:16" s="16" customFormat="1" ht="17.25" customHeight="1">
      <c r="A18" s="165"/>
      <c r="B18" s="165" t="s">
        <v>90</v>
      </c>
      <c r="C18" s="165"/>
      <c r="D18" s="165"/>
      <c r="E18" s="184"/>
      <c r="F18" s="169">
        <v>-29265</v>
      </c>
      <c r="G18" s="256">
        <v>-39935</v>
      </c>
      <c r="H18" s="168"/>
      <c r="I18" s="169">
        <v>-29265</v>
      </c>
      <c r="J18" s="256">
        <v>-39935</v>
      </c>
      <c r="L18" s="273"/>
      <c r="M18" s="273"/>
      <c r="N18" s="46">
        <v>0</v>
      </c>
      <c r="O18" s="45"/>
      <c r="P18" s="45"/>
    </row>
    <row r="19" spans="1:16" s="16" customFormat="1" ht="4.5" customHeight="1">
      <c r="A19" s="165"/>
      <c r="B19" s="165"/>
      <c r="C19" s="165"/>
      <c r="D19" s="165"/>
      <c r="E19" s="184"/>
      <c r="F19" s="170"/>
      <c r="G19" s="257"/>
      <c r="H19" s="168"/>
      <c r="I19" s="170"/>
      <c r="J19" s="257"/>
      <c r="L19" s="273"/>
      <c r="M19" s="273"/>
      <c r="N19" s="52"/>
      <c r="O19" s="45"/>
      <c r="P19" s="45"/>
    </row>
    <row r="20" spans="1:16" s="16" customFormat="1" ht="15.75">
      <c r="A20" s="165"/>
      <c r="B20" s="381" t="s">
        <v>321</v>
      </c>
      <c r="C20" s="381"/>
      <c r="D20" s="171"/>
      <c r="E20" s="184"/>
      <c r="F20" s="172">
        <f>SUM(F17:F19)</f>
        <v>4080</v>
      </c>
      <c r="G20" s="258">
        <f>SUM(G17:G19)</f>
        <v>5483</v>
      </c>
      <c r="H20" s="286"/>
      <c r="I20" s="172">
        <f>SUM(I17:I19)</f>
        <v>4080</v>
      </c>
      <c r="J20" s="258">
        <f>SUM(J17:J19)</f>
        <v>5483</v>
      </c>
      <c r="K20" s="19"/>
      <c r="L20" s="274"/>
      <c r="M20" s="365"/>
      <c r="N20" s="53">
        <v>-1652</v>
      </c>
      <c r="O20" s="45"/>
      <c r="P20" s="45"/>
    </row>
    <row r="21" spans="1:16" s="16" customFormat="1" ht="4.5" customHeight="1">
      <c r="A21" s="165"/>
      <c r="B21" s="171"/>
      <c r="C21" s="171"/>
      <c r="D21" s="171"/>
      <c r="E21" s="184"/>
      <c r="F21" s="173"/>
      <c r="G21" s="259"/>
      <c r="H21" s="286"/>
      <c r="I21" s="173"/>
      <c r="J21" s="259"/>
      <c r="K21" s="19"/>
      <c r="L21" s="274"/>
      <c r="M21" s="273"/>
      <c r="N21" s="53"/>
      <c r="O21" s="45"/>
      <c r="P21" s="45"/>
    </row>
    <row r="22" spans="1:16" s="16" customFormat="1" ht="17.25" customHeight="1">
      <c r="A22" s="165"/>
      <c r="B22" s="165" t="s">
        <v>94</v>
      </c>
      <c r="C22" s="165"/>
      <c r="D22" s="165"/>
      <c r="E22" s="184"/>
      <c r="F22" s="167">
        <v>278</v>
      </c>
      <c r="G22" s="256">
        <v>353</v>
      </c>
      <c r="H22" s="168"/>
      <c r="I22" s="167">
        <v>278</v>
      </c>
      <c r="J22" s="256">
        <v>353</v>
      </c>
      <c r="L22" s="273"/>
      <c r="M22" s="273"/>
      <c r="N22" s="46">
        <v>3202</v>
      </c>
      <c r="O22" s="45"/>
      <c r="P22" s="45"/>
    </row>
    <row r="23" spans="1:16" s="16" customFormat="1" ht="17.25" customHeight="1">
      <c r="A23" s="165"/>
      <c r="B23" s="165" t="s">
        <v>91</v>
      </c>
      <c r="C23" s="165"/>
      <c r="D23" s="165"/>
      <c r="E23" s="184"/>
      <c r="F23" s="167">
        <v>-3673</v>
      </c>
      <c r="G23" s="256">
        <v>-4198</v>
      </c>
      <c r="H23" s="168"/>
      <c r="I23" s="167">
        <v>-3673</v>
      </c>
      <c r="J23" s="256">
        <v>-4198</v>
      </c>
      <c r="L23" s="273"/>
      <c r="M23" s="273"/>
      <c r="N23" s="46"/>
      <c r="O23" s="45"/>
      <c r="P23" s="45"/>
    </row>
    <row r="24" spans="1:16" s="16" customFormat="1" ht="17.25" customHeight="1" hidden="1">
      <c r="A24" s="165"/>
      <c r="B24" s="165" t="s">
        <v>92</v>
      </c>
      <c r="C24" s="165"/>
      <c r="D24" s="165"/>
      <c r="E24" s="184"/>
      <c r="F24" s="167"/>
      <c r="G24" s="256"/>
      <c r="H24" s="168"/>
      <c r="I24" s="167"/>
      <c r="J24" s="256"/>
      <c r="L24" s="273"/>
      <c r="M24" s="273"/>
      <c r="N24" s="46"/>
      <c r="O24" s="45"/>
      <c r="P24" s="45"/>
    </row>
    <row r="25" spans="1:16" s="16" customFormat="1" ht="17.25" customHeight="1" hidden="1">
      <c r="A25" s="165"/>
      <c r="B25" s="165" t="s">
        <v>93</v>
      </c>
      <c r="C25" s="165"/>
      <c r="D25" s="165"/>
      <c r="E25" s="184"/>
      <c r="F25" s="167"/>
      <c r="G25" s="256"/>
      <c r="H25" s="168"/>
      <c r="I25" s="167"/>
      <c r="J25" s="256"/>
      <c r="L25" s="273"/>
      <c r="M25" s="273"/>
      <c r="N25" s="46"/>
      <c r="O25" s="45"/>
      <c r="P25" s="45"/>
    </row>
    <row r="26" spans="1:16" s="16" customFormat="1" ht="17.25" customHeight="1">
      <c r="A26" s="165"/>
      <c r="B26" s="165" t="s">
        <v>95</v>
      </c>
      <c r="C26" s="165"/>
      <c r="D26" s="165"/>
      <c r="E26" s="184"/>
      <c r="F26" s="174">
        <v>-76</v>
      </c>
      <c r="G26" s="260">
        <v>-391</v>
      </c>
      <c r="H26" s="168"/>
      <c r="I26" s="174">
        <v>-76</v>
      </c>
      <c r="J26" s="260">
        <v>-391</v>
      </c>
      <c r="L26" s="273"/>
      <c r="M26" s="273"/>
      <c r="N26" s="46"/>
      <c r="O26" s="45"/>
      <c r="P26" s="45"/>
    </row>
    <row r="27" spans="1:16" s="16" customFormat="1" ht="17.25" customHeight="1">
      <c r="A27" s="165"/>
      <c r="B27" s="166" t="s">
        <v>322</v>
      </c>
      <c r="C27" s="165"/>
      <c r="D27" s="165"/>
      <c r="E27" s="184" t="s">
        <v>67</v>
      </c>
      <c r="F27" s="167">
        <f>SUM(F20:F26)</f>
        <v>609</v>
      </c>
      <c r="G27" s="256">
        <f>SUM(G20:G26)</f>
        <v>1247</v>
      </c>
      <c r="H27" s="168"/>
      <c r="I27" s="167">
        <f>SUM(I20:I26)</f>
        <v>609</v>
      </c>
      <c r="J27" s="256">
        <f>SUM(J20:J26)</f>
        <v>1247</v>
      </c>
      <c r="L27" s="363"/>
      <c r="M27" s="364"/>
      <c r="N27" s="46"/>
      <c r="O27" s="45"/>
      <c r="P27" s="45"/>
    </row>
    <row r="28" spans="1:16" s="16" customFormat="1" ht="20.25" customHeight="1">
      <c r="A28" s="165"/>
      <c r="B28" s="165" t="s">
        <v>96</v>
      </c>
      <c r="C28" s="165"/>
      <c r="D28" s="165"/>
      <c r="E28" s="184" t="s">
        <v>77</v>
      </c>
      <c r="F28" s="174">
        <v>-251</v>
      </c>
      <c r="G28" s="260">
        <v>-123</v>
      </c>
      <c r="H28" s="168"/>
      <c r="I28" s="174">
        <v>-251</v>
      </c>
      <c r="J28" s="260">
        <v>-123</v>
      </c>
      <c r="L28" s="273"/>
      <c r="M28" s="273"/>
      <c r="N28" s="46"/>
      <c r="O28" s="45"/>
      <c r="P28" s="45"/>
    </row>
    <row r="29" spans="1:16" s="16" customFormat="1" ht="17.25" customHeight="1" thickBot="1">
      <c r="A29" s="165"/>
      <c r="B29" s="166" t="s">
        <v>198</v>
      </c>
      <c r="C29" s="165"/>
      <c r="D29" s="165"/>
      <c r="E29" s="184"/>
      <c r="F29" s="175">
        <f>SUM(F27:F28)</f>
        <v>358</v>
      </c>
      <c r="G29" s="261">
        <f>SUM(G27:G28)</f>
        <v>1124</v>
      </c>
      <c r="H29" s="168"/>
      <c r="I29" s="175">
        <f>SUM(I27:I28)</f>
        <v>358</v>
      </c>
      <c r="J29" s="261">
        <f>SUM(J27:J28)</f>
        <v>1124</v>
      </c>
      <c r="L29" s="273"/>
      <c r="M29" s="273"/>
      <c r="N29" s="46"/>
      <c r="O29" s="45"/>
      <c r="P29" s="45"/>
    </row>
    <row r="30" spans="1:16" s="16" customFormat="1" ht="17.25" customHeight="1">
      <c r="A30" s="165"/>
      <c r="B30" s="165"/>
      <c r="C30" s="165"/>
      <c r="D30" s="165"/>
      <c r="E30" s="184"/>
      <c r="F30" s="176"/>
      <c r="G30" s="262"/>
      <c r="H30" s="168"/>
      <c r="I30" s="176"/>
      <c r="J30" s="262"/>
      <c r="L30" s="273"/>
      <c r="M30" s="273"/>
      <c r="N30" s="46"/>
      <c r="O30" s="45"/>
      <c r="P30" s="45"/>
    </row>
    <row r="31" spans="1:16" s="16" customFormat="1" ht="17.25" customHeight="1">
      <c r="A31" s="165"/>
      <c r="B31" s="165" t="s">
        <v>97</v>
      </c>
      <c r="C31" s="165"/>
      <c r="D31" s="165"/>
      <c r="E31" s="184"/>
      <c r="F31" s="176"/>
      <c r="G31" s="262"/>
      <c r="H31" s="168"/>
      <c r="I31" s="176"/>
      <c r="J31" s="262"/>
      <c r="L31" s="273"/>
      <c r="M31" s="273"/>
      <c r="N31" s="46"/>
      <c r="O31" s="45"/>
      <c r="P31" s="45"/>
    </row>
    <row r="32" spans="1:16" s="16" customFormat="1" ht="17.25" customHeight="1">
      <c r="A32" s="165"/>
      <c r="B32" s="165" t="s">
        <v>98</v>
      </c>
      <c r="C32" s="165"/>
      <c r="D32" s="165"/>
      <c r="E32" s="184"/>
      <c r="F32" s="167">
        <v>340</v>
      </c>
      <c r="G32" s="263">
        <v>1014</v>
      </c>
      <c r="H32" s="167">
        <v>0</v>
      </c>
      <c r="I32" s="167">
        <v>340</v>
      </c>
      <c r="J32" s="263">
        <v>1014</v>
      </c>
      <c r="L32" s="273"/>
      <c r="M32" s="273"/>
      <c r="N32" s="46"/>
      <c r="O32" s="45"/>
      <c r="P32" s="45"/>
    </row>
    <row r="33" spans="1:16" s="16" customFormat="1" ht="17.25" customHeight="1">
      <c r="A33" s="165"/>
      <c r="B33" s="165" t="s">
        <v>99</v>
      </c>
      <c r="C33" s="165"/>
      <c r="D33" s="165"/>
      <c r="E33" s="184"/>
      <c r="F33" s="167">
        <v>18</v>
      </c>
      <c r="G33" s="263">
        <v>110</v>
      </c>
      <c r="H33" s="168"/>
      <c r="I33" s="167">
        <v>18</v>
      </c>
      <c r="J33" s="263">
        <v>110</v>
      </c>
      <c r="L33" s="273"/>
      <c r="M33" s="273"/>
      <c r="N33" s="46"/>
      <c r="O33" s="45"/>
      <c r="P33" s="45"/>
    </row>
    <row r="34" spans="1:16" s="16" customFormat="1" ht="17.25" customHeight="1" thickBot="1">
      <c r="A34" s="165"/>
      <c r="B34" s="166" t="s">
        <v>198</v>
      </c>
      <c r="C34" s="165"/>
      <c r="D34" s="165"/>
      <c r="E34" s="184"/>
      <c r="F34" s="175">
        <f>SUM(F32:F33)</f>
        <v>358</v>
      </c>
      <c r="G34" s="264">
        <f>SUM(G32:G33)</f>
        <v>1124</v>
      </c>
      <c r="H34" s="168"/>
      <c r="I34" s="175">
        <f>SUM(I32:I33)</f>
        <v>358</v>
      </c>
      <c r="J34" s="264">
        <f>SUM(J32:J33)</f>
        <v>1124</v>
      </c>
      <c r="L34" s="273"/>
      <c r="M34" s="273"/>
      <c r="N34" s="46"/>
      <c r="O34" s="45"/>
      <c r="P34" s="45"/>
    </row>
    <row r="35" spans="1:16" s="16" customFormat="1" ht="17.25" customHeight="1">
      <c r="A35" s="165"/>
      <c r="B35" s="165"/>
      <c r="C35" s="165"/>
      <c r="D35" s="165"/>
      <c r="E35" s="184"/>
      <c r="F35" s="176"/>
      <c r="G35" s="177"/>
      <c r="H35" s="168"/>
      <c r="I35" s="176"/>
      <c r="J35" s="177"/>
      <c r="L35" s="273"/>
      <c r="M35" s="273"/>
      <c r="N35" s="46"/>
      <c r="O35" s="45"/>
      <c r="P35" s="45"/>
    </row>
    <row r="36" spans="1:16" s="16" customFormat="1" ht="17.25" customHeight="1">
      <c r="A36" s="165"/>
      <c r="B36" s="166" t="s">
        <v>323</v>
      </c>
      <c r="C36" s="165"/>
      <c r="D36" s="165"/>
      <c r="E36" s="184"/>
      <c r="F36" s="176"/>
      <c r="G36" s="177"/>
      <c r="H36" s="168"/>
      <c r="I36" s="176"/>
      <c r="J36" s="177"/>
      <c r="L36" s="273"/>
      <c r="M36" s="273"/>
      <c r="N36" s="46"/>
      <c r="O36" s="45"/>
      <c r="P36" s="45"/>
    </row>
    <row r="37" spans="1:16" s="16" customFormat="1" ht="17.25" customHeight="1">
      <c r="A37" s="165"/>
      <c r="B37" s="165"/>
      <c r="C37" s="178" t="s">
        <v>158</v>
      </c>
      <c r="D37" s="178"/>
      <c r="E37" s="184" t="s">
        <v>87</v>
      </c>
      <c r="F37" s="179">
        <f>+'notes-Part B'!G70</f>
        <v>0.3000882612533098</v>
      </c>
      <c r="G37" s="180">
        <f>+'notes-Part B'!H70</f>
        <v>0.8949691085613415</v>
      </c>
      <c r="H37" s="181"/>
      <c r="I37" s="277">
        <f>+'notes-Part B'!J70</f>
        <v>0.3000882612533098</v>
      </c>
      <c r="J37" s="180">
        <f>+'notes-Part B'!K70</f>
        <v>0.8949691085613415</v>
      </c>
      <c r="K37" s="18"/>
      <c r="L37" s="275"/>
      <c r="M37" s="273"/>
      <c r="N37" s="47">
        <v>-14.914141414141413</v>
      </c>
      <c r="O37" s="45"/>
      <c r="P37" s="45"/>
    </row>
    <row r="38" spans="1:14" ht="17.25" customHeight="1" hidden="1">
      <c r="A38" s="109"/>
      <c r="B38" s="109"/>
      <c r="C38" s="178" t="s">
        <v>100</v>
      </c>
      <c r="D38" s="178"/>
      <c r="E38" s="184" t="s">
        <v>150</v>
      </c>
      <c r="F38" s="179">
        <f>+'notes-Part B'!G71</f>
        <v>0</v>
      </c>
      <c r="G38" s="180">
        <f>+'notes-Part B'!H71</f>
        <v>0</v>
      </c>
      <c r="H38" s="181"/>
      <c r="I38" s="277">
        <f>+'notes-Part B'!J71</f>
        <v>0</v>
      </c>
      <c r="J38" s="180">
        <f>+'notes-Part B'!K71</f>
        <v>0</v>
      </c>
      <c r="L38" s="276"/>
      <c r="M38" s="273"/>
      <c r="N38" s="48"/>
    </row>
    <row r="39" spans="1:14" ht="15.75">
      <c r="A39" s="109"/>
      <c r="B39" s="160"/>
      <c r="C39" s="182" t="s">
        <v>100</v>
      </c>
      <c r="D39" s="182"/>
      <c r="E39" s="184" t="s">
        <v>87</v>
      </c>
      <c r="F39" s="277">
        <f>+'notes-Part B'!G81</f>
        <v>0.262954369682908</v>
      </c>
      <c r="G39" s="292">
        <f>+'notes-Part B'!H81</f>
        <v>0.7842227378190255</v>
      </c>
      <c r="H39" s="181"/>
      <c r="I39" s="277">
        <f>+'notes-Part B'!J81</f>
        <v>0.262954369682908</v>
      </c>
      <c r="J39" s="292">
        <f>+'notes-Part B'!K81</f>
        <v>0.7842227378190255</v>
      </c>
      <c r="L39" s="276"/>
      <c r="M39" s="273"/>
      <c r="N39" s="54"/>
    </row>
    <row r="40" spans="1:14" ht="15.75">
      <c r="A40" s="109"/>
      <c r="B40" s="160"/>
      <c r="C40" s="182"/>
      <c r="D40" s="182"/>
      <c r="E40" s="185"/>
      <c r="F40" s="183"/>
      <c r="G40" s="183"/>
      <c r="H40" s="287"/>
      <c r="I40" s="182"/>
      <c r="J40" s="182" t="s">
        <v>169</v>
      </c>
      <c r="L40" s="276"/>
      <c r="M40" s="276"/>
      <c r="N40" s="54"/>
    </row>
    <row r="41" spans="1:14" ht="15.75">
      <c r="A41" s="109"/>
      <c r="B41" s="160"/>
      <c r="C41" s="182"/>
      <c r="D41" s="182"/>
      <c r="E41" s="185"/>
      <c r="F41" s="183"/>
      <c r="G41" s="183"/>
      <c r="H41" s="287"/>
      <c r="I41" s="182"/>
      <c r="J41" s="182"/>
      <c r="L41" s="276"/>
      <c r="M41" s="276"/>
      <c r="N41" s="54"/>
    </row>
    <row r="42" spans="1:14" ht="36.75" customHeight="1">
      <c r="A42" s="109"/>
      <c r="B42" s="379" t="s">
        <v>207</v>
      </c>
      <c r="C42" s="380"/>
      <c r="D42" s="380"/>
      <c r="E42" s="380"/>
      <c r="F42" s="380"/>
      <c r="G42" s="380"/>
      <c r="H42" s="380"/>
      <c r="I42" s="380"/>
      <c r="J42" s="380"/>
      <c r="N42" s="54"/>
    </row>
    <row r="43" spans="1:14" ht="15.75">
      <c r="A43" s="109"/>
      <c r="B43" s="160"/>
      <c r="C43" s="182"/>
      <c r="D43" s="182"/>
      <c r="E43" s="185"/>
      <c r="F43" s="183"/>
      <c r="G43" s="183"/>
      <c r="H43" s="287"/>
      <c r="I43" s="182"/>
      <c r="J43" s="182"/>
      <c r="N43" s="54"/>
    </row>
    <row r="44" spans="1:14" ht="15.75">
      <c r="A44" s="109"/>
      <c r="B44" s="160"/>
      <c r="C44" s="375"/>
      <c r="D44" s="375"/>
      <c r="E44" s="376"/>
      <c r="F44" s="376"/>
      <c r="G44" s="376"/>
      <c r="H44" s="376"/>
      <c r="I44" s="376"/>
      <c r="J44" s="377"/>
      <c r="N44" s="54"/>
    </row>
    <row r="45" spans="1:14" ht="15.75">
      <c r="A45" s="109"/>
      <c r="B45" s="160"/>
      <c r="C45" s="182"/>
      <c r="D45" s="182"/>
      <c r="E45" s="185"/>
      <c r="F45" s="183"/>
      <c r="G45" s="183"/>
      <c r="H45" s="287"/>
      <c r="I45" s="182"/>
      <c r="J45" s="182"/>
      <c r="N45" s="54"/>
    </row>
    <row r="46" spans="1:14" ht="15.75">
      <c r="A46" s="109"/>
      <c r="B46" s="160"/>
      <c r="C46" s="109"/>
      <c r="D46" s="109"/>
      <c r="E46" s="160"/>
      <c r="F46" s="159"/>
      <c r="G46" s="159"/>
      <c r="H46" s="281"/>
      <c r="I46" s="160"/>
      <c r="J46" s="160"/>
      <c r="N46" s="54"/>
    </row>
    <row r="47" spans="1:14" ht="15.75">
      <c r="A47" s="109"/>
      <c r="B47" s="160"/>
      <c r="C47" s="109"/>
      <c r="D47" s="109"/>
      <c r="E47" s="160"/>
      <c r="F47" s="159"/>
      <c r="G47" s="159"/>
      <c r="H47" s="281"/>
      <c r="I47" s="160"/>
      <c r="J47" s="160"/>
      <c r="N47" s="54"/>
    </row>
    <row r="48" ht="12.75">
      <c r="I48" s="5"/>
    </row>
    <row r="49" ht="12.75">
      <c r="I49" s="5"/>
    </row>
    <row r="50" ht="12.75">
      <c r="I50" s="5"/>
    </row>
    <row r="51" ht="12.75">
      <c r="I51" s="5"/>
    </row>
    <row r="52" ht="12.75">
      <c r="I52" s="5"/>
    </row>
    <row r="53" ht="12.75">
      <c r="I53" s="5"/>
    </row>
  </sheetData>
  <sheetProtection/>
  <mergeCells count="14">
    <mergeCell ref="F13:G13"/>
    <mergeCell ref="I13:J13"/>
    <mergeCell ref="C44:J44"/>
    <mergeCell ref="B5:J5"/>
    <mergeCell ref="B42:J42"/>
    <mergeCell ref="B20:C20"/>
    <mergeCell ref="B1:J1"/>
    <mergeCell ref="B2:J2"/>
    <mergeCell ref="B3:J3"/>
    <mergeCell ref="I12:J12"/>
    <mergeCell ref="B4:J4"/>
    <mergeCell ref="F12:G12"/>
    <mergeCell ref="F11:G11"/>
    <mergeCell ref="I11:J11"/>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39"/>
  <sheetViews>
    <sheetView zoomScalePageLayoutView="0" workbookViewId="0" topLeftCell="A5">
      <selection activeCell="B11" sqref="B11"/>
    </sheetView>
  </sheetViews>
  <sheetFormatPr defaultColWidth="9.140625" defaultRowHeight="12.75"/>
  <cols>
    <col min="1" max="1" width="3.28125" style="3" customWidth="1"/>
    <col min="2" max="2" width="4.28125" style="5" customWidth="1"/>
    <col min="3" max="3" width="33.57421875" style="3" customWidth="1"/>
    <col min="4" max="4" width="1.57421875" style="3" customWidth="1"/>
    <col min="5" max="5" width="9.140625" style="5" customWidth="1"/>
    <col min="6" max="7" width="11.57421875" style="0" customWidth="1"/>
    <col min="8" max="8" width="0.9921875" style="0" customWidth="1"/>
    <col min="9" max="10" width="13.421875" style="0" customWidth="1"/>
    <col min="11" max="11" width="1.421875" style="0" customWidth="1"/>
  </cols>
  <sheetData>
    <row r="1" spans="2:10" s="3" customFormat="1" ht="22.5">
      <c r="B1" s="368"/>
      <c r="C1" s="368"/>
      <c r="D1" s="368"/>
      <c r="E1" s="368"/>
      <c r="F1" s="368"/>
      <c r="G1" s="368"/>
      <c r="H1" s="368"/>
      <c r="I1" s="368"/>
      <c r="J1" s="368"/>
    </row>
    <row r="2" spans="2:10" s="3" customFormat="1" ht="18.75" customHeight="1">
      <c r="B2" s="368" t="s">
        <v>28</v>
      </c>
      <c r="C2" s="368"/>
      <c r="D2" s="368"/>
      <c r="E2" s="368"/>
      <c r="F2" s="368"/>
      <c r="G2" s="368"/>
      <c r="H2" s="368"/>
      <c r="I2" s="368"/>
      <c r="J2" s="368"/>
    </row>
    <row r="3" spans="2:10" s="3" customFormat="1" ht="14.25" customHeight="1">
      <c r="B3" s="369" t="s">
        <v>29</v>
      </c>
      <c r="C3" s="369"/>
      <c r="D3" s="369"/>
      <c r="E3" s="369"/>
      <c r="F3" s="369"/>
      <c r="G3" s="369"/>
      <c r="H3" s="369"/>
      <c r="I3" s="369"/>
      <c r="J3" s="369"/>
    </row>
    <row r="4" spans="2:10" s="3" customFormat="1" ht="24" customHeight="1">
      <c r="B4" s="371" t="s">
        <v>14</v>
      </c>
      <c r="C4" s="372"/>
      <c r="D4" s="372"/>
      <c r="E4" s="372"/>
      <c r="F4" s="372"/>
      <c r="G4" s="372"/>
      <c r="H4" s="372"/>
      <c r="I4" s="372"/>
      <c r="J4" s="372"/>
    </row>
    <row r="5" spans="1:11" ht="18.75">
      <c r="A5" s="61"/>
      <c r="B5" s="378"/>
      <c r="C5" s="378"/>
      <c r="D5" s="378"/>
      <c r="E5" s="378"/>
      <c r="F5" s="378"/>
      <c r="G5" s="378"/>
      <c r="H5" s="378"/>
      <c r="I5" s="378"/>
      <c r="J5" s="378"/>
      <c r="K5" s="14"/>
    </row>
    <row r="6" spans="2:10" s="3" customFormat="1" ht="6" customHeight="1">
      <c r="B6" s="9"/>
      <c r="C6" s="9"/>
      <c r="D6" s="9"/>
      <c r="E6" s="9"/>
      <c r="F6" s="9"/>
      <c r="G6" s="9"/>
      <c r="H6" s="280"/>
      <c r="I6" s="9"/>
      <c r="J6" s="9"/>
    </row>
    <row r="7" spans="1:10" s="3" customFormat="1" ht="16.5" customHeight="1">
      <c r="A7" s="109"/>
      <c r="B7" s="1" t="s">
        <v>247</v>
      </c>
      <c r="C7" s="109"/>
      <c r="D7" s="109"/>
      <c r="E7" s="160"/>
      <c r="F7" s="159"/>
      <c r="G7" s="159"/>
      <c r="H7" s="281"/>
      <c r="I7" s="159"/>
      <c r="J7" s="160"/>
    </row>
    <row r="8" spans="1:10" s="3" customFormat="1" ht="13.5" customHeight="1">
      <c r="A8" s="109"/>
      <c r="B8" s="5"/>
      <c r="C8" s="126" t="s">
        <v>204</v>
      </c>
      <c r="D8" s="214" t="s">
        <v>203</v>
      </c>
      <c r="E8" s="160"/>
      <c r="F8" s="159"/>
      <c r="G8" s="159"/>
      <c r="H8" s="281"/>
      <c r="I8" s="159"/>
      <c r="J8" s="160"/>
    </row>
    <row r="9" spans="1:10" s="3" customFormat="1" ht="8.25" customHeight="1">
      <c r="A9" s="109"/>
      <c r="B9" s="160"/>
      <c r="C9" s="109"/>
      <c r="D9" s="109"/>
      <c r="E9" s="160"/>
      <c r="F9" s="159"/>
      <c r="G9" s="159"/>
      <c r="H9" s="281"/>
      <c r="I9" s="159"/>
      <c r="J9" s="160"/>
    </row>
    <row r="10" spans="1:10" s="3" customFormat="1" ht="4.5" customHeight="1">
      <c r="A10" s="109"/>
      <c r="B10" s="160"/>
      <c r="C10" s="109"/>
      <c r="D10" s="109"/>
      <c r="E10" s="160"/>
      <c r="F10" s="161"/>
      <c r="G10" s="161"/>
      <c r="H10" s="282"/>
      <c r="I10" s="161"/>
      <c r="J10" s="160"/>
    </row>
    <row r="11" spans="1:10" s="3" customFormat="1" ht="18" customHeight="1" thickBot="1">
      <c r="A11" s="109"/>
      <c r="B11" s="160"/>
      <c r="C11" s="109"/>
      <c r="D11" s="109"/>
      <c r="E11" s="160"/>
      <c r="F11" s="373" t="s">
        <v>170</v>
      </c>
      <c r="G11" s="373"/>
      <c r="H11" s="283"/>
      <c r="I11" s="373" t="s">
        <v>171</v>
      </c>
      <c r="J11" s="373"/>
    </row>
    <row r="12" spans="1:10" s="3" customFormat="1" ht="13.5" customHeight="1">
      <c r="A12" s="109"/>
      <c r="B12" s="160"/>
      <c r="C12" s="109"/>
      <c r="D12" s="109"/>
      <c r="E12" s="160"/>
      <c r="F12" s="370" t="s">
        <v>172</v>
      </c>
      <c r="G12" s="370"/>
      <c r="H12" s="282"/>
      <c r="I12" s="370" t="s">
        <v>172</v>
      </c>
      <c r="J12" s="370"/>
    </row>
    <row r="13" spans="1:10" s="3" customFormat="1" ht="13.5" customHeight="1" thickBot="1">
      <c r="A13" s="109"/>
      <c r="B13" s="160"/>
      <c r="C13" s="109"/>
      <c r="D13" s="109"/>
      <c r="E13" s="160"/>
      <c r="F13" s="374" t="s">
        <v>205</v>
      </c>
      <c r="G13" s="374"/>
      <c r="H13" s="282"/>
      <c r="I13" s="374" t="s">
        <v>205</v>
      </c>
      <c r="J13" s="374"/>
    </row>
    <row r="14" spans="1:10" s="3" customFormat="1" ht="13.5" customHeight="1">
      <c r="A14" s="109"/>
      <c r="B14" s="160"/>
      <c r="C14" s="109"/>
      <c r="D14" s="109"/>
      <c r="E14" s="160"/>
      <c r="F14" s="253">
        <v>2010</v>
      </c>
      <c r="G14" s="254">
        <v>2009</v>
      </c>
      <c r="H14" s="284"/>
      <c r="I14" s="253">
        <f>+F14</f>
        <v>2010</v>
      </c>
      <c r="J14" s="254">
        <f>+G14</f>
        <v>2009</v>
      </c>
    </row>
    <row r="15" spans="1:11" s="100" customFormat="1" ht="14.25" customHeight="1">
      <c r="A15" s="162"/>
      <c r="B15" s="162"/>
      <c r="C15" s="162"/>
      <c r="D15" s="162"/>
      <c r="E15" s="148" t="s">
        <v>89</v>
      </c>
      <c r="F15" s="327" t="s">
        <v>3</v>
      </c>
      <c r="G15" s="164" t="s">
        <v>3</v>
      </c>
      <c r="H15" s="285"/>
      <c r="I15" s="163" t="s">
        <v>3</v>
      </c>
      <c r="J15" s="164" t="s">
        <v>3</v>
      </c>
      <c r="K15" s="101"/>
    </row>
    <row r="16" spans="1:10" ht="15.75">
      <c r="A16" s="109"/>
      <c r="B16" s="160"/>
      <c r="C16" s="109"/>
      <c r="D16" s="109"/>
      <c r="E16" s="329"/>
      <c r="F16" s="330"/>
      <c r="G16" s="331"/>
      <c r="H16" s="331"/>
      <c r="I16" s="163"/>
      <c r="J16" s="331"/>
    </row>
    <row r="17" spans="1:10" ht="15.75">
      <c r="A17" s="165"/>
      <c r="B17" s="166"/>
      <c r="C17" s="325" t="s">
        <v>198</v>
      </c>
      <c r="D17" s="165"/>
      <c r="E17" s="328"/>
      <c r="F17" s="330">
        <f>Income!F29</f>
        <v>358</v>
      </c>
      <c r="G17" s="331">
        <f>Income!G29</f>
        <v>1124</v>
      </c>
      <c r="H17" s="331"/>
      <c r="I17" s="163">
        <f>Income!I29</f>
        <v>358</v>
      </c>
      <c r="J17" s="331">
        <f>Income!J29</f>
        <v>1124</v>
      </c>
    </row>
    <row r="18" spans="1:10" ht="15.75">
      <c r="A18" s="165"/>
      <c r="B18" s="165"/>
      <c r="C18" s="165"/>
      <c r="D18" s="165"/>
      <c r="E18" s="328"/>
      <c r="F18" s="330"/>
      <c r="G18" s="331"/>
      <c r="H18" s="331"/>
      <c r="I18" s="163"/>
      <c r="J18" s="331"/>
    </row>
    <row r="19" spans="1:10" ht="15.75">
      <c r="A19" s="165"/>
      <c r="B19" s="165"/>
      <c r="C19" s="325" t="s">
        <v>273</v>
      </c>
      <c r="D19" s="165"/>
      <c r="E19" s="328"/>
      <c r="F19" s="330">
        <v>0</v>
      </c>
      <c r="G19" s="331">
        <v>0</v>
      </c>
      <c r="H19" s="331"/>
      <c r="I19" s="163">
        <v>0</v>
      </c>
      <c r="J19" s="331">
        <v>0</v>
      </c>
    </row>
    <row r="20" spans="1:10" ht="15.75">
      <c r="A20" s="165"/>
      <c r="B20" s="381"/>
      <c r="C20" s="381"/>
      <c r="D20" s="171"/>
      <c r="E20" s="328"/>
      <c r="F20" s="330"/>
      <c r="G20" s="331"/>
      <c r="H20" s="331"/>
      <c r="I20" s="163"/>
      <c r="J20" s="331"/>
    </row>
    <row r="21" spans="1:10" ht="32.25" thickBot="1">
      <c r="A21" s="165"/>
      <c r="B21" s="171"/>
      <c r="C21" s="171" t="s">
        <v>274</v>
      </c>
      <c r="D21" s="171"/>
      <c r="E21" s="328"/>
      <c r="F21" s="333">
        <f>SUM(F17:F20)</f>
        <v>358</v>
      </c>
      <c r="G21" s="334">
        <f>SUM(G16:G20)</f>
        <v>1124</v>
      </c>
      <c r="H21" s="331"/>
      <c r="I21" s="333">
        <f>SUM(I17:I20)</f>
        <v>358</v>
      </c>
      <c r="J21" s="334">
        <f>SUM(J16:J20)</f>
        <v>1124</v>
      </c>
    </row>
    <row r="22" spans="1:10" ht="15.75">
      <c r="A22" s="165"/>
      <c r="B22" s="165"/>
      <c r="C22" s="165"/>
      <c r="D22" s="165"/>
      <c r="E22" s="328"/>
      <c r="F22" s="330"/>
      <c r="G22" s="331"/>
      <c r="H22" s="331"/>
      <c r="I22" s="163"/>
      <c r="J22" s="331"/>
    </row>
    <row r="23" spans="1:10" ht="15.75">
      <c r="A23" s="165"/>
      <c r="B23" s="165"/>
      <c r="C23" s="325" t="s">
        <v>275</v>
      </c>
      <c r="D23" s="165"/>
      <c r="E23" s="328"/>
      <c r="F23" s="330"/>
      <c r="G23" s="331"/>
      <c r="H23" s="331"/>
      <c r="I23" s="163"/>
      <c r="J23" s="331"/>
    </row>
    <row r="24" spans="1:10" ht="15.75">
      <c r="A24" s="165"/>
      <c r="B24" s="165"/>
      <c r="C24" s="325" t="s">
        <v>276</v>
      </c>
      <c r="D24" s="165"/>
      <c r="E24" s="328"/>
      <c r="F24" s="167">
        <v>340</v>
      </c>
      <c r="G24" s="263">
        <v>1014</v>
      </c>
      <c r="H24" s="331"/>
      <c r="I24" s="167">
        <v>340</v>
      </c>
      <c r="J24" s="263">
        <v>1014</v>
      </c>
    </row>
    <row r="25" spans="1:10" ht="15.75">
      <c r="A25" s="165"/>
      <c r="B25" s="165"/>
      <c r="C25" s="325" t="s">
        <v>129</v>
      </c>
      <c r="D25" s="165"/>
      <c r="E25" s="328"/>
      <c r="F25" s="167">
        <v>18</v>
      </c>
      <c r="G25" s="263">
        <v>110</v>
      </c>
      <c r="H25" s="331"/>
      <c r="I25" s="167">
        <v>18</v>
      </c>
      <c r="J25" s="263">
        <v>110</v>
      </c>
    </row>
    <row r="26" spans="1:10" ht="16.5" thickBot="1">
      <c r="A26" s="165"/>
      <c r="B26" s="165"/>
      <c r="C26" s="165"/>
      <c r="D26" s="165"/>
      <c r="E26" s="328"/>
      <c r="F26" s="175">
        <f>SUM(F24:F25)</f>
        <v>358</v>
      </c>
      <c r="G26" s="264">
        <f>SUM(G24:G25)</f>
        <v>1124</v>
      </c>
      <c r="H26" s="168"/>
      <c r="I26" s="175">
        <f>SUM(I24:I25)</f>
        <v>358</v>
      </c>
      <c r="J26" s="264">
        <f>SUM(J24:J25)</f>
        <v>1124</v>
      </c>
    </row>
    <row r="27" spans="1:10" ht="15.75">
      <c r="A27" s="165"/>
      <c r="B27" s="166"/>
      <c r="C27" s="165"/>
      <c r="D27" s="165"/>
      <c r="E27" s="328"/>
      <c r="F27" s="330"/>
      <c r="G27" s="331"/>
      <c r="H27" s="331"/>
      <c r="I27" s="163"/>
      <c r="J27" s="331"/>
    </row>
    <row r="28" spans="1:10" ht="15.75">
      <c r="A28" s="165"/>
      <c r="B28" s="165"/>
      <c r="C28" s="165"/>
      <c r="D28" s="165"/>
      <c r="E28" s="328"/>
      <c r="F28" s="330"/>
      <c r="G28" s="331"/>
      <c r="H28" s="331"/>
      <c r="I28" s="163"/>
      <c r="J28" s="331"/>
    </row>
    <row r="29" spans="1:10" ht="15.75">
      <c r="A29" s="165"/>
      <c r="B29" s="166"/>
      <c r="C29" s="165"/>
      <c r="D29" s="165"/>
      <c r="E29" s="184"/>
      <c r="F29" s="332"/>
      <c r="G29" s="331"/>
      <c r="H29" s="331"/>
      <c r="I29" s="163"/>
      <c r="J29" s="331"/>
    </row>
    <row r="30" spans="1:10" ht="15.75">
      <c r="A30" s="165"/>
      <c r="B30" s="165"/>
      <c r="C30" s="165"/>
      <c r="D30" s="165"/>
      <c r="E30" s="184"/>
      <c r="F30" s="332"/>
      <c r="G30" s="331"/>
      <c r="H30" s="331"/>
      <c r="I30" s="163"/>
      <c r="J30" s="331"/>
    </row>
    <row r="31" spans="1:10" ht="15.75">
      <c r="A31" s="165"/>
      <c r="B31" s="165"/>
      <c r="C31" s="165"/>
      <c r="D31" s="165"/>
      <c r="E31" s="184"/>
      <c r="F31" s="326"/>
      <c r="G31" s="326"/>
      <c r="H31" s="326"/>
      <c r="I31" s="163"/>
      <c r="J31" s="326"/>
    </row>
    <row r="32" spans="1:5" ht="15.75">
      <c r="A32" s="109"/>
      <c r="B32" s="160"/>
      <c r="C32" s="182"/>
      <c r="D32" s="182"/>
      <c r="E32" s="184"/>
    </row>
    <row r="33" spans="1:5" ht="15.75">
      <c r="A33" s="109"/>
      <c r="B33" s="160"/>
      <c r="C33" s="182"/>
      <c r="D33" s="182"/>
      <c r="E33" s="185"/>
    </row>
    <row r="34" spans="1:5" ht="15.75">
      <c r="A34" s="109"/>
      <c r="B34" s="160"/>
      <c r="C34" s="182"/>
      <c r="D34" s="182"/>
      <c r="E34" s="185"/>
    </row>
    <row r="35" spans="1:5" ht="15.75">
      <c r="A35" s="109"/>
      <c r="B35"/>
      <c r="C35"/>
      <c r="D35"/>
      <c r="E35"/>
    </row>
    <row r="36" spans="1:5" ht="15.75">
      <c r="A36" s="109"/>
      <c r="B36" s="160"/>
      <c r="C36" s="182"/>
      <c r="D36" s="182"/>
      <c r="E36" s="185"/>
    </row>
    <row r="37" spans="1:5" ht="15.75">
      <c r="A37" s="109"/>
      <c r="B37" s="160"/>
      <c r="C37"/>
      <c r="D37"/>
      <c r="E37"/>
    </row>
    <row r="38" spans="1:10" s="3" customFormat="1" ht="36.75" customHeight="1">
      <c r="A38" s="109"/>
      <c r="B38" s="379" t="s">
        <v>207</v>
      </c>
      <c r="C38" s="380"/>
      <c r="D38" s="380"/>
      <c r="E38" s="380"/>
      <c r="F38" s="380"/>
      <c r="G38" s="380"/>
      <c r="H38" s="380"/>
      <c r="I38" s="380"/>
      <c r="J38" s="380"/>
    </row>
    <row r="39" spans="1:5" ht="15.75">
      <c r="A39" s="109"/>
      <c r="B39" s="160"/>
      <c r="C39" s="109"/>
      <c r="D39" s="109"/>
      <c r="E39" s="160"/>
    </row>
  </sheetData>
  <sheetProtection/>
  <mergeCells count="13">
    <mergeCell ref="F12:G12"/>
    <mergeCell ref="I12:J12"/>
    <mergeCell ref="F13:G13"/>
    <mergeCell ref="I13:J13"/>
    <mergeCell ref="B20:C20"/>
    <mergeCell ref="B38:J38"/>
    <mergeCell ref="B1:J1"/>
    <mergeCell ref="B2:J2"/>
    <mergeCell ref="B3:J3"/>
    <mergeCell ref="B4:J4"/>
    <mergeCell ref="B5:J5"/>
    <mergeCell ref="F11:G11"/>
    <mergeCell ref="I11:J11"/>
  </mergeCells>
  <printOptions/>
  <pageMargins left="0.7086614173228347" right="0.7086614173228347" top="0.7480314960629921" bottom="0.7480314960629921" header="0.31496062992125984" footer="0.31496062992125984"/>
  <pageSetup firstPageNumber="2" useFirstPageNumber="1" horizontalDpi="300" verticalDpi="300" orientation="portrait" paperSize="9" scale="80" r:id="rId2"/>
  <headerFoot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L69"/>
  <sheetViews>
    <sheetView showGridLines="0" zoomScalePageLayoutView="0" workbookViewId="0" topLeftCell="A47">
      <selection activeCell="B52" sqref="B52"/>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0.71875" style="3" customWidth="1"/>
    <col min="11" max="11" width="0.9921875" style="3" customWidth="1"/>
    <col min="12" max="16384" width="9.140625" style="3" customWidth="1"/>
  </cols>
  <sheetData>
    <row r="1" spans="1:8" ht="12.75" customHeight="1">
      <c r="A1" s="369"/>
      <c r="B1" s="369"/>
      <c r="C1" s="369"/>
      <c r="D1" s="369"/>
      <c r="E1" s="369"/>
      <c r="F1" s="369"/>
      <c r="G1" s="369"/>
      <c r="H1" s="369"/>
    </row>
    <row r="2" spans="1:8" ht="22.5">
      <c r="A2" s="368" t="str">
        <f>+Income!B2</f>
        <v>TSR CAPITAL BERHAD</v>
      </c>
      <c r="B2" s="368"/>
      <c r="C2" s="368"/>
      <c r="D2" s="368"/>
      <c r="E2" s="368"/>
      <c r="F2" s="368"/>
      <c r="G2" s="368"/>
      <c r="H2" s="368"/>
    </row>
    <row r="3" spans="1:12" ht="18.75">
      <c r="A3" s="369" t="str">
        <f>+Income!B3</f>
        <v>(Company No : 541149-W)</v>
      </c>
      <c r="B3" s="369"/>
      <c r="C3" s="369"/>
      <c r="D3" s="369"/>
      <c r="E3" s="369"/>
      <c r="F3" s="369"/>
      <c r="G3" s="369"/>
      <c r="H3" s="369"/>
      <c r="I3" s="7"/>
      <c r="J3" s="7"/>
      <c r="K3" s="7"/>
      <c r="L3" s="7"/>
    </row>
    <row r="4" spans="1:12" ht="15.75">
      <c r="A4" s="382" t="str">
        <f>+Income!B4</f>
        <v>(Incorporated in Malaysia)</v>
      </c>
      <c r="B4" s="382"/>
      <c r="C4" s="382"/>
      <c r="D4" s="382"/>
      <c r="E4" s="382"/>
      <c r="F4" s="382"/>
      <c r="G4" s="382"/>
      <c r="H4" s="382"/>
      <c r="I4" s="7"/>
      <c r="J4" s="7"/>
      <c r="K4" s="7"/>
      <c r="L4" s="7"/>
    </row>
    <row r="5" spans="1:12" ht="9" customHeight="1">
      <c r="A5" s="9"/>
      <c r="B5" s="9"/>
      <c r="C5" s="9"/>
      <c r="D5" s="9"/>
      <c r="E5" s="204"/>
      <c r="F5" s="9"/>
      <c r="G5" s="9"/>
      <c r="H5" s="9"/>
      <c r="I5" s="7"/>
      <c r="J5" s="7"/>
      <c r="K5" s="7"/>
      <c r="L5" s="7"/>
    </row>
    <row r="6" spans="1:11" ht="12" customHeight="1">
      <c r="A6" s="61"/>
      <c r="B6" s="378"/>
      <c r="C6" s="378"/>
      <c r="D6" s="378"/>
      <c r="E6" s="378"/>
      <c r="F6" s="378"/>
      <c r="G6" s="378"/>
      <c r="H6" s="378"/>
      <c r="I6" s="378"/>
      <c r="J6" s="378"/>
      <c r="K6" s="14"/>
    </row>
    <row r="7" spans="1:7" ht="15.75" customHeight="1">
      <c r="A7" s="1" t="s">
        <v>248</v>
      </c>
      <c r="F7" s="4"/>
      <c r="G7" s="5"/>
    </row>
    <row r="8" spans="1:7" ht="15.75" customHeight="1">
      <c r="A8" s="1" t="s">
        <v>162</v>
      </c>
      <c r="B8" s="214" t="str">
        <f>+Income!D8</f>
        <v>31 March 2010</v>
      </c>
      <c r="F8" s="4"/>
      <c r="G8" s="5"/>
    </row>
    <row r="9" spans="6:7" ht="12" customHeight="1">
      <c r="F9" s="4"/>
      <c r="G9" s="5"/>
    </row>
    <row r="10" spans="1:8" ht="15">
      <c r="A10" s="13"/>
      <c r="B10" s="13"/>
      <c r="C10" s="13"/>
      <c r="D10" s="13"/>
      <c r="E10" s="23"/>
      <c r="F10" s="110" t="str">
        <f>+Income!F13</f>
        <v>31 March</v>
      </c>
      <c r="G10" s="107"/>
      <c r="H10" s="108" t="s">
        <v>102</v>
      </c>
    </row>
    <row r="11" spans="1:8" ht="15.75" thickBot="1">
      <c r="A11" s="13"/>
      <c r="B11" s="13"/>
      <c r="C11" s="13"/>
      <c r="D11" s="13"/>
      <c r="E11" s="23"/>
      <c r="F11" s="265">
        <v>2010</v>
      </c>
      <c r="G11" s="266"/>
      <c r="H11" s="267">
        <v>2009</v>
      </c>
    </row>
    <row r="12" spans="1:8" s="15" customFormat="1" ht="15">
      <c r="A12" s="186"/>
      <c r="B12" s="186"/>
      <c r="C12" s="186"/>
      <c r="D12" s="186"/>
      <c r="E12" s="111" t="s">
        <v>89</v>
      </c>
      <c r="F12" s="112" t="s">
        <v>103</v>
      </c>
      <c r="G12" s="113"/>
      <c r="H12" s="114" t="s">
        <v>104</v>
      </c>
    </row>
    <row r="13" spans="1:8" ht="15">
      <c r="A13" s="13"/>
      <c r="B13" s="13"/>
      <c r="C13" s="13"/>
      <c r="D13" s="13"/>
      <c r="E13" s="23"/>
      <c r="F13" s="24" t="s">
        <v>3</v>
      </c>
      <c r="G13" s="23"/>
      <c r="H13" s="25" t="s">
        <v>3</v>
      </c>
    </row>
    <row r="14" spans="1:8" ht="14.25" customHeight="1">
      <c r="A14" s="13"/>
      <c r="B14" s="10" t="s">
        <v>105</v>
      </c>
      <c r="C14" s="10"/>
      <c r="D14" s="10"/>
      <c r="E14" s="23"/>
      <c r="F14" s="24"/>
      <c r="G14" s="23"/>
      <c r="H14" s="25"/>
    </row>
    <row r="15" spans="2:8" s="13" customFormat="1" ht="15">
      <c r="B15" s="13" t="s">
        <v>20</v>
      </c>
      <c r="E15" s="23"/>
      <c r="F15" s="118">
        <v>9480</v>
      </c>
      <c r="H15" s="55">
        <v>9945</v>
      </c>
    </row>
    <row r="16" spans="2:8" s="13" customFormat="1" ht="15">
      <c r="B16" s="13" t="s">
        <v>175</v>
      </c>
      <c r="E16" s="23"/>
      <c r="F16" s="118">
        <v>326</v>
      </c>
      <c r="H16" s="55">
        <v>328</v>
      </c>
    </row>
    <row r="17" spans="2:8" s="13" customFormat="1" ht="15">
      <c r="B17" s="13" t="s">
        <v>197</v>
      </c>
      <c r="E17" s="23"/>
      <c r="F17" s="118">
        <v>376</v>
      </c>
      <c r="H17" s="55">
        <v>376</v>
      </c>
    </row>
    <row r="18" spans="2:8" s="13" customFormat="1" ht="15">
      <c r="B18" s="13" t="s">
        <v>107</v>
      </c>
      <c r="E18" s="23"/>
      <c r="F18" s="123">
        <v>10116</v>
      </c>
      <c r="H18" s="55">
        <v>7920</v>
      </c>
    </row>
    <row r="19" spans="2:8" s="13" customFormat="1" ht="15">
      <c r="B19" s="13" t="s">
        <v>157</v>
      </c>
      <c r="E19" s="23"/>
      <c r="F19" s="118">
        <v>18907</v>
      </c>
      <c r="H19" s="55">
        <v>18907</v>
      </c>
    </row>
    <row r="20" spans="5:8" s="13" customFormat="1" ht="15">
      <c r="E20" s="23"/>
      <c r="F20" s="118"/>
      <c r="H20" s="55"/>
    </row>
    <row r="21" spans="5:8" s="13" customFormat="1" ht="15">
      <c r="E21" s="23"/>
      <c r="F21" s="117">
        <f>SUM(F15:F19)</f>
        <v>39205</v>
      </c>
      <c r="H21" s="36">
        <f>SUM(H15:H19)</f>
        <v>37476</v>
      </c>
    </row>
    <row r="22" spans="5:8" s="13" customFormat="1" ht="15">
      <c r="E22" s="23"/>
      <c r="F22" s="118"/>
      <c r="H22" s="55"/>
    </row>
    <row r="23" spans="2:8" s="13" customFormat="1" ht="15">
      <c r="B23" s="10" t="s">
        <v>18</v>
      </c>
      <c r="C23" s="10"/>
      <c r="D23" s="10"/>
      <c r="E23" s="23"/>
      <c r="F23" s="118"/>
      <c r="H23" s="57"/>
    </row>
    <row r="24" spans="2:8" s="13" customFormat="1" ht="15">
      <c r="B24" s="13" t="s">
        <v>106</v>
      </c>
      <c r="E24" s="23"/>
      <c r="F24" s="119">
        <v>60221</v>
      </c>
      <c r="H24" s="56">
        <v>50320</v>
      </c>
    </row>
    <row r="25" spans="2:8" s="13" customFormat="1" ht="15">
      <c r="B25" s="13" t="s">
        <v>108</v>
      </c>
      <c r="E25" s="23"/>
      <c r="F25" s="120">
        <v>8199</v>
      </c>
      <c r="H25" s="56">
        <v>9212</v>
      </c>
    </row>
    <row r="26" spans="2:8" s="13" customFormat="1" ht="15">
      <c r="B26" s="13" t="s">
        <v>109</v>
      </c>
      <c r="E26" s="23"/>
      <c r="F26" s="120">
        <v>50869</v>
      </c>
      <c r="H26" s="56">
        <v>54995</v>
      </c>
    </row>
    <row r="27" spans="2:8" s="13" customFormat="1" ht="15">
      <c r="B27" s="13" t="s">
        <v>145</v>
      </c>
      <c r="E27" s="23"/>
      <c r="F27" s="120">
        <v>9399</v>
      </c>
      <c r="H27" s="56">
        <v>19474</v>
      </c>
    </row>
    <row r="28" spans="2:8" s="13" customFormat="1" ht="15">
      <c r="B28" s="13" t="s">
        <v>110</v>
      </c>
      <c r="E28" s="23"/>
      <c r="F28" s="120">
        <v>1490</v>
      </c>
      <c r="H28" s="56">
        <v>1572</v>
      </c>
    </row>
    <row r="29" spans="2:8" s="13" customFormat="1" ht="15">
      <c r="B29" s="13" t="s">
        <v>154</v>
      </c>
      <c r="E29" s="23"/>
      <c r="F29" s="120">
        <v>50921</v>
      </c>
      <c r="H29" s="56">
        <v>47961</v>
      </c>
    </row>
    <row r="30" spans="2:8" s="13" customFormat="1" ht="15">
      <c r="B30" s="13" t="s">
        <v>111</v>
      </c>
      <c r="E30" s="23"/>
      <c r="F30" s="120">
        <v>8320</v>
      </c>
      <c r="H30" s="56">
        <v>16309</v>
      </c>
    </row>
    <row r="31" spans="2:8" s="13" customFormat="1" ht="5.25" customHeight="1">
      <c r="B31" s="33"/>
      <c r="C31" s="33"/>
      <c r="D31" s="33"/>
      <c r="E31" s="23"/>
      <c r="F31" s="120"/>
      <c r="H31" s="43"/>
    </row>
    <row r="32" spans="5:8" s="13" customFormat="1" ht="15">
      <c r="E32" s="23"/>
      <c r="F32" s="121">
        <f>SUM(F24:F31)</f>
        <v>189419</v>
      </c>
      <c r="H32" s="42">
        <f>SUM(H24:H31)</f>
        <v>199843</v>
      </c>
    </row>
    <row r="33" spans="5:8" s="13" customFormat="1" ht="4.5" customHeight="1">
      <c r="E33" s="23"/>
      <c r="F33" s="118"/>
      <c r="H33" s="35"/>
    </row>
    <row r="34" spans="2:8" s="13" customFormat="1" ht="15" customHeight="1" thickBot="1">
      <c r="B34" s="10" t="s">
        <v>123</v>
      </c>
      <c r="C34" s="10"/>
      <c r="D34" s="10"/>
      <c r="E34" s="23"/>
      <c r="F34" s="122">
        <f>+F21+F32</f>
        <v>228624</v>
      </c>
      <c r="H34" s="37">
        <f>+H21+H32</f>
        <v>237319</v>
      </c>
    </row>
    <row r="35" spans="5:8" s="13" customFormat="1" ht="9" customHeight="1">
      <c r="E35" s="23"/>
      <c r="F35" s="123"/>
      <c r="H35" s="38"/>
    </row>
    <row r="36" spans="2:8" s="13" customFormat="1" ht="15" customHeight="1">
      <c r="B36" s="10" t="s">
        <v>112</v>
      </c>
      <c r="C36" s="10"/>
      <c r="D36" s="10"/>
      <c r="E36" s="23"/>
      <c r="F36" s="123"/>
      <c r="H36" s="38"/>
    </row>
    <row r="37" spans="2:8" s="13" customFormat="1" ht="15" customHeight="1">
      <c r="B37" s="13" t="s">
        <v>113</v>
      </c>
      <c r="E37" s="23"/>
      <c r="F37" s="118">
        <v>113300</v>
      </c>
      <c r="H37" s="55">
        <v>113300</v>
      </c>
    </row>
    <row r="38" spans="2:8" s="13" customFormat="1" ht="15" customHeight="1">
      <c r="B38" s="13" t="s">
        <v>114</v>
      </c>
      <c r="E38" s="23"/>
      <c r="F38" s="123">
        <v>26653</v>
      </c>
      <c r="G38" s="30"/>
      <c r="H38" s="115">
        <v>26653</v>
      </c>
    </row>
    <row r="39" spans="2:8" s="13" customFormat="1" ht="15" customHeight="1">
      <c r="B39" s="13" t="s">
        <v>115</v>
      </c>
      <c r="E39" s="23"/>
      <c r="F39" s="123">
        <v>10068</v>
      </c>
      <c r="G39" s="30"/>
      <c r="H39" s="115">
        <v>11867</v>
      </c>
    </row>
    <row r="40" spans="5:8" s="13" customFormat="1" ht="6" customHeight="1">
      <c r="E40" s="23"/>
      <c r="F40" s="124"/>
      <c r="G40" s="30"/>
      <c r="H40" s="116"/>
    </row>
    <row r="41" spans="2:8" s="13" customFormat="1" ht="15" customHeight="1">
      <c r="B41" s="13" t="s">
        <v>126</v>
      </c>
      <c r="E41" s="23"/>
      <c r="F41" s="123"/>
      <c r="G41" s="30"/>
      <c r="H41" s="38"/>
    </row>
    <row r="42" spans="2:8" s="13" customFormat="1" ht="15" customHeight="1">
      <c r="B42" s="13" t="s">
        <v>125</v>
      </c>
      <c r="E42" s="23"/>
      <c r="F42" s="123">
        <f>SUM(F37:F41)</f>
        <v>150021</v>
      </c>
      <c r="G42" s="30"/>
      <c r="H42" s="38">
        <f>SUM(H37:H41)</f>
        <v>151820</v>
      </c>
    </row>
    <row r="43" spans="2:8" s="13" customFormat="1" ht="15" customHeight="1">
      <c r="B43" s="13" t="s">
        <v>17</v>
      </c>
      <c r="E43" s="23"/>
      <c r="F43" s="118">
        <v>810</v>
      </c>
      <c r="H43" s="55">
        <v>792</v>
      </c>
    </row>
    <row r="44" spans="2:8" s="13" customFormat="1" ht="15" customHeight="1">
      <c r="B44" s="10" t="s">
        <v>116</v>
      </c>
      <c r="C44" s="10"/>
      <c r="D44" s="10"/>
      <c r="E44" s="23"/>
      <c r="F44" s="117">
        <f>SUM(F41:F43)</f>
        <v>150831</v>
      </c>
      <c r="H44" s="36">
        <f>SUM(H41:H43)</f>
        <v>152612</v>
      </c>
    </row>
    <row r="45" spans="5:8" s="13" customFormat="1" ht="8.25" customHeight="1">
      <c r="E45" s="23"/>
      <c r="F45" s="123"/>
      <c r="H45" s="38"/>
    </row>
    <row r="46" spans="2:8" s="13" customFormat="1" ht="15" customHeight="1">
      <c r="B46" s="10" t="s">
        <v>117</v>
      </c>
      <c r="C46" s="10"/>
      <c r="D46" s="10"/>
      <c r="E46" s="23"/>
      <c r="F46" s="123"/>
      <c r="H46" s="38"/>
    </row>
    <row r="47" spans="2:8" s="13" customFormat="1" ht="15" customHeight="1">
      <c r="B47" s="13" t="s">
        <v>153</v>
      </c>
      <c r="E47" s="23" t="s">
        <v>82</v>
      </c>
      <c r="F47" s="118">
        <v>530</v>
      </c>
      <c r="H47" s="55">
        <v>643</v>
      </c>
    </row>
    <row r="48" spans="5:8" s="13" customFormat="1" ht="15" customHeight="1">
      <c r="E48" s="23"/>
      <c r="F48" s="118"/>
      <c r="H48" s="55"/>
    </row>
    <row r="49" spans="2:8" s="13" customFormat="1" ht="15" customHeight="1" hidden="1">
      <c r="B49" s="13" t="s">
        <v>118</v>
      </c>
      <c r="E49" s="23"/>
      <c r="F49" s="123"/>
      <c r="H49" s="38"/>
    </row>
    <row r="50" spans="2:8" s="13" customFormat="1" ht="15" customHeight="1">
      <c r="B50" s="10"/>
      <c r="C50" s="10"/>
      <c r="D50" s="10"/>
      <c r="E50" s="23"/>
      <c r="F50" s="117">
        <f>SUM(F47:F49)</f>
        <v>530</v>
      </c>
      <c r="G50" s="30"/>
      <c r="H50" s="36">
        <f>SUM(H47:H49)</f>
        <v>643</v>
      </c>
    </row>
    <row r="51" spans="5:8" s="13" customFormat="1" ht="9" customHeight="1">
      <c r="E51" s="23"/>
      <c r="F51" s="123"/>
      <c r="H51" s="38"/>
    </row>
    <row r="52" spans="2:8" s="13" customFormat="1" ht="15">
      <c r="B52" s="10" t="s">
        <v>19</v>
      </c>
      <c r="C52" s="10"/>
      <c r="D52" s="10"/>
      <c r="E52" s="23"/>
      <c r="F52" s="118"/>
      <c r="H52" s="57"/>
    </row>
    <row r="53" spans="2:8" s="13" customFormat="1" ht="13.5" customHeight="1">
      <c r="B53" s="13" t="s">
        <v>152</v>
      </c>
      <c r="E53" s="23" t="s">
        <v>82</v>
      </c>
      <c r="F53" s="119">
        <v>705</v>
      </c>
      <c r="H53" s="56">
        <v>895</v>
      </c>
    </row>
    <row r="54" spans="2:8" s="13" customFormat="1" ht="15">
      <c r="B54" s="13" t="s">
        <v>119</v>
      </c>
      <c r="E54" s="23"/>
      <c r="F54" s="120">
        <v>35388</v>
      </c>
      <c r="H54" s="56">
        <v>44857</v>
      </c>
    </row>
    <row r="55" spans="2:8" s="13" customFormat="1" ht="15">
      <c r="B55" s="13" t="s">
        <v>120</v>
      </c>
      <c r="E55" s="23"/>
      <c r="F55" s="120">
        <v>39470</v>
      </c>
      <c r="H55" s="56">
        <v>38310</v>
      </c>
    </row>
    <row r="56" spans="2:8" s="13" customFormat="1" ht="15">
      <c r="B56" s="13" t="s">
        <v>320</v>
      </c>
      <c r="E56" s="23"/>
      <c r="F56" s="120">
        <v>1700</v>
      </c>
      <c r="H56" s="56">
        <v>0</v>
      </c>
    </row>
    <row r="57" spans="2:8" s="13" customFormat="1" ht="15">
      <c r="B57" s="13" t="s">
        <v>121</v>
      </c>
      <c r="E57" s="23"/>
      <c r="F57" s="120">
        <v>0</v>
      </c>
      <c r="H57" s="56">
        <v>2</v>
      </c>
    </row>
    <row r="58" spans="2:8" s="13" customFormat="1" ht="4.5" customHeight="1">
      <c r="B58" s="33"/>
      <c r="C58" s="33"/>
      <c r="D58" s="33"/>
      <c r="E58" s="23"/>
      <c r="F58" s="120"/>
      <c r="H58" s="41"/>
    </row>
    <row r="59" spans="5:8" s="13" customFormat="1" ht="15">
      <c r="E59" s="23"/>
      <c r="F59" s="121">
        <f>SUM(F53:F58)</f>
        <v>77263</v>
      </c>
      <c r="H59" s="42">
        <f>SUM(H53:H58)</f>
        <v>84064</v>
      </c>
    </row>
    <row r="60" spans="5:8" s="13" customFormat="1" ht="15">
      <c r="E60" s="23"/>
      <c r="F60" s="123"/>
      <c r="H60" s="38"/>
    </row>
    <row r="61" spans="2:8" s="13" customFormat="1" ht="15">
      <c r="B61" s="10" t="s">
        <v>122</v>
      </c>
      <c r="C61" s="10"/>
      <c r="D61" s="10"/>
      <c r="E61" s="23"/>
      <c r="F61" s="117">
        <f>+F50+F59</f>
        <v>77793</v>
      </c>
      <c r="H61" s="36">
        <f>+H50+H59</f>
        <v>84707</v>
      </c>
    </row>
    <row r="62" spans="2:8" s="13" customFormat="1" ht="15">
      <c r="B62" s="10"/>
      <c r="C62" s="10"/>
      <c r="D62" s="10"/>
      <c r="E62" s="23"/>
      <c r="F62" s="118"/>
      <c r="H62" s="35"/>
    </row>
    <row r="63" spans="2:8" s="13" customFormat="1" ht="15.75" thickBot="1">
      <c r="B63" s="10" t="s">
        <v>124</v>
      </c>
      <c r="C63" s="10"/>
      <c r="D63" s="10"/>
      <c r="E63" s="23"/>
      <c r="F63" s="122">
        <f>+F44+F61</f>
        <v>228624</v>
      </c>
      <c r="H63" s="37">
        <f>+H44+H61</f>
        <v>237319</v>
      </c>
    </row>
    <row r="64" spans="5:8" s="13" customFormat="1" ht="5.25" customHeight="1">
      <c r="E64" s="23"/>
      <c r="F64" s="27"/>
      <c r="H64" s="35"/>
    </row>
    <row r="65" spans="2:8" s="13" customFormat="1" ht="19.5" customHeight="1">
      <c r="B65" s="13" t="s">
        <v>159</v>
      </c>
      <c r="E65" s="23"/>
      <c r="F65" s="158">
        <f>+F42/113300</f>
        <v>1.3241041482789055</v>
      </c>
      <c r="H65" s="149">
        <f>+H42/113300</f>
        <v>1.339982347749338</v>
      </c>
    </row>
    <row r="66" spans="2:8" s="13" customFormat="1" ht="15">
      <c r="B66" s="10"/>
      <c r="C66" s="10"/>
      <c r="D66" s="10"/>
      <c r="E66" s="23"/>
      <c r="F66" s="39"/>
      <c r="H66" s="125"/>
    </row>
    <row r="67" spans="2:9" ht="33.75" customHeight="1">
      <c r="B67" s="379" t="s">
        <v>206</v>
      </c>
      <c r="C67" s="379"/>
      <c r="D67" s="379"/>
      <c r="E67" s="380"/>
      <c r="F67" s="380"/>
      <c r="G67" s="380"/>
      <c r="H67" s="380"/>
      <c r="I67" s="380"/>
    </row>
    <row r="69" spans="6:8" ht="12.75">
      <c r="F69" s="6">
        <f>+F63-F34</f>
        <v>0</v>
      </c>
      <c r="H69" s="6">
        <f>+H63-H34</f>
        <v>0</v>
      </c>
    </row>
  </sheetData>
  <sheetProtection/>
  <mergeCells count="6">
    <mergeCell ref="B67:I67"/>
    <mergeCell ref="A1:H1"/>
    <mergeCell ref="A3:H3"/>
    <mergeCell ref="A2:H2"/>
    <mergeCell ref="A4:H4"/>
    <mergeCell ref="B6:J6"/>
  </mergeCells>
  <printOptions horizontalCentered="1"/>
  <pageMargins left="0.6299212598425197" right="0.2362204724409449" top="0.35433070866141736" bottom="0.5905511811023623" header="0.5118110236220472" footer="0.5118110236220472"/>
  <pageSetup firstPageNumber="3" useFirstPageNumber="1" horizontalDpi="300" verticalDpi="300" orientation="portrait" paperSize="9" scale="80"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36"/>
  <sheetViews>
    <sheetView tabSelected="1" zoomScale="75" zoomScaleNormal="75" workbookViewId="0" topLeftCell="A1">
      <selection activeCell="L18" sqref="L18"/>
    </sheetView>
  </sheetViews>
  <sheetFormatPr defaultColWidth="8.00390625" defaultRowHeight="12.75"/>
  <cols>
    <col min="1" max="1" width="3.140625" style="65" customWidth="1"/>
    <col min="2" max="2" width="38.140625" style="65" customWidth="1"/>
    <col min="3" max="3" width="5.421875" style="65" customWidth="1"/>
    <col min="4" max="4" width="14.00390625" style="205" customWidth="1"/>
    <col min="5" max="5" width="2.7109375" style="65" customWidth="1"/>
    <col min="6" max="6" width="12.28125" style="65" customWidth="1"/>
    <col min="7" max="7" width="0.9921875" style="65" customWidth="1"/>
    <col min="8" max="8" width="18.421875" style="65" customWidth="1"/>
    <col min="9" max="9" width="0.85546875" style="65" customWidth="1"/>
    <col min="10" max="10" width="18.8515625" style="65" customWidth="1"/>
    <col min="11" max="11" width="0.71875" style="65" customWidth="1"/>
    <col min="12" max="12" width="14.421875" style="65" customWidth="1"/>
    <col min="13" max="13" width="0.85546875" style="65" customWidth="1"/>
    <col min="14" max="14" width="14.421875" style="65" customWidth="1"/>
    <col min="15" max="15" width="0.71875" style="65" customWidth="1"/>
    <col min="16" max="16" width="11.28125" style="65" customWidth="1"/>
    <col min="17" max="17" width="8.00390625" style="65" customWidth="1"/>
    <col min="18" max="18" width="12.7109375" style="65" bestFit="1" customWidth="1"/>
    <col min="19" max="19" width="8.140625" style="65" bestFit="1" customWidth="1"/>
    <col min="20" max="16384" width="8.00390625" style="65" customWidth="1"/>
  </cols>
  <sheetData>
    <row r="1" spans="1:13" s="3" customFormat="1" ht="12.75" customHeight="1">
      <c r="A1" s="369"/>
      <c r="B1" s="369"/>
      <c r="C1" s="369"/>
      <c r="D1" s="369"/>
      <c r="E1" s="369"/>
      <c r="F1" s="369"/>
      <c r="G1" s="369"/>
      <c r="H1" s="369"/>
      <c r="I1" s="369"/>
      <c r="J1" s="369"/>
      <c r="K1" s="369"/>
      <c r="L1" s="369"/>
      <c r="M1" s="8"/>
    </row>
    <row r="2" spans="1:13" s="3" customFormat="1" ht="22.5">
      <c r="A2" s="368" t="str">
        <f>+Income!B2</f>
        <v>TSR CAPITAL BERHAD</v>
      </c>
      <c r="B2" s="368"/>
      <c r="C2" s="368"/>
      <c r="D2" s="368"/>
      <c r="E2" s="368"/>
      <c r="F2" s="368"/>
      <c r="G2" s="368"/>
      <c r="H2" s="368"/>
      <c r="I2" s="368"/>
      <c r="J2" s="368"/>
      <c r="K2" s="368"/>
      <c r="L2" s="368"/>
      <c r="M2" s="223"/>
    </row>
    <row r="3" spans="1:18" s="3" customFormat="1" ht="18.75">
      <c r="A3" s="369" t="str">
        <f>+Income!B3</f>
        <v>(Company No : 541149-W)</v>
      </c>
      <c r="B3" s="369"/>
      <c r="C3" s="369"/>
      <c r="D3" s="369"/>
      <c r="E3" s="369"/>
      <c r="F3" s="369"/>
      <c r="G3" s="369"/>
      <c r="H3" s="369"/>
      <c r="I3" s="369"/>
      <c r="J3" s="369"/>
      <c r="K3" s="369"/>
      <c r="L3" s="369"/>
      <c r="M3" s="8"/>
      <c r="N3" s="7"/>
      <c r="O3" s="7"/>
      <c r="P3" s="7"/>
      <c r="Q3" s="7"/>
      <c r="R3" s="7"/>
    </row>
    <row r="4" spans="1:18" s="3" customFormat="1" ht="15.75">
      <c r="A4" s="382" t="str">
        <f>+Income!B4</f>
        <v>(Incorporated in Malaysia)</v>
      </c>
      <c r="B4" s="382"/>
      <c r="C4" s="382"/>
      <c r="D4" s="382"/>
      <c r="E4" s="382"/>
      <c r="F4" s="382"/>
      <c r="G4" s="382"/>
      <c r="H4" s="382"/>
      <c r="I4" s="382"/>
      <c r="J4" s="382"/>
      <c r="K4" s="382"/>
      <c r="L4" s="382"/>
      <c r="M4" s="148"/>
      <c r="N4" s="7"/>
      <c r="O4" s="7"/>
      <c r="P4" s="7"/>
      <c r="Q4" s="7"/>
      <c r="R4" s="7"/>
    </row>
    <row r="5" spans="1:18" s="3" customFormat="1" ht="18.75" customHeight="1">
      <c r="A5" s="9"/>
      <c r="B5" s="9"/>
      <c r="C5" s="9"/>
      <c r="D5" s="204"/>
      <c r="E5" s="9"/>
      <c r="F5" s="9"/>
      <c r="G5" s="9"/>
      <c r="H5" s="9"/>
      <c r="I5" s="9"/>
      <c r="J5" s="9"/>
      <c r="K5" s="9"/>
      <c r="L5" s="9"/>
      <c r="M5" s="9"/>
      <c r="N5" s="7"/>
      <c r="O5" s="7"/>
      <c r="P5" s="7"/>
      <c r="Q5" s="7"/>
      <c r="R5" s="7"/>
    </row>
    <row r="6" spans="1:18" s="3" customFormat="1" ht="15" customHeight="1">
      <c r="A6" s="9"/>
      <c r="B6" s="9"/>
      <c r="C6" s="9"/>
      <c r="D6" s="204"/>
      <c r="E6" s="9"/>
      <c r="F6" s="9"/>
      <c r="G6" s="9"/>
      <c r="H6" s="9"/>
      <c r="I6" s="9"/>
      <c r="J6" s="9"/>
      <c r="K6" s="9"/>
      <c r="L6" s="9"/>
      <c r="M6" s="9"/>
      <c r="N6" s="7"/>
      <c r="O6" s="7"/>
      <c r="P6" s="7"/>
      <c r="Q6" s="7"/>
      <c r="R6" s="7"/>
    </row>
    <row r="7" s="64" customFormat="1" ht="22.5">
      <c r="A7" s="74" t="s">
        <v>127</v>
      </c>
    </row>
    <row r="8" spans="1:4" s="64" customFormat="1" ht="18" customHeight="1">
      <c r="A8" s="69"/>
      <c r="C8" s="221" t="str">
        <f>+Income!C8</f>
        <v>for the first quarter ended </v>
      </c>
      <c r="D8" s="222" t="str">
        <f>+Income!D8</f>
        <v>31 March 2010</v>
      </c>
    </row>
    <row r="9" s="64" customFormat="1" ht="15" customHeight="1">
      <c r="A9" s="69"/>
    </row>
    <row r="10" spans="1:16" s="64" customFormat="1" ht="15" customHeight="1">
      <c r="A10" s="74"/>
      <c r="F10" s="1" t="s">
        <v>160</v>
      </c>
      <c r="G10" s="1"/>
      <c r="H10" s="109"/>
      <c r="I10" s="109"/>
      <c r="J10" s="109"/>
      <c r="K10" s="109"/>
      <c r="L10" s="109"/>
      <c r="M10" s="109"/>
      <c r="N10" s="109"/>
      <c r="O10" s="109"/>
      <c r="P10" s="109"/>
    </row>
    <row r="11" spans="6:16" ht="24.75" customHeight="1">
      <c r="F11" s="386" t="s">
        <v>188</v>
      </c>
      <c r="G11" s="386"/>
      <c r="H11" s="386"/>
      <c r="I11" s="1"/>
      <c r="J11" s="215" t="s">
        <v>189</v>
      </c>
      <c r="K11" s="215"/>
      <c r="L11" s="215"/>
      <c r="M11"/>
      <c r="N11"/>
      <c r="O11"/>
      <c r="P11"/>
    </row>
    <row r="12" spans="2:16" s="71" customFormat="1" ht="32.25" thickBot="1">
      <c r="B12" s="72"/>
      <c r="C12" s="72"/>
      <c r="D12" s="73" t="s">
        <v>89</v>
      </c>
      <c r="E12" s="72"/>
      <c r="F12" s="225" t="s">
        <v>43</v>
      </c>
      <c r="G12" s="130"/>
      <c r="H12" s="225" t="s">
        <v>44</v>
      </c>
      <c r="I12" s="130"/>
      <c r="J12" s="225" t="s">
        <v>131</v>
      </c>
      <c r="K12" s="130"/>
      <c r="L12" s="225" t="s">
        <v>23</v>
      </c>
      <c r="M12" s="130"/>
      <c r="N12" s="226" t="s">
        <v>129</v>
      </c>
      <c r="O12" s="127"/>
      <c r="P12" s="226" t="s">
        <v>130</v>
      </c>
    </row>
    <row r="13" spans="2:16" ht="15.75">
      <c r="B13" s="69"/>
      <c r="C13" s="69"/>
      <c r="D13" s="74"/>
      <c r="E13" s="69"/>
      <c r="F13" s="131" t="s">
        <v>3</v>
      </c>
      <c r="G13" s="131"/>
      <c r="H13" s="131" t="s">
        <v>3</v>
      </c>
      <c r="I13" s="131"/>
      <c r="J13" s="131" t="s">
        <v>3</v>
      </c>
      <c r="K13" s="131"/>
      <c r="L13" s="131" t="s">
        <v>3</v>
      </c>
      <c r="M13" s="131"/>
      <c r="N13" s="126" t="s">
        <v>3</v>
      </c>
      <c r="O13" s="126"/>
      <c r="P13" s="126" t="s">
        <v>3</v>
      </c>
    </row>
    <row r="14" spans="2:16" ht="15.75">
      <c r="B14" s="74" t="s">
        <v>208</v>
      </c>
      <c r="C14" s="69"/>
      <c r="D14" s="74"/>
      <c r="E14" s="69"/>
      <c r="F14" s="131"/>
      <c r="G14" s="131"/>
      <c r="H14" s="131"/>
      <c r="I14" s="131"/>
      <c r="J14" s="131"/>
      <c r="K14" s="131"/>
      <c r="L14" s="131"/>
      <c r="M14" s="131"/>
      <c r="N14" s="126"/>
      <c r="O14" s="126"/>
      <c r="P14" s="126"/>
    </row>
    <row r="15" spans="2:16" s="66" customFormat="1" ht="21.75" customHeight="1">
      <c r="B15" s="355" t="s">
        <v>318</v>
      </c>
      <c r="C15" s="74"/>
      <c r="D15" s="74"/>
      <c r="E15" s="74"/>
      <c r="F15" s="132">
        <v>113300</v>
      </c>
      <c r="G15" s="132"/>
      <c r="H15" s="132">
        <v>26653</v>
      </c>
      <c r="I15" s="132"/>
      <c r="J15" s="132">
        <v>11867</v>
      </c>
      <c r="K15" s="132"/>
      <c r="L15" s="132">
        <f>SUM(F15:K15)</f>
        <v>151820</v>
      </c>
      <c r="M15" s="132"/>
      <c r="N15" s="132">
        <v>792</v>
      </c>
      <c r="O15" s="132"/>
      <c r="P15" s="133">
        <f>+L15+N15</f>
        <v>152612</v>
      </c>
    </row>
    <row r="16" spans="2:16" s="66" customFormat="1" ht="21.75" customHeight="1">
      <c r="B16" s="355" t="s">
        <v>319</v>
      </c>
      <c r="C16" s="74"/>
      <c r="D16" s="74"/>
      <c r="E16" s="74"/>
      <c r="F16" s="356"/>
      <c r="G16" s="132"/>
      <c r="H16" s="357"/>
      <c r="I16" s="331"/>
      <c r="J16" s="357">
        <v>-438</v>
      </c>
      <c r="K16" s="331"/>
      <c r="L16" s="357">
        <f>SUM(F16:K16)</f>
        <v>-438</v>
      </c>
      <c r="M16" s="132"/>
      <c r="N16" s="356">
        <v>0</v>
      </c>
      <c r="O16" s="132"/>
      <c r="P16" s="358">
        <f>+L16+N16</f>
        <v>-438</v>
      </c>
    </row>
    <row r="17" spans="2:16" s="66" customFormat="1" ht="21.75" customHeight="1">
      <c r="B17" s="74"/>
      <c r="C17" s="74"/>
      <c r="D17" s="74"/>
      <c r="E17" s="74"/>
      <c r="F17" s="133">
        <f>SUM(F15:F16)</f>
        <v>113300</v>
      </c>
      <c r="G17" s="132"/>
      <c r="H17" s="133">
        <f>SUM(H15:H16)</f>
        <v>26653</v>
      </c>
      <c r="I17" s="132"/>
      <c r="J17" s="133">
        <f>SUM(J15:J16)</f>
        <v>11429</v>
      </c>
      <c r="K17" s="132"/>
      <c r="L17" s="133">
        <f>SUM(L15:L16)</f>
        <v>151382</v>
      </c>
      <c r="M17" s="132"/>
      <c r="N17" s="133">
        <f>SUM(N15:N16)</f>
        <v>792</v>
      </c>
      <c r="O17" s="132"/>
      <c r="P17" s="133">
        <f>SUM(P15:P16)</f>
        <v>152174</v>
      </c>
    </row>
    <row r="18" spans="2:16" ht="21.75" customHeight="1">
      <c r="B18" s="289" t="s">
        <v>198</v>
      </c>
      <c r="C18" s="69"/>
      <c r="D18" s="74"/>
      <c r="E18" s="69"/>
      <c r="F18" s="70">
        <v>0</v>
      </c>
      <c r="G18" s="70"/>
      <c r="H18" s="70">
        <v>0</v>
      </c>
      <c r="I18" s="70"/>
      <c r="J18" s="70">
        <v>339</v>
      </c>
      <c r="K18" s="70"/>
      <c r="L18" s="70">
        <f>SUM(F18:K18)</f>
        <v>339</v>
      </c>
      <c r="M18" s="70"/>
      <c r="N18" s="70">
        <v>18</v>
      </c>
      <c r="O18" s="129"/>
      <c r="P18" s="128">
        <f>+L18+N18</f>
        <v>357</v>
      </c>
    </row>
    <row r="19" spans="2:16" ht="21.75" customHeight="1">
      <c r="B19" s="289" t="s">
        <v>320</v>
      </c>
      <c r="C19" s="69"/>
      <c r="D19" s="206"/>
      <c r="E19" s="69"/>
      <c r="F19" s="70">
        <v>0</v>
      </c>
      <c r="G19" s="129"/>
      <c r="H19" s="70">
        <v>0</v>
      </c>
      <c r="I19" s="129"/>
      <c r="J19" s="70">
        <v>-1700</v>
      </c>
      <c r="K19" s="129"/>
      <c r="L19" s="70">
        <f>SUM(F19:K19)</f>
        <v>-1700</v>
      </c>
      <c r="M19" s="129"/>
      <c r="N19" s="70">
        <v>0</v>
      </c>
      <c r="O19" s="129"/>
      <c r="P19" s="128">
        <f>+L19+N19</f>
        <v>-1700</v>
      </c>
    </row>
    <row r="20" spans="2:16" ht="21.75" customHeight="1">
      <c r="B20" s="69"/>
      <c r="C20" s="69"/>
      <c r="D20" s="206"/>
      <c r="E20" s="69"/>
      <c r="F20" s="70"/>
      <c r="G20" s="129"/>
      <c r="H20" s="70"/>
      <c r="I20" s="129"/>
      <c r="J20" s="70"/>
      <c r="K20" s="129"/>
      <c r="L20" s="70"/>
      <c r="M20" s="129"/>
      <c r="N20" s="70"/>
      <c r="O20" s="129"/>
      <c r="P20" s="128"/>
    </row>
    <row r="21" spans="2:19" s="66" customFormat="1" ht="21.75" customHeight="1" thickBot="1">
      <c r="B21" s="74" t="s">
        <v>209</v>
      </c>
      <c r="C21" s="74"/>
      <c r="D21" s="74"/>
      <c r="E21" s="74"/>
      <c r="F21" s="134">
        <f>SUM(F17:F20)</f>
        <v>113300</v>
      </c>
      <c r="G21" s="227"/>
      <c r="H21" s="134">
        <f>SUM(H17:H20)</f>
        <v>26653</v>
      </c>
      <c r="I21" s="227"/>
      <c r="J21" s="134">
        <f>SUM(J17:J20)</f>
        <v>10068</v>
      </c>
      <c r="K21" s="227"/>
      <c r="L21" s="134">
        <f>SUM(L17:L20)</f>
        <v>150021</v>
      </c>
      <c r="M21" s="227"/>
      <c r="N21" s="134">
        <f>SUM(N17:N20)</f>
        <v>810</v>
      </c>
      <c r="O21" s="227"/>
      <c r="P21" s="134">
        <f>SUM(P17:P20)</f>
        <v>150831</v>
      </c>
      <c r="R21" s="317"/>
      <c r="S21" s="317"/>
    </row>
    <row r="22" spans="6:16" ht="16.5" thickTop="1">
      <c r="F22" s="228"/>
      <c r="G22" s="228"/>
      <c r="H22" s="67"/>
      <c r="I22" s="228"/>
      <c r="J22" s="67"/>
      <c r="K22" s="228"/>
      <c r="L22" s="67"/>
      <c r="M22" s="228"/>
      <c r="N22" s="129"/>
      <c r="O22" s="129"/>
      <c r="P22" s="129"/>
    </row>
    <row r="23" spans="6:16" ht="15.75">
      <c r="F23" s="228"/>
      <c r="G23" s="228"/>
      <c r="H23" s="67"/>
      <c r="I23" s="228"/>
      <c r="J23" s="67"/>
      <c r="K23" s="228"/>
      <c r="L23" s="67"/>
      <c r="M23" s="228"/>
      <c r="N23" s="129"/>
      <c r="O23" s="129"/>
      <c r="P23" s="129"/>
    </row>
    <row r="24" spans="1:16" s="64" customFormat="1" ht="15" customHeight="1">
      <c r="A24" s="74"/>
      <c r="F24" s="229" t="s">
        <v>160</v>
      </c>
      <c r="G24" s="229"/>
      <c r="H24" s="109"/>
      <c r="I24" s="234"/>
      <c r="J24" s="109"/>
      <c r="K24" s="234"/>
      <c r="L24" s="109"/>
      <c r="M24" s="234"/>
      <c r="N24" s="109"/>
      <c r="O24" s="234"/>
      <c r="P24" s="109"/>
    </row>
    <row r="25" spans="6:16" ht="35.25" customHeight="1">
      <c r="F25" s="386" t="s">
        <v>188</v>
      </c>
      <c r="G25" s="386"/>
      <c r="H25" s="386"/>
      <c r="I25" s="229"/>
      <c r="J25" s="215" t="s">
        <v>189</v>
      </c>
      <c r="K25" s="235"/>
      <c r="L25"/>
      <c r="M25" s="230"/>
      <c r="N25"/>
      <c r="O25" s="230"/>
      <c r="P25"/>
    </row>
    <row r="26" spans="2:16" s="71" customFormat="1" ht="32.25" thickBot="1">
      <c r="B26" s="72"/>
      <c r="C26" s="72"/>
      <c r="D26" s="207"/>
      <c r="E26" s="72"/>
      <c r="F26" s="225" t="s">
        <v>43</v>
      </c>
      <c r="G26" s="231"/>
      <c r="H26" s="225" t="s">
        <v>44</v>
      </c>
      <c r="I26" s="231"/>
      <c r="J26" s="225" t="s">
        <v>131</v>
      </c>
      <c r="K26" s="231"/>
      <c r="L26" s="225" t="s">
        <v>23</v>
      </c>
      <c r="M26" s="231"/>
      <c r="N26" s="226" t="s">
        <v>129</v>
      </c>
      <c r="O26" s="236"/>
      <c r="P26" s="226" t="s">
        <v>130</v>
      </c>
    </row>
    <row r="27" spans="2:16" ht="15.75">
      <c r="B27" s="69"/>
      <c r="C27" s="69"/>
      <c r="D27" s="74"/>
      <c r="E27" s="69"/>
      <c r="F27" s="232" t="s">
        <v>3</v>
      </c>
      <c r="G27" s="232"/>
      <c r="H27" s="131" t="s">
        <v>3</v>
      </c>
      <c r="I27" s="232"/>
      <c r="J27" s="131" t="s">
        <v>3</v>
      </c>
      <c r="K27" s="232"/>
      <c r="L27" s="131" t="s">
        <v>3</v>
      </c>
      <c r="M27" s="232"/>
      <c r="N27" s="126" t="s">
        <v>3</v>
      </c>
      <c r="O27" s="237"/>
      <c r="P27" s="126" t="s">
        <v>3</v>
      </c>
    </row>
    <row r="28" spans="2:16" s="66" customFormat="1" ht="21.75" customHeight="1">
      <c r="B28" s="74" t="s">
        <v>196</v>
      </c>
      <c r="C28" s="74"/>
      <c r="D28" s="74"/>
      <c r="E28" s="74"/>
      <c r="F28" s="233">
        <v>113300</v>
      </c>
      <c r="G28" s="233"/>
      <c r="H28" s="138">
        <v>26653</v>
      </c>
      <c r="I28" s="233"/>
      <c r="J28" s="138">
        <v>9645</v>
      </c>
      <c r="K28" s="233"/>
      <c r="L28" s="138">
        <f>SUM(F28:K28)</f>
        <v>149598</v>
      </c>
      <c r="M28" s="233"/>
      <c r="N28" s="138">
        <v>789</v>
      </c>
      <c r="O28" s="233"/>
      <c r="P28" s="139">
        <f>+L28+N28</f>
        <v>150387</v>
      </c>
    </row>
    <row r="29" spans="2:16" ht="21.75" customHeight="1">
      <c r="B29" s="289" t="s">
        <v>198</v>
      </c>
      <c r="C29" s="69"/>
      <c r="D29" s="74"/>
      <c r="E29" s="69"/>
      <c r="F29" s="129">
        <v>0</v>
      </c>
      <c r="G29" s="129"/>
      <c r="H29" s="70">
        <v>0</v>
      </c>
      <c r="I29" s="129"/>
      <c r="J29" s="70">
        <v>1014</v>
      </c>
      <c r="K29" s="129"/>
      <c r="L29" s="70">
        <f>SUM(F29:K29)</f>
        <v>1014</v>
      </c>
      <c r="M29" s="129"/>
      <c r="N29" s="70">
        <v>110</v>
      </c>
      <c r="O29" s="129"/>
      <c r="P29" s="128">
        <f>+L29+N29</f>
        <v>1124</v>
      </c>
    </row>
    <row r="30" spans="2:16" ht="21.75" customHeight="1">
      <c r="B30" s="69"/>
      <c r="C30" s="69"/>
      <c r="D30" s="74"/>
      <c r="E30" s="69"/>
      <c r="F30" s="129"/>
      <c r="G30" s="129"/>
      <c r="H30" s="70"/>
      <c r="I30" s="129"/>
      <c r="J30" s="70"/>
      <c r="K30" s="129"/>
      <c r="L30" s="70"/>
      <c r="M30" s="129"/>
      <c r="N30" s="70"/>
      <c r="O30" s="129"/>
      <c r="P30" s="128"/>
    </row>
    <row r="31" spans="2:16" s="66" customFormat="1" ht="21.75" customHeight="1" thickBot="1">
      <c r="B31" s="74" t="s">
        <v>210</v>
      </c>
      <c r="C31" s="74"/>
      <c r="D31" s="74"/>
      <c r="E31" s="74"/>
      <c r="F31" s="134">
        <f>SUM(F28:F28)</f>
        <v>113300</v>
      </c>
      <c r="G31" s="227"/>
      <c r="H31" s="134">
        <f>SUM(H28:H28)</f>
        <v>26653</v>
      </c>
      <c r="I31" s="227"/>
      <c r="J31" s="134">
        <f>SUM(J28:J29)</f>
        <v>10659</v>
      </c>
      <c r="K31" s="227"/>
      <c r="L31" s="134">
        <f>SUM(L28:L29)</f>
        <v>150612</v>
      </c>
      <c r="M31" s="227"/>
      <c r="N31" s="134">
        <f>SUM(N28:N29)</f>
        <v>899</v>
      </c>
      <c r="O31" s="227"/>
      <c r="P31" s="134">
        <f>SUM(P28:P29)</f>
        <v>151511</v>
      </c>
    </row>
    <row r="32" spans="6:15" ht="13.5" thickTop="1">
      <c r="F32" s="228"/>
      <c r="G32" s="228"/>
      <c r="H32" s="67"/>
      <c r="I32" s="228"/>
      <c r="J32" s="67"/>
      <c r="K32" s="228"/>
      <c r="L32" s="67"/>
      <c r="M32" s="228"/>
      <c r="O32" s="238"/>
    </row>
    <row r="33" spans="6:16" ht="12.75">
      <c r="F33" s="228"/>
      <c r="G33" s="228"/>
      <c r="H33" s="67"/>
      <c r="I33" s="228"/>
      <c r="J33" s="67"/>
      <c r="K33" s="67"/>
      <c r="L33" s="67"/>
      <c r="M33" s="228"/>
      <c r="O33" s="238"/>
      <c r="P33" s="140"/>
    </row>
    <row r="34" spans="6:13" ht="12.75">
      <c r="F34" s="67"/>
      <c r="G34" s="67"/>
      <c r="H34" s="67"/>
      <c r="I34" s="67"/>
      <c r="J34" s="67"/>
      <c r="K34" s="67"/>
      <c r="L34" s="67"/>
      <c r="M34" s="67"/>
    </row>
    <row r="35" spans="2:16" ht="24.75" customHeight="1">
      <c r="B35" s="383" t="s">
        <v>211</v>
      </c>
      <c r="C35" s="384"/>
      <c r="D35" s="385"/>
      <c r="E35" s="385"/>
      <c r="F35" s="385"/>
      <c r="G35" s="385"/>
      <c r="H35" s="385"/>
      <c r="I35" s="385"/>
      <c r="J35" s="385"/>
      <c r="K35" s="385"/>
      <c r="L35" s="385"/>
      <c r="M35" s="385"/>
      <c r="N35" s="385"/>
      <c r="O35" s="385"/>
      <c r="P35" s="385"/>
    </row>
    <row r="36" spans="6:13" ht="12.75">
      <c r="F36" s="67"/>
      <c r="G36" s="67"/>
      <c r="H36" s="67"/>
      <c r="I36" s="67"/>
      <c r="J36" s="67"/>
      <c r="K36" s="67"/>
      <c r="L36" s="67"/>
      <c r="M36" s="67"/>
    </row>
  </sheetData>
  <sheetProtection/>
  <mergeCells count="7">
    <mergeCell ref="B35:P35"/>
    <mergeCell ref="A1:L1"/>
    <mergeCell ref="A2:L2"/>
    <mergeCell ref="A3:L3"/>
    <mergeCell ref="A4:L4"/>
    <mergeCell ref="F11:H11"/>
    <mergeCell ref="F25:H25"/>
  </mergeCells>
  <printOptions horizontalCentered="1"/>
  <pageMargins left="0.7480314960629921" right="0.7480314960629921" top="0.984251968503937" bottom="0.984251968503937" header="0.5118110236220472" footer="0.5118110236220472"/>
  <pageSetup firstPageNumber="4" useFirstPageNumber="1" fitToHeight="1" fitToWidth="1" horizontalDpi="300" verticalDpi="300" orientation="landscape" paperSize="9" scale="66"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3">
      <pane xSplit="5" ySplit="6" topLeftCell="F36" activePane="bottomRight" state="frozen"/>
      <selection pane="topLeft" activeCell="A3" sqref="A3"/>
      <selection pane="topRight" activeCell="F3" sqref="F3"/>
      <selection pane="bottomLeft" activeCell="A9" sqref="A9"/>
      <selection pane="bottomRight" activeCell="H42" sqref="H42"/>
    </sheetView>
  </sheetViews>
  <sheetFormatPr defaultColWidth="8.00390625" defaultRowHeight="12.75"/>
  <cols>
    <col min="1" max="1" width="3.7109375" style="65" customWidth="1"/>
    <col min="2" max="2" width="3.57421875" style="65" customWidth="1"/>
    <col min="3" max="3" width="26.7109375" style="65" customWidth="1"/>
    <col min="4" max="4" width="21.7109375" style="65" customWidth="1"/>
    <col min="5" max="5" width="25.8515625" style="65" customWidth="1"/>
    <col min="6" max="6" width="18.00390625" style="65" customWidth="1"/>
    <col min="7" max="7" width="1.57421875" style="65" customWidth="1"/>
    <col min="8" max="8" width="17.8515625" style="65" customWidth="1"/>
    <col min="9" max="9" width="8.00390625" style="65" customWidth="1"/>
    <col min="10" max="16384" width="8.00390625" style="65" customWidth="1"/>
  </cols>
  <sheetData>
    <row r="1" spans="1:9" ht="18.75">
      <c r="A1" s="82"/>
      <c r="B1" s="82"/>
      <c r="C1" s="82"/>
      <c r="D1" s="82"/>
      <c r="E1" s="82"/>
      <c r="F1" s="82"/>
      <c r="G1" s="82"/>
      <c r="H1" s="82"/>
      <c r="I1" s="82"/>
    </row>
    <row r="2" spans="2:9" ht="42" customHeight="1">
      <c r="B2" s="83"/>
      <c r="C2" s="389" t="str">
        <f>+Income!B2</f>
        <v>TSR CAPITAL BERHAD</v>
      </c>
      <c r="D2" s="389"/>
      <c r="E2" s="389"/>
      <c r="F2" s="389"/>
      <c r="G2" s="389"/>
      <c r="H2" s="389"/>
      <c r="I2" s="83"/>
    </row>
    <row r="3" spans="2:9" ht="18.75">
      <c r="B3" s="82"/>
      <c r="C3" s="390" t="str">
        <f>+Income!B3</f>
        <v>(Company No : 541149-W)</v>
      </c>
      <c r="D3" s="390"/>
      <c r="E3" s="390"/>
      <c r="F3" s="390"/>
      <c r="G3" s="390"/>
      <c r="H3" s="390"/>
      <c r="I3" s="82"/>
    </row>
    <row r="4" spans="2:9" ht="15.75">
      <c r="B4" s="84"/>
      <c r="C4" s="391" t="str">
        <f>+Income!B4</f>
        <v>(Incorporated in Malaysia)</v>
      </c>
      <c r="D4" s="391"/>
      <c r="E4" s="391"/>
      <c r="F4" s="391"/>
      <c r="G4" s="391"/>
      <c r="H4" s="391"/>
      <c r="I4" s="84"/>
    </row>
    <row r="5" spans="1:9" ht="12.75">
      <c r="A5" s="85"/>
      <c r="B5" s="85"/>
      <c r="C5" s="85"/>
      <c r="D5" s="85"/>
      <c r="E5" s="85"/>
      <c r="F5" s="85"/>
      <c r="G5" s="85"/>
      <c r="H5" s="85"/>
      <c r="I5" s="85"/>
    </row>
    <row r="6" ht="24" customHeight="1"/>
    <row r="7" spans="1:8" ht="28.5" customHeight="1">
      <c r="A7" s="187" t="s">
        <v>132</v>
      </c>
      <c r="B7" s="188"/>
      <c r="C7" s="188"/>
      <c r="D7" s="188"/>
      <c r="E7" s="188"/>
      <c r="F7" s="189"/>
      <c r="G7" s="189"/>
      <c r="H7" s="189"/>
    </row>
    <row r="8" spans="2:8" ht="18.75">
      <c r="B8" s="188"/>
      <c r="C8" s="217" t="str">
        <f>+Income!C8</f>
        <v>for the first quarter ended </v>
      </c>
      <c r="D8" s="216" t="str">
        <f>+Income!D8</f>
        <v>31 March 2010</v>
      </c>
      <c r="E8" s="188"/>
      <c r="F8" s="189"/>
      <c r="G8" s="189"/>
      <c r="H8" s="189"/>
    </row>
    <row r="9" spans="1:8" ht="18.75">
      <c r="A9" s="188"/>
      <c r="B9" s="188"/>
      <c r="C9" s="188"/>
      <c r="D9" s="188"/>
      <c r="E9" s="188"/>
      <c r="F9" s="189"/>
      <c r="G9" s="189"/>
      <c r="H9" s="189"/>
    </row>
    <row r="10" spans="1:8" ht="18.75">
      <c r="A10" s="188"/>
      <c r="B10" s="188"/>
      <c r="C10" s="188"/>
      <c r="D10" s="188"/>
      <c r="E10" s="188"/>
      <c r="F10" s="387" t="s">
        <v>212</v>
      </c>
      <c r="G10" s="387"/>
      <c r="H10" s="387"/>
    </row>
    <row r="11" spans="1:8" ht="19.5" thickBot="1">
      <c r="A11" s="187"/>
      <c r="B11" s="188"/>
      <c r="C11" s="188"/>
      <c r="D11" s="188"/>
      <c r="E11" s="188"/>
      <c r="F11" s="239">
        <v>2010</v>
      </c>
      <c r="G11" s="189"/>
      <c r="H11" s="240">
        <v>2009</v>
      </c>
    </row>
    <row r="12" spans="1:8" ht="18.75">
      <c r="A12" s="187"/>
      <c r="B12" s="188"/>
      <c r="C12" s="188"/>
      <c r="D12" s="188"/>
      <c r="E12" s="188"/>
      <c r="F12" s="212" t="s">
        <v>3</v>
      </c>
      <c r="G12" s="191"/>
      <c r="H12" s="191" t="s">
        <v>3</v>
      </c>
    </row>
    <row r="13" spans="1:8" ht="18.75">
      <c r="A13" s="188"/>
      <c r="B13" s="188"/>
      <c r="C13" s="188"/>
      <c r="D13" s="188"/>
      <c r="E13" s="188"/>
      <c r="F13" s="191"/>
      <c r="G13" s="191"/>
      <c r="H13" s="191"/>
    </row>
    <row r="14" spans="1:9" ht="18.75">
      <c r="A14" s="188"/>
      <c r="B14" s="187" t="s">
        <v>133</v>
      </c>
      <c r="C14" s="188"/>
      <c r="D14" s="188"/>
      <c r="E14" s="188"/>
      <c r="F14" s="192"/>
      <c r="G14" s="192"/>
      <c r="H14" s="193"/>
      <c r="I14" s="67"/>
    </row>
    <row r="15" spans="1:9" ht="18.75">
      <c r="A15" s="188"/>
      <c r="B15" s="187"/>
      <c r="C15" s="188"/>
      <c r="D15" s="188"/>
      <c r="E15" s="188"/>
      <c r="F15" s="192"/>
      <c r="G15" s="192"/>
      <c r="H15" s="193"/>
      <c r="I15" s="67"/>
    </row>
    <row r="16" spans="1:9" ht="18.75">
      <c r="A16" s="188"/>
      <c r="B16" s="188" t="s">
        <v>322</v>
      </c>
      <c r="C16" s="188"/>
      <c r="D16" s="188"/>
      <c r="E16" s="188"/>
      <c r="F16" s="192">
        <v>609</v>
      </c>
      <c r="G16" s="192"/>
      <c r="H16" s="193">
        <v>1247</v>
      </c>
      <c r="I16" s="67"/>
    </row>
    <row r="17" spans="1:9" ht="18.75">
      <c r="A17" s="188"/>
      <c r="B17" s="188"/>
      <c r="C17" s="188"/>
      <c r="D17" s="188"/>
      <c r="E17" s="188"/>
      <c r="F17" s="192"/>
      <c r="G17" s="192"/>
      <c r="H17" s="193"/>
      <c r="I17" s="67"/>
    </row>
    <row r="18" spans="1:9" ht="16.5" customHeight="1">
      <c r="A18" s="188"/>
      <c r="B18" s="187" t="s">
        <v>42</v>
      </c>
      <c r="C18" s="188"/>
      <c r="D18" s="188"/>
      <c r="E18" s="188"/>
      <c r="F18" s="192"/>
      <c r="G18" s="192"/>
      <c r="H18" s="193"/>
      <c r="I18" s="67"/>
    </row>
    <row r="19" spans="1:9" ht="16.5" customHeight="1">
      <c r="A19" s="188"/>
      <c r="B19" s="188" t="s">
        <v>163</v>
      </c>
      <c r="C19" s="188"/>
      <c r="D19" s="188"/>
      <c r="E19" s="188"/>
      <c r="F19" s="194">
        <v>349</v>
      </c>
      <c r="G19" s="195"/>
      <c r="H19" s="196">
        <v>545</v>
      </c>
      <c r="I19" s="67"/>
    </row>
    <row r="20" spans="1:9" ht="16.5" customHeight="1">
      <c r="A20" s="188"/>
      <c r="B20" s="188"/>
      <c r="C20" s="188"/>
      <c r="D20" s="188"/>
      <c r="E20" s="188"/>
      <c r="F20" s="195"/>
      <c r="G20" s="195"/>
      <c r="H20" s="197"/>
      <c r="I20" s="67"/>
    </row>
    <row r="21" spans="1:9" ht="18.75">
      <c r="A21" s="188"/>
      <c r="B21" s="188" t="s">
        <v>324</v>
      </c>
      <c r="C21" s="187"/>
      <c r="D21" s="187"/>
      <c r="E21" s="187"/>
      <c r="F21" s="195">
        <f>SUM(F16:F19)</f>
        <v>958</v>
      </c>
      <c r="G21" s="195"/>
      <c r="H21" s="193">
        <f>SUM(H16:H19)</f>
        <v>1792</v>
      </c>
      <c r="I21" s="67"/>
    </row>
    <row r="22" spans="1:9" ht="18.75">
      <c r="A22" s="188"/>
      <c r="B22" s="188"/>
      <c r="C22" s="187"/>
      <c r="D22" s="187"/>
      <c r="E22" s="187"/>
      <c r="F22" s="195"/>
      <c r="G22" s="195"/>
      <c r="H22" s="193"/>
      <c r="I22" s="67"/>
    </row>
    <row r="23" spans="1:9" s="66" customFormat="1" ht="16.5" customHeight="1">
      <c r="A23" s="187"/>
      <c r="B23" s="188" t="s">
        <v>134</v>
      </c>
      <c r="C23" s="188"/>
      <c r="D23" s="188"/>
      <c r="E23" s="188"/>
      <c r="F23" s="198">
        <v>-821</v>
      </c>
      <c r="G23" s="192"/>
      <c r="H23" s="193">
        <v>11898</v>
      </c>
      <c r="I23" s="68"/>
    </row>
    <row r="24" spans="1:9" s="66" customFormat="1" ht="16.5" customHeight="1">
      <c r="A24" s="187"/>
      <c r="B24" s="188"/>
      <c r="C24" s="188"/>
      <c r="D24" s="188"/>
      <c r="E24" s="188"/>
      <c r="F24" s="192"/>
      <c r="G24" s="192"/>
      <c r="H24" s="193"/>
      <c r="I24" s="68"/>
    </row>
    <row r="25" spans="1:9" ht="16.5" customHeight="1">
      <c r="A25" s="188"/>
      <c r="B25" s="188" t="s">
        <v>135</v>
      </c>
      <c r="C25" s="188"/>
      <c r="D25" s="188"/>
      <c r="E25" s="188"/>
      <c r="F25" s="194">
        <v>-4831</v>
      </c>
      <c r="G25" s="192"/>
      <c r="H25" s="196">
        <v>-12474</v>
      </c>
      <c r="I25" s="67"/>
    </row>
    <row r="26" spans="1:9" ht="16.5" customHeight="1">
      <c r="A26" s="188"/>
      <c r="B26" s="188"/>
      <c r="C26" s="188"/>
      <c r="D26" s="188"/>
      <c r="E26" s="188"/>
      <c r="F26" s="195"/>
      <c r="G26" s="192"/>
      <c r="H26" s="197"/>
      <c r="I26" s="67"/>
    </row>
    <row r="27" spans="1:9" ht="18.75">
      <c r="A27" s="188"/>
      <c r="B27" s="188" t="s">
        <v>173</v>
      </c>
      <c r="C27" s="187"/>
      <c r="D27" s="187"/>
      <c r="E27" s="187"/>
      <c r="F27" s="192">
        <f>SUM(F21:F25)</f>
        <v>-4694</v>
      </c>
      <c r="G27" s="192"/>
      <c r="H27" s="193">
        <f>SUM(H21:H25)</f>
        <v>1216</v>
      </c>
      <c r="I27" s="67"/>
    </row>
    <row r="28" spans="1:9" ht="18.75">
      <c r="A28" s="188"/>
      <c r="B28" s="188"/>
      <c r="C28" s="187"/>
      <c r="D28" s="187"/>
      <c r="E28" s="187"/>
      <c r="F28" s="192"/>
      <c r="G28" s="192"/>
      <c r="H28" s="193"/>
      <c r="I28" s="67"/>
    </row>
    <row r="29" spans="1:9" s="66" customFormat="1" ht="16.5" customHeight="1">
      <c r="A29" s="187"/>
      <c r="B29" s="188" t="s">
        <v>136</v>
      </c>
      <c r="C29" s="188"/>
      <c r="D29" s="188"/>
      <c r="E29" s="188"/>
      <c r="F29" s="194">
        <v>-248</v>
      </c>
      <c r="G29" s="192"/>
      <c r="H29" s="196">
        <v>-622</v>
      </c>
      <c r="I29" s="68"/>
    </row>
    <row r="30" spans="1:9" s="66" customFormat="1" ht="16.5" customHeight="1">
      <c r="A30" s="187"/>
      <c r="B30" s="188"/>
      <c r="C30" s="188"/>
      <c r="D30" s="188"/>
      <c r="E30" s="188"/>
      <c r="F30" s="195"/>
      <c r="G30" s="192"/>
      <c r="H30" s="197"/>
      <c r="I30" s="68"/>
    </row>
    <row r="31" spans="1:9" ht="18.75">
      <c r="A31" s="188"/>
      <c r="B31" s="188" t="s">
        <v>325</v>
      </c>
      <c r="C31" s="187"/>
      <c r="D31" s="187"/>
      <c r="E31" s="187"/>
      <c r="F31" s="195">
        <f>SUM(F27:F29)</f>
        <v>-4942</v>
      </c>
      <c r="G31" s="195"/>
      <c r="H31" s="197">
        <f>SUM(H27:H29)</f>
        <v>594</v>
      </c>
      <c r="I31" s="67"/>
    </row>
    <row r="32" spans="1:9" ht="15.75" customHeight="1">
      <c r="A32" s="187"/>
      <c r="B32" s="188"/>
      <c r="C32" s="188"/>
      <c r="D32" s="188"/>
      <c r="E32" s="188"/>
      <c r="F32" s="192"/>
      <c r="G32" s="192"/>
      <c r="H32" s="193"/>
      <c r="I32" s="68"/>
    </row>
    <row r="33" spans="1:9" ht="18.75">
      <c r="A33" s="188"/>
      <c r="B33" s="187" t="s">
        <v>137</v>
      </c>
      <c r="C33" s="188"/>
      <c r="D33" s="188"/>
      <c r="E33" s="188"/>
      <c r="F33" s="192"/>
      <c r="G33" s="192"/>
      <c r="H33" s="193"/>
      <c r="I33" s="67"/>
    </row>
    <row r="34" spans="1:9" ht="18.75">
      <c r="A34" s="188"/>
      <c r="B34" s="187"/>
      <c r="C34" s="188"/>
      <c r="D34" s="188"/>
      <c r="E34" s="188"/>
      <c r="F34" s="192"/>
      <c r="G34" s="192"/>
      <c r="H34" s="193"/>
      <c r="I34" s="67"/>
    </row>
    <row r="35" spans="1:9" ht="18.75">
      <c r="A35" s="188"/>
      <c r="B35" s="188" t="s">
        <v>326</v>
      </c>
      <c r="C35" s="188"/>
      <c r="D35" s="188"/>
      <c r="E35" s="188"/>
      <c r="F35" s="199">
        <v>214</v>
      </c>
      <c r="G35" s="195"/>
      <c r="H35" s="197">
        <v>1767</v>
      </c>
      <c r="I35" s="67"/>
    </row>
    <row r="36" spans="1:9" ht="17.25" customHeight="1">
      <c r="A36" s="188"/>
      <c r="B36" s="188"/>
      <c r="C36" s="188"/>
      <c r="D36" s="188"/>
      <c r="E36" s="188"/>
      <c r="F36" s="195"/>
      <c r="G36" s="195"/>
      <c r="H36" s="197"/>
      <c r="I36" s="67"/>
    </row>
    <row r="37" spans="1:9" ht="18.75">
      <c r="A37" s="188"/>
      <c r="B37" s="187" t="s">
        <v>138</v>
      </c>
      <c r="C37" s="188"/>
      <c r="D37" s="188"/>
      <c r="E37" s="188"/>
      <c r="F37" s="192"/>
      <c r="G37" s="192"/>
      <c r="H37" s="193"/>
      <c r="I37" s="67"/>
    </row>
    <row r="38" spans="1:9" ht="18.75">
      <c r="A38" s="188"/>
      <c r="B38" s="187"/>
      <c r="C38" s="188"/>
      <c r="D38" s="188"/>
      <c r="E38" s="188"/>
      <c r="F38" s="192"/>
      <c r="G38" s="192"/>
      <c r="H38" s="193"/>
      <c r="I38" s="67"/>
    </row>
    <row r="39" spans="1:9" s="66" customFormat="1" ht="18.75">
      <c r="A39" s="188"/>
      <c r="B39" s="188" t="s">
        <v>327</v>
      </c>
      <c r="C39" s="188"/>
      <c r="D39" s="188"/>
      <c r="E39" s="188"/>
      <c r="F39" s="194">
        <v>-302</v>
      </c>
      <c r="G39" s="195"/>
      <c r="H39" s="196">
        <v>-769</v>
      </c>
      <c r="I39" s="67"/>
    </row>
    <row r="40" spans="1:9" s="66" customFormat="1" ht="17.25" customHeight="1">
      <c r="A40" s="188"/>
      <c r="B40" s="188"/>
      <c r="C40" s="188"/>
      <c r="D40" s="188"/>
      <c r="E40" s="188"/>
      <c r="F40" s="192"/>
      <c r="G40" s="192"/>
      <c r="H40" s="193"/>
      <c r="I40" s="67"/>
    </row>
    <row r="41" spans="1:9" s="66" customFormat="1" ht="18.75">
      <c r="A41" s="188"/>
      <c r="B41" s="187" t="s">
        <v>328</v>
      </c>
      <c r="C41" s="187"/>
      <c r="D41" s="187"/>
      <c r="E41" s="187"/>
      <c r="F41" s="192">
        <f>SUM(F31:F39)</f>
        <v>-5030</v>
      </c>
      <c r="G41" s="192"/>
      <c r="H41" s="193">
        <f>+H39+H35+H31</f>
        <v>1592</v>
      </c>
      <c r="I41" s="67"/>
    </row>
    <row r="42" spans="1:9" ht="18.75">
      <c r="A42" s="187"/>
      <c r="B42" s="187"/>
      <c r="C42" s="187"/>
      <c r="D42" s="187"/>
      <c r="E42" s="187"/>
      <c r="F42" s="192"/>
      <c r="G42" s="192"/>
      <c r="H42" s="193"/>
      <c r="I42" s="68"/>
    </row>
    <row r="43" spans="1:9" ht="18.75">
      <c r="A43" s="187"/>
      <c r="B43" s="187" t="s">
        <v>139</v>
      </c>
      <c r="C43" s="187"/>
      <c r="D43" s="187"/>
      <c r="E43" s="187"/>
      <c r="F43" s="198">
        <v>64059</v>
      </c>
      <c r="G43" s="198"/>
      <c r="H43" s="270">
        <v>66952</v>
      </c>
      <c r="I43" s="68"/>
    </row>
    <row r="44" spans="1:9" ht="18.75">
      <c r="A44" s="187"/>
      <c r="B44" s="187"/>
      <c r="C44" s="187"/>
      <c r="D44" s="187"/>
      <c r="E44" s="187"/>
      <c r="F44" s="192"/>
      <c r="G44" s="192"/>
      <c r="H44" s="193"/>
      <c r="I44" s="68"/>
    </row>
    <row r="45" spans="1:9" ht="19.5" thickBot="1">
      <c r="A45" s="187"/>
      <c r="B45" s="187" t="s">
        <v>213</v>
      </c>
      <c r="C45" s="187"/>
      <c r="D45" s="187"/>
      <c r="E45" s="187"/>
      <c r="F45" s="200">
        <f>+F41+F43</f>
        <v>59029</v>
      </c>
      <c r="G45" s="195"/>
      <c r="H45" s="201">
        <f>SUM(H41:H44)</f>
        <v>68544</v>
      </c>
      <c r="I45" s="68"/>
    </row>
    <row r="46" spans="1:9" ht="19.5" thickTop="1">
      <c r="A46" s="187"/>
      <c r="B46" s="187"/>
      <c r="C46" s="187"/>
      <c r="D46" s="187"/>
      <c r="E46" s="187"/>
      <c r="F46" s="202"/>
      <c r="G46" s="202"/>
      <c r="H46" s="203"/>
      <c r="I46" s="68"/>
    </row>
    <row r="47" spans="1:9" ht="18.75">
      <c r="A47" s="187"/>
      <c r="B47" s="188" t="s">
        <v>181</v>
      </c>
      <c r="C47" s="187"/>
      <c r="D47" s="187"/>
      <c r="E47" s="187"/>
      <c r="F47" s="202"/>
      <c r="G47" s="202"/>
      <c r="H47" s="203"/>
      <c r="I47" s="68"/>
    </row>
    <row r="48" spans="1:9" ht="18.75">
      <c r="A48" s="187"/>
      <c r="B48" s="188"/>
      <c r="C48" s="187"/>
      <c r="D48" s="187"/>
      <c r="E48" s="187"/>
      <c r="F48" s="202"/>
      <c r="G48" s="202"/>
      <c r="H48" s="203"/>
      <c r="I48" s="68"/>
    </row>
    <row r="49" spans="1:9" ht="18.75">
      <c r="A49" s="187"/>
      <c r="B49" s="187"/>
      <c r="C49" s="187"/>
      <c r="D49" s="187"/>
      <c r="E49" s="187"/>
      <c r="F49" s="387" t="str">
        <f>+F10</f>
        <v>3 months ended 31 March</v>
      </c>
      <c r="G49" s="387"/>
      <c r="H49" s="387"/>
      <c r="I49" s="68"/>
    </row>
    <row r="50" spans="1:9" ht="18.75">
      <c r="A50" s="187"/>
      <c r="B50" s="187"/>
      <c r="C50" s="187"/>
      <c r="D50" s="187"/>
      <c r="E50" s="187"/>
      <c r="F50" s="211">
        <f>+F11</f>
        <v>2010</v>
      </c>
      <c r="G50" s="191"/>
      <c r="H50" s="190">
        <f>+H11</f>
        <v>2009</v>
      </c>
      <c r="I50" s="68"/>
    </row>
    <row r="51" spans="1:9" ht="18.75">
      <c r="A51" s="187"/>
      <c r="B51" s="187"/>
      <c r="C51" s="187"/>
      <c r="D51" s="187"/>
      <c r="E51" s="187"/>
      <c r="F51" s="212" t="s">
        <v>3</v>
      </c>
      <c r="G51" s="191"/>
      <c r="H51" s="191" t="s">
        <v>3</v>
      </c>
      <c r="I51" s="68"/>
    </row>
    <row r="52" spans="1:9" ht="18.75">
      <c r="A52" s="187"/>
      <c r="B52" s="187"/>
      <c r="C52" s="187"/>
      <c r="D52" s="187"/>
      <c r="E52" s="187"/>
      <c r="F52" s="191"/>
      <c r="G52" s="191"/>
      <c r="H52" s="191"/>
      <c r="I52" s="68"/>
    </row>
    <row r="53" spans="1:9" ht="18.75">
      <c r="A53" s="187"/>
      <c r="B53" s="188" t="s">
        <v>111</v>
      </c>
      <c r="C53" s="188"/>
      <c r="D53" s="188"/>
      <c r="E53" s="188"/>
      <c r="F53" s="195">
        <v>8320</v>
      </c>
      <c r="G53" s="195"/>
      <c r="H53" s="197">
        <v>18667</v>
      </c>
      <c r="I53" s="68"/>
    </row>
    <row r="54" spans="1:9" s="77" customFormat="1" ht="18.75">
      <c r="A54" s="188"/>
      <c r="B54" s="188" t="s">
        <v>190</v>
      </c>
      <c r="C54" s="188"/>
      <c r="D54" s="188"/>
      <c r="E54" s="188"/>
      <c r="F54" s="195">
        <v>50921</v>
      </c>
      <c r="G54" s="195"/>
      <c r="H54" s="271">
        <v>50077</v>
      </c>
      <c r="I54" s="6"/>
    </row>
    <row r="55" spans="1:9" s="77" customFormat="1" ht="18.75">
      <c r="A55" s="188"/>
      <c r="B55" s="188" t="s">
        <v>177</v>
      </c>
      <c r="C55" s="188"/>
      <c r="D55" s="188"/>
      <c r="E55" s="188"/>
      <c r="F55" s="195">
        <v>-212</v>
      </c>
      <c r="G55" s="195"/>
      <c r="H55" s="271">
        <v>-200</v>
      </c>
      <c r="I55" s="6"/>
    </row>
    <row r="56" spans="1:9" s="77" customFormat="1" ht="19.5" thickBot="1">
      <c r="A56" s="188"/>
      <c r="B56" s="188"/>
      <c r="C56" s="188"/>
      <c r="D56" s="188"/>
      <c r="E56" s="188"/>
      <c r="F56" s="200">
        <f>SUM(F53:F55)</f>
        <v>59029</v>
      </c>
      <c r="G56" s="195"/>
      <c r="H56" s="272">
        <f>SUM(H53:H55)</f>
        <v>68544</v>
      </c>
      <c r="I56" s="6"/>
    </row>
    <row r="57" spans="1:9" s="77" customFormat="1" ht="19.5" thickTop="1">
      <c r="A57" s="188"/>
      <c r="B57" s="188"/>
      <c r="C57" s="188"/>
      <c r="D57" s="188"/>
      <c r="E57" s="188"/>
      <c r="F57" s="193">
        <f>F56-F45</f>
        <v>0</v>
      </c>
      <c r="G57" s="192"/>
      <c r="H57" s="193">
        <f>H56-H45</f>
        <v>0</v>
      </c>
      <c r="I57" s="6"/>
    </row>
    <row r="58" spans="1:9" s="77" customFormat="1" ht="24" customHeight="1">
      <c r="A58" s="90"/>
      <c r="B58" s="388" t="s">
        <v>214</v>
      </c>
      <c r="C58" s="380"/>
      <c r="D58" s="380"/>
      <c r="E58" s="380"/>
      <c r="F58" s="380"/>
      <c r="G58" s="380"/>
      <c r="H58" s="380"/>
      <c r="I58" s="6"/>
    </row>
    <row r="59" ht="11.25" customHeight="1">
      <c r="I59" s="86"/>
    </row>
  </sheetData>
  <sheetProtection/>
  <mergeCells count="6">
    <mergeCell ref="F10:H10"/>
    <mergeCell ref="B58:H58"/>
    <mergeCell ref="F49:H49"/>
    <mergeCell ref="C2:H2"/>
    <mergeCell ref="C3:H3"/>
    <mergeCell ref="C4:H4"/>
  </mergeCells>
  <printOptions horizontalCentered="1"/>
  <pageMargins left="0.7480314960629921" right="0.7480314960629921" top="0.984251968503937" bottom="0.984251968503937" header="0.5118110236220472" footer="0.5118110236220472"/>
  <pageSetup firstPageNumber="5" useFirstPageNumber="1" fitToHeight="1" fitToWidth="1" horizontalDpi="300" verticalDpi="300" orientation="portrait" paperSize="9" scale="63"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N153"/>
  <sheetViews>
    <sheetView showGridLines="0" zoomScale="126" zoomScaleNormal="126" zoomScalePageLayoutView="0" workbookViewId="0" topLeftCell="A54">
      <selection activeCell="D60" sqref="D60:K60"/>
    </sheetView>
  </sheetViews>
  <sheetFormatPr defaultColWidth="9.140625" defaultRowHeight="12.75"/>
  <cols>
    <col min="1" max="1" width="4.28125" style="339" customWidth="1"/>
    <col min="2" max="2" width="3.7109375" style="339" customWidth="1"/>
    <col min="3" max="3" width="2.7109375" style="3" customWidth="1"/>
    <col min="4" max="4" width="8.57421875" style="3" customWidth="1"/>
    <col min="5" max="5" width="26.421875" style="3" customWidth="1"/>
    <col min="6" max="6" width="4.57421875" style="3" customWidth="1"/>
    <col min="7" max="11" width="11.140625" style="3" customWidth="1"/>
    <col min="12" max="12" width="5.28125" style="3" customWidth="1"/>
    <col min="13" max="13" width="11.28125" style="3" customWidth="1"/>
    <col min="14" max="14" width="12.140625" style="3" customWidth="1"/>
    <col min="15" max="16384" width="9.140625" style="3" customWidth="1"/>
  </cols>
  <sheetData>
    <row r="1" spans="1:12" ht="18.75">
      <c r="A1" s="369" t="s">
        <v>28</v>
      </c>
      <c r="B1" s="369"/>
      <c r="C1" s="369"/>
      <c r="D1" s="369"/>
      <c r="E1" s="369"/>
      <c r="F1" s="369"/>
      <c r="G1" s="369"/>
      <c r="H1" s="369"/>
      <c r="I1" s="369"/>
      <c r="J1" s="369"/>
      <c r="K1" s="369"/>
      <c r="L1" s="8"/>
    </row>
    <row r="2" spans="1:12" ht="18.75">
      <c r="A2" s="369" t="s">
        <v>29</v>
      </c>
      <c r="B2" s="369"/>
      <c r="C2" s="369"/>
      <c r="D2" s="369"/>
      <c r="E2" s="369"/>
      <c r="F2" s="369"/>
      <c r="G2" s="369"/>
      <c r="H2" s="369"/>
      <c r="I2" s="369"/>
      <c r="J2" s="369"/>
      <c r="K2" s="369"/>
      <c r="L2" s="8"/>
    </row>
    <row r="3" spans="1:12" ht="18.75" customHeight="1">
      <c r="A3" s="406" t="s">
        <v>14</v>
      </c>
      <c r="B3" s="406"/>
      <c r="C3" s="406"/>
      <c r="D3" s="406"/>
      <c r="E3" s="406"/>
      <c r="F3" s="406"/>
      <c r="G3" s="406"/>
      <c r="H3" s="406"/>
      <c r="I3" s="406"/>
      <c r="J3" s="406"/>
      <c r="K3" s="406"/>
      <c r="L3" s="5"/>
    </row>
    <row r="4" spans="1:12" ht="18.75">
      <c r="A4" s="335"/>
      <c r="B4" s="335"/>
      <c r="C4" s="8"/>
      <c r="D4" s="8"/>
      <c r="E4" s="8"/>
      <c r="F4" s="8"/>
      <c r="G4" s="8"/>
      <c r="H4" s="8"/>
      <c r="I4" s="8"/>
      <c r="J4" s="8"/>
      <c r="K4" s="8"/>
      <c r="L4" s="8"/>
    </row>
    <row r="5" ht="6.75" customHeight="1">
      <c r="A5" s="336"/>
    </row>
    <row r="6" spans="1:12" ht="18.75">
      <c r="A6" s="407" t="s">
        <v>128</v>
      </c>
      <c r="B6" s="407"/>
      <c r="C6" s="407"/>
      <c r="D6" s="407"/>
      <c r="E6" s="407"/>
      <c r="F6" s="407"/>
      <c r="G6" s="407"/>
      <c r="H6" s="407"/>
      <c r="I6" s="407"/>
      <c r="J6" s="407"/>
      <c r="K6" s="407"/>
      <c r="L6" s="137"/>
    </row>
    <row r="7" ht="12.75">
      <c r="A7" s="337"/>
    </row>
    <row r="8" spans="1:2" s="13" customFormat="1" ht="18" customHeight="1">
      <c r="A8" s="338" t="s">
        <v>45</v>
      </c>
      <c r="B8" s="76"/>
    </row>
    <row r="9" spans="1:2" s="13" customFormat="1" ht="6.75" customHeight="1">
      <c r="A9" s="76"/>
      <c r="B9" s="76"/>
    </row>
    <row r="10" spans="1:5" s="13" customFormat="1" ht="13.5" customHeight="1">
      <c r="A10" s="105" t="s">
        <v>60</v>
      </c>
      <c r="B10" s="338"/>
      <c r="C10" s="10" t="s">
        <v>140</v>
      </c>
      <c r="D10" s="10"/>
      <c r="E10" s="10"/>
    </row>
    <row r="11" spans="1:12" s="13" customFormat="1" ht="20.25" customHeight="1">
      <c r="A11" s="40"/>
      <c r="B11" s="338"/>
      <c r="C11" s="400" t="s">
        <v>224</v>
      </c>
      <c r="D11" s="400"/>
      <c r="E11" s="400"/>
      <c r="F11" s="400"/>
      <c r="G11" s="400"/>
      <c r="H11" s="400"/>
      <c r="I11" s="400"/>
      <c r="J11" s="400"/>
      <c r="K11" s="400"/>
      <c r="L11" s="20"/>
    </row>
    <row r="12" spans="1:12" s="13" customFormat="1" ht="60" customHeight="1">
      <c r="A12" s="40"/>
      <c r="B12" s="338"/>
      <c r="C12" s="400" t="s">
        <v>215</v>
      </c>
      <c r="D12" s="400"/>
      <c r="E12" s="400"/>
      <c r="F12" s="400"/>
      <c r="G12" s="400"/>
      <c r="H12" s="400"/>
      <c r="I12" s="400"/>
      <c r="J12" s="400"/>
      <c r="K12" s="400"/>
      <c r="L12" s="20"/>
    </row>
    <row r="13" spans="1:12" s="13" customFormat="1" ht="81" customHeight="1">
      <c r="A13" s="40"/>
      <c r="B13" s="338"/>
      <c r="C13" s="400" t="s">
        <v>225</v>
      </c>
      <c r="D13" s="400"/>
      <c r="E13" s="400"/>
      <c r="F13" s="400"/>
      <c r="G13" s="400"/>
      <c r="H13" s="400"/>
      <c r="I13" s="400"/>
      <c r="J13" s="400"/>
      <c r="K13" s="400"/>
      <c r="L13" s="20"/>
    </row>
    <row r="14" spans="1:12" s="10" customFormat="1" ht="19.5" customHeight="1">
      <c r="A14" s="105" t="s">
        <v>61</v>
      </c>
      <c r="B14" s="338"/>
      <c r="C14" s="403" t="s">
        <v>226</v>
      </c>
      <c r="D14" s="403"/>
      <c r="E14" s="403"/>
      <c r="F14" s="403"/>
      <c r="G14" s="403"/>
      <c r="H14" s="403"/>
      <c r="I14" s="403"/>
      <c r="J14" s="403"/>
      <c r="K14" s="403"/>
      <c r="L14" s="318"/>
    </row>
    <row r="15" spans="1:12" s="13" customFormat="1" ht="42.75" customHeight="1">
      <c r="A15" s="40"/>
      <c r="B15" s="338"/>
      <c r="C15" s="400" t="s">
        <v>228</v>
      </c>
      <c r="D15" s="400"/>
      <c r="E15" s="400"/>
      <c r="F15" s="400"/>
      <c r="G15" s="400"/>
      <c r="H15" s="400"/>
      <c r="I15" s="400"/>
      <c r="J15" s="400"/>
      <c r="K15" s="400"/>
      <c r="L15" s="20"/>
    </row>
    <row r="16" spans="1:12" s="13" customFormat="1" ht="13.5" customHeight="1">
      <c r="A16" s="40"/>
      <c r="B16" s="338"/>
      <c r="C16" s="20"/>
      <c r="D16" s="20"/>
      <c r="E16" s="20"/>
      <c r="F16" s="20"/>
      <c r="G16" s="20"/>
      <c r="H16" s="20"/>
      <c r="I16" s="20"/>
      <c r="J16" s="20"/>
      <c r="K16" s="20"/>
      <c r="L16" s="20"/>
    </row>
    <row r="17" spans="1:12" s="13" customFormat="1" ht="15" customHeight="1">
      <c r="A17" s="40"/>
      <c r="B17" s="338"/>
      <c r="C17" s="408" t="s">
        <v>229</v>
      </c>
      <c r="D17" s="408"/>
      <c r="E17" s="408"/>
      <c r="F17" s="20"/>
      <c r="G17" s="408" t="s">
        <v>332</v>
      </c>
      <c r="H17" s="408"/>
      <c r="I17" s="408"/>
      <c r="J17" s="408"/>
      <c r="K17" s="408"/>
      <c r="L17" s="20"/>
    </row>
    <row r="18" spans="1:12" s="13" customFormat="1" ht="15" customHeight="1">
      <c r="A18" s="40"/>
      <c r="B18" s="338"/>
      <c r="C18" s="408" t="s">
        <v>230</v>
      </c>
      <c r="D18" s="408"/>
      <c r="E18" s="408"/>
      <c r="F18" s="20"/>
      <c r="G18" s="408" t="s">
        <v>329</v>
      </c>
      <c r="H18" s="408"/>
      <c r="I18" s="408"/>
      <c r="J18" s="408"/>
      <c r="K18" s="408"/>
      <c r="L18" s="20"/>
    </row>
    <row r="19" spans="1:12" s="13" customFormat="1" ht="15" customHeight="1">
      <c r="A19" s="40"/>
      <c r="B19" s="338"/>
      <c r="C19" s="408" t="s">
        <v>231</v>
      </c>
      <c r="D19" s="408"/>
      <c r="E19" s="408"/>
      <c r="F19" s="20"/>
      <c r="G19" s="408" t="s">
        <v>335</v>
      </c>
      <c r="H19" s="408"/>
      <c r="I19" s="408"/>
      <c r="J19" s="408"/>
      <c r="K19" s="408"/>
      <c r="L19" s="20"/>
    </row>
    <row r="20" spans="1:12" s="13" customFormat="1" ht="15" customHeight="1">
      <c r="A20" s="40"/>
      <c r="B20" s="338"/>
      <c r="C20" s="408" t="s">
        <v>232</v>
      </c>
      <c r="D20" s="408"/>
      <c r="E20" s="408"/>
      <c r="F20" s="20"/>
      <c r="G20" s="408" t="s">
        <v>241</v>
      </c>
      <c r="H20" s="408"/>
      <c r="I20" s="408"/>
      <c r="J20" s="408"/>
      <c r="K20" s="408"/>
      <c r="L20" s="20"/>
    </row>
    <row r="21" spans="1:12" s="13" customFormat="1" ht="15" customHeight="1">
      <c r="A21" s="40"/>
      <c r="B21" s="338"/>
      <c r="C21" s="408" t="s">
        <v>233</v>
      </c>
      <c r="D21" s="408"/>
      <c r="E21" s="408"/>
      <c r="F21" s="20"/>
      <c r="G21" s="408" t="s">
        <v>333</v>
      </c>
      <c r="H21" s="408"/>
      <c r="I21" s="408"/>
      <c r="J21" s="408"/>
      <c r="K21" s="408"/>
      <c r="L21" s="20"/>
    </row>
    <row r="22" spans="1:12" s="13" customFormat="1" ht="15" customHeight="1">
      <c r="A22" s="40"/>
      <c r="B22" s="338"/>
      <c r="C22" s="408" t="s">
        <v>234</v>
      </c>
      <c r="D22" s="408"/>
      <c r="E22" s="408"/>
      <c r="F22" s="20"/>
      <c r="G22" s="408" t="s">
        <v>334</v>
      </c>
      <c r="H22" s="408"/>
      <c r="I22" s="408"/>
      <c r="J22" s="408"/>
      <c r="K22" s="408"/>
      <c r="L22" s="20"/>
    </row>
    <row r="23" spans="1:12" s="13" customFormat="1" ht="15" customHeight="1">
      <c r="A23" s="40"/>
      <c r="B23" s="338"/>
      <c r="C23" s="408" t="s">
        <v>235</v>
      </c>
      <c r="D23" s="408"/>
      <c r="E23" s="408"/>
      <c r="F23" s="20"/>
      <c r="G23" s="408" t="s">
        <v>242</v>
      </c>
      <c r="H23" s="408"/>
      <c r="I23" s="408"/>
      <c r="J23" s="408"/>
      <c r="K23" s="408"/>
      <c r="L23" s="20"/>
    </row>
    <row r="24" spans="1:12" s="13" customFormat="1" ht="15" customHeight="1">
      <c r="A24" s="40"/>
      <c r="B24" s="338"/>
      <c r="C24" s="408" t="s">
        <v>236</v>
      </c>
      <c r="D24" s="408"/>
      <c r="E24" s="408"/>
      <c r="F24" s="20"/>
      <c r="G24" s="408" t="s">
        <v>243</v>
      </c>
      <c r="H24" s="408"/>
      <c r="I24" s="408"/>
      <c r="J24" s="408"/>
      <c r="K24" s="408"/>
      <c r="L24" s="20"/>
    </row>
    <row r="25" spans="1:12" s="13" customFormat="1" ht="15" customHeight="1">
      <c r="A25" s="40"/>
      <c r="B25" s="338"/>
      <c r="C25" s="408" t="s">
        <v>237</v>
      </c>
      <c r="D25" s="408"/>
      <c r="E25" s="408"/>
      <c r="F25" s="20"/>
      <c r="G25" s="408" t="s">
        <v>244</v>
      </c>
      <c r="H25" s="408"/>
      <c r="I25" s="408"/>
      <c r="J25" s="408"/>
      <c r="K25" s="408"/>
      <c r="L25" s="20"/>
    </row>
    <row r="26" spans="1:12" s="13" customFormat="1" ht="15" customHeight="1">
      <c r="A26" s="40"/>
      <c r="B26" s="338"/>
      <c r="C26" s="408" t="s">
        <v>249</v>
      </c>
      <c r="D26" s="408"/>
      <c r="E26" s="408"/>
      <c r="F26" s="20"/>
      <c r="G26" s="408" t="s">
        <v>250</v>
      </c>
      <c r="H26" s="408"/>
      <c r="I26" s="408"/>
      <c r="J26" s="408"/>
      <c r="K26" s="408"/>
      <c r="L26" s="20"/>
    </row>
    <row r="27" spans="1:12" s="13" customFormat="1" ht="15" customHeight="1">
      <c r="A27" s="40"/>
      <c r="B27" s="338"/>
      <c r="C27" s="408" t="s">
        <v>251</v>
      </c>
      <c r="D27" s="408"/>
      <c r="E27" s="408"/>
      <c r="F27" s="20"/>
      <c r="G27" s="408" t="s">
        <v>258</v>
      </c>
      <c r="H27" s="408"/>
      <c r="I27" s="408"/>
      <c r="J27" s="408"/>
      <c r="K27" s="408"/>
      <c r="L27" s="20"/>
    </row>
    <row r="28" spans="1:12" s="13" customFormat="1" ht="15" customHeight="1">
      <c r="A28" s="40"/>
      <c r="B28" s="338"/>
      <c r="C28" s="408" t="s">
        <v>252</v>
      </c>
      <c r="D28" s="408"/>
      <c r="E28" s="408"/>
      <c r="F28" s="20"/>
      <c r="G28" s="408" t="s">
        <v>259</v>
      </c>
      <c r="H28" s="408"/>
      <c r="I28" s="408"/>
      <c r="J28" s="408"/>
      <c r="K28" s="408"/>
      <c r="L28" s="20"/>
    </row>
    <row r="29" spans="1:12" s="13" customFormat="1" ht="15" customHeight="1">
      <c r="A29" s="40"/>
      <c r="B29" s="338"/>
      <c r="C29" s="408" t="s">
        <v>253</v>
      </c>
      <c r="D29" s="408"/>
      <c r="E29" s="408"/>
      <c r="F29" s="20"/>
      <c r="G29" s="408" t="s">
        <v>260</v>
      </c>
      <c r="H29" s="408"/>
      <c r="I29" s="408"/>
      <c r="J29" s="408"/>
      <c r="K29" s="408"/>
      <c r="L29" s="20"/>
    </row>
    <row r="30" spans="1:12" s="13" customFormat="1" ht="15" customHeight="1">
      <c r="A30" s="40"/>
      <c r="B30" s="338"/>
      <c r="C30" s="408" t="s">
        <v>254</v>
      </c>
      <c r="D30" s="408"/>
      <c r="E30" s="408"/>
      <c r="F30" s="20"/>
      <c r="G30" s="408" t="s">
        <v>261</v>
      </c>
      <c r="H30" s="408"/>
      <c r="I30" s="408"/>
      <c r="J30" s="408"/>
      <c r="K30" s="408"/>
      <c r="L30" s="20"/>
    </row>
    <row r="31" spans="1:12" s="13" customFormat="1" ht="15" customHeight="1">
      <c r="A31" s="40"/>
      <c r="B31" s="338"/>
      <c r="C31" s="408" t="s">
        <v>255</v>
      </c>
      <c r="D31" s="408"/>
      <c r="E31" s="408"/>
      <c r="F31" s="20"/>
      <c r="G31" s="408" t="s">
        <v>262</v>
      </c>
      <c r="H31" s="408"/>
      <c r="I31" s="408"/>
      <c r="J31" s="408"/>
      <c r="K31" s="408"/>
      <c r="L31" s="20"/>
    </row>
    <row r="32" spans="1:12" s="13" customFormat="1" ht="15" customHeight="1">
      <c r="A32" s="40"/>
      <c r="B32" s="338"/>
      <c r="C32" s="408" t="s">
        <v>256</v>
      </c>
      <c r="D32" s="408"/>
      <c r="E32" s="408"/>
      <c r="F32" s="20"/>
      <c r="G32" s="408" t="s">
        <v>16</v>
      </c>
      <c r="H32" s="408"/>
      <c r="I32" s="408"/>
      <c r="J32" s="408"/>
      <c r="K32" s="408"/>
      <c r="L32" s="20"/>
    </row>
    <row r="33" spans="1:12" s="13" customFormat="1" ht="15" customHeight="1">
      <c r="A33" s="40"/>
      <c r="B33" s="338"/>
      <c r="C33" s="408" t="s">
        <v>257</v>
      </c>
      <c r="D33" s="408"/>
      <c r="E33" s="408"/>
      <c r="F33" s="20"/>
      <c r="G33" s="408" t="s">
        <v>263</v>
      </c>
      <c r="H33" s="408"/>
      <c r="I33" s="408"/>
      <c r="J33" s="408"/>
      <c r="K33" s="408"/>
      <c r="L33" s="20"/>
    </row>
    <row r="34" spans="1:12" s="13" customFormat="1" ht="15" customHeight="1">
      <c r="A34" s="40"/>
      <c r="B34" s="338"/>
      <c r="C34" s="408" t="s">
        <v>238</v>
      </c>
      <c r="D34" s="408"/>
      <c r="E34" s="408"/>
      <c r="F34" s="20"/>
      <c r="G34" s="408" t="s">
        <v>245</v>
      </c>
      <c r="H34" s="408"/>
      <c r="I34" s="408"/>
      <c r="J34" s="408"/>
      <c r="K34" s="408"/>
      <c r="L34" s="20"/>
    </row>
    <row r="35" spans="1:12" s="13" customFormat="1" ht="15" customHeight="1">
      <c r="A35" s="40"/>
      <c r="B35" s="338"/>
      <c r="C35" s="408" t="s">
        <v>264</v>
      </c>
      <c r="D35" s="408"/>
      <c r="E35" s="408"/>
      <c r="F35" s="20"/>
      <c r="G35" s="408" t="s">
        <v>265</v>
      </c>
      <c r="H35" s="408"/>
      <c r="I35" s="408"/>
      <c r="J35" s="408"/>
      <c r="K35" s="408"/>
      <c r="L35" s="20"/>
    </row>
    <row r="36" spans="1:12" s="13" customFormat="1" ht="15" customHeight="1">
      <c r="A36" s="40"/>
      <c r="B36" s="338"/>
      <c r="C36" s="408" t="s">
        <v>266</v>
      </c>
      <c r="D36" s="408"/>
      <c r="E36" s="408"/>
      <c r="F36" s="20"/>
      <c r="G36" s="408" t="s">
        <v>267</v>
      </c>
      <c r="H36" s="408"/>
      <c r="I36" s="408"/>
      <c r="J36" s="408"/>
      <c r="K36" s="408"/>
      <c r="L36" s="20"/>
    </row>
    <row r="37" spans="1:12" s="13" customFormat="1" ht="15" customHeight="1">
      <c r="A37" s="40"/>
      <c r="B37" s="338"/>
      <c r="C37" s="408" t="s">
        <v>239</v>
      </c>
      <c r="D37" s="408"/>
      <c r="E37" s="408"/>
      <c r="F37" s="20"/>
      <c r="G37" s="408" t="s">
        <v>246</v>
      </c>
      <c r="H37" s="408"/>
      <c r="I37" s="408"/>
      <c r="J37" s="408"/>
      <c r="K37" s="408"/>
      <c r="L37" s="20"/>
    </row>
    <row r="38" spans="1:12" s="13" customFormat="1" ht="15" customHeight="1">
      <c r="A38" s="40"/>
      <c r="B38" s="338"/>
      <c r="C38" s="408" t="s">
        <v>240</v>
      </c>
      <c r="D38" s="408"/>
      <c r="E38" s="408"/>
      <c r="F38" s="20"/>
      <c r="G38" s="408" t="s">
        <v>269</v>
      </c>
      <c r="H38" s="408"/>
      <c r="I38" s="408"/>
      <c r="J38" s="408"/>
      <c r="K38" s="408"/>
      <c r="L38" s="20"/>
    </row>
    <row r="39" spans="1:12" s="13" customFormat="1" ht="15" customHeight="1">
      <c r="A39" s="40"/>
      <c r="B39" s="338"/>
      <c r="C39" s="408" t="s">
        <v>268</v>
      </c>
      <c r="D39" s="408"/>
      <c r="E39" s="408"/>
      <c r="F39" s="20"/>
      <c r="G39" s="408" t="s">
        <v>270</v>
      </c>
      <c r="H39" s="408"/>
      <c r="I39" s="408"/>
      <c r="J39" s="408"/>
      <c r="K39" s="408"/>
      <c r="L39" s="20"/>
    </row>
    <row r="40" spans="1:12" s="13" customFormat="1" ht="15" customHeight="1">
      <c r="A40" s="40"/>
      <c r="B40" s="338"/>
      <c r="C40" s="408" t="s">
        <v>271</v>
      </c>
      <c r="D40" s="408"/>
      <c r="E40" s="408"/>
      <c r="F40" s="20"/>
      <c r="G40" s="411" t="s">
        <v>272</v>
      </c>
      <c r="H40" s="411"/>
      <c r="I40" s="411"/>
      <c r="J40" s="411"/>
      <c r="K40" s="411"/>
      <c r="L40" s="20"/>
    </row>
    <row r="41" spans="1:12" s="13" customFormat="1" ht="10.5" customHeight="1">
      <c r="A41" s="40"/>
      <c r="B41" s="338"/>
      <c r="C41" s="319"/>
      <c r="D41" s="319"/>
      <c r="E41" s="319"/>
      <c r="F41" s="20"/>
      <c r="G41" s="319"/>
      <c r="H41" s="319"/>
      <c r="I41" s="319"/>
      <c r="J41" s="319"/>
      <c r="K41" s="319"/>
      <c r="L41" s="20"/>
    </row>
    <row r="42" spans="1:12" s="13" customFormat="1" ht="54" customHeight="1">
      <c r="A42" s="40"/>
      <c r="B42" s="338"/>
      <c r="C42" s="400" t="s">
        <v>292</v>
      </c>
      <c r="D42" s="400"/>
      <c r="E42" s="400"/>
      <c r="F42" s="400"/>
      <c r="G42" s="400"/>
      <c r="H42" s="400"/>
      <c r="I42" s="400"/>
      <c r="J42" s="400"/>
      <c r="K42" s="400"/>
      <c r="L42" s="20"/>
    </row>
    <row r="43" spans="1:12" s="13" customFormat="1" ht="17.25" customHeight="1">
      <c r="A43" s="105"/>
      <c r="B43" s="338" t="s">
        <v>39</v>
      </c>
      <c r="C43" s="400" t="s">
        <v>277</v>
      </c>
      <c r="D43" s="400"/>
      <c r="E43" s="400"/>
      <c r="F43" s="400"/>
      <c r="G43" s="400"/>
      <c r="H43" s="400"/>
      <c r="I43" s="400"/>
      <c r="J43" s="400"/>
      <c r="K43" s="400"/>
      <c r="L43" s="20"/>
    </row>
    <row r="44" spans="1:12" s="13" customFormat="1" ht="72" customHeight="1">
      <c r="A44" s="40"/>
      <c r="B44" s="338"/>
      <c r="C44" s="400" t="s">
        <v>344</v>
      </c>
      <c r="D44" s="400"/>
      <c r="E44" s="400"/>
      <c r="F44" s="400"/>
      <c r="G44" s="400"/>
      <c r="H44" s="400"/>
      <c r="I44" s="400"/>
      <c r="J44" s="400"/>
      <c r="K44" s="400"/>
      <c r="L44" s="20"/>
    </row>
    <row r="45" spans="1:12" s="13" customFormat="1" ht="27" customHeight="1">
      <c r="A45" s="40"/>
      <c r="B45" s="338" t="s">
        <v>40</v>
      </c>
      <c r="C45" s="400" t="s">
        <v>278</v>
      </c>
      <c r="D45" s="400"/>
      <c r="E45" s="400"/>
      <c r="F45" s="400"/>
      <c r="G45" s="400"/>
      <c r="H45" s="400"/>
      <c r="I45" s="400"/>
      <c r="J45" s="400"/>
      <c r="K45" s="400"/>
      <c r="L45" s="20"/>
    </row>
    <row r="46" spans="1:12" s="13" customFormat="1" ht="64.5" customHeight="1">
      <c r="A46" s="40"/>
      <c r="B46" s="338"/>
      <c r="C46" s="400" t="s">
        <v>345</v>
      </c>
      <c r="D46" s="400"/>
      <c r="E46" s="400"/>
      <c r="F46" s="400"/>
      <c r="G46" s="400"/>
      <c r="H46" s="400"/>
      <c r="I46" s="400"/>
      <c r="J46" s="400"/>
      <c r="K46" s="400"/>
      <c r="L46" s="20"/>
    </row>
    <row r="47" spans="1:12" s="13" customFormat="1" ht="27" customHeight="1">
      <c r="A47" s="40"/>
      <c r="B47" s="338" t="s">
        <v>165</v>
      </c>
      <c r="C47" s="400" t="s">
        <v>279</v>
      </c>
      <c r="D47" s="400"/>
      <c r="E47" s="400"/>
      <c r="F47" s="400"/>
      <c r="G47" s="400"/>
      <c r="H47" s="400"/>
      <c r="I47" s="400"/>
      <c r="J47" s="400"/>
      <c r="K47" s="400"/>
      <c r="L47" s="20"/>
    </row>
    <row r="48" spans="1:12" s="13" customFormat="1" ht="75.75" customHeight="1">
      <c r="A48" s="40"/>
      <c r="B48" s="338"/>
      <c r="C48" s="400" t="s">
        <v>346</v>
      </c>
      <c r="D48" s="400"/>
      <c r="E48" s="400"/>
      <c r="F48" s="400"/>
      <c r="G48" s="400"/>
      <c r="H48" s="400"/>
      <c r="I48" s="400"/>
      <c r="J48" s="400"/>
      <c r="K48" s="400"/>
      <c r="L48" s="20"/>
    </row>
    <row r="49" spans="1:12" s="13" customFormat="1" ht="17.25" customHeight="1">
      <c r="A49" s="40"/>
      <c r="B49" s="338"/>
      <c r="C49" s="20" t="s">
        <v>287</v>
      </c>
      <c r="D49" s="408" t="s">
        <v>282</v>
      </c>
      <c r="E49" s="408"/>
      <c r="F49" s="408"/>
      <c r="G49" s="408"/>
      <c r="H49" s="408"/>
      <c r="I49" s="408"/>
      <c r="J49" s="408"/>
      <c r="K49" s="408"/>
      <c r="L49" s="20"/>
    </row>
    <row r="50" spans="1:12" s="13" customFormat="1" ht="49.5" customHeight="1">
      <c r="A50" s="40"/>
      <c r="B50" s="338"/>
      <c r="C50" s="20"/>
      <c r="D50" s="400" t="s">
        <v>283</v>
      </c>
      <c r="E50" s="400"/>
      <c r="F50" s="400"/>
      <c r="G50" s="400"/>
      <c r="H50" s="400"/>
      <c r="I50" s="400"/>
      <c r="J50" s="400"/>
      <c r="K50" s="400"/>
      <c r="L50" s="20"/>
    </row>
    <row r="51" spans="1:12" s="13" customFormat="1" ht="27" customHeight="1">
      <c r="A51" s="40"/>
      <c r="B51" s="338"/>
      <c r="C51" s="20"/>
      <c r="D51" s="408" t="s">
        <v>284</v>
      </c>
      <c r="E51" s="408"/>
      <c r="F51" s="408"/>
      <c r="G51" s="408"/>
      <c r="H51" s="408"/>
      <c r="I51" s="408"/>
      <c r="J51" s="408"/>
      <c r="K51" s="408"/>
      <c r="L51" s="20"/>
    </row>
    <row r="52" spans="1:12" s="13" customFormat="1" ht="20.25" customHeight="1">
      <c r="A52" s="40"/>
      <c r="B52" s="338"/>
      <c r="C52" s="20"/>
      <c r="D52" s="412" t="s">
        <v>285</v>
      </c>
      <c r="E52" s="412"/>
      <c r="F52" s="412"/>
      <c r="G52" s="412"/>
      <c r="H52" s="412"/>
      <c r="I52" s="412"/>
      <c r="J52" s="412"/>
      <c r="K52" s="412"/>
      <c r="L52" s="20"/>
    </row>
    <row r="53" spans="1:12" s="13" customFormat="1" ht="81" customHeight="1">
      <c r="A53" s="40"/>
      <c r="B53" s="338"/>
      <c r="C53" s="20"/>
      <c r="D53" s="400" t="s">
        <v>336</v>
      </c>
      <c r="E53" s="400"/>
      <c r="F53" s="400"/>
      <c r="G53" s="400"/>
      <c r="H53" s="400"/>
      <c r="I53" s="400"/>
      <c r="J53" s="400"/>
      <c r="K53" s="400"/>
      <c r="L53" s="20"/>
    </row>
    <row r="54" spans="1:12" s="13" customFormat="1" ht="17.25" customHeight="1">
      <c r="A54" s="40"/>
      <c r="B54" s="338"/>
      <c r="C54" s="20" t="s">
        <v>288</v>
      </c>
      <c r="D54" s="413" t="s">
        <v>286</v>
      </c>
      <c r="E54" s="413"/>
      <c r="F54" s="413"/>
      <c r="G54" s="413"/>
      <c r="H54" s="413"/>
      <c r="I54" s="413"/>
      <c r="J54" s="413"/>
      <c r="K54" s="413"/>
      <c r="L54" s="20"/>
    </row>
    <row r="55" spans="1:12" s="13" customFormat="1" ht="30.75" customHeight="1">
      <c r="A55" s="40"/>
      <c r="B55" s="338"/>
      <c r="C55" s="20"/>
      <c r="D55" s="400" t="s">
        <v>289</v>
      </c>
      <c r="E55" s="400"/>
      <c r="F55" s="400"/>
      <c r="G55" s="400"/>
      <c r="H55" s="400"/>
      <c r="I55" s="400"/>
      <c r="J55" s="400"/>
      <c r="K55" s="400"/>
      <c r="L55" s="20"/>
    </row>
    <row r="56" spans="1:12" s="13" customFormat="1" ht="21.75" customHeight="1">
      <c r="A56" s="40"/>
      <c r="B56" s="338"/>
      <c r="C56" s="20"/>
      <c r="D56" s="400" t="s">
        <v>290</v>
      </c>
      <c r="E56" s="400"/>
      <c r="F56" s="400"/>
      <c r="G56" s="400"/>
      <c r="H56" s="400"/>
      <c r="I56" s="400"/>
      <c r="J56" s="400"/>
      <c r="K56" s="400"/>
      <c r="L56" s="20"/>
    </row>
    <row r="57" spans="1:12" s="13" customFormat="1" ht="15" customHeight="1">
      <c r="A57" s="40"/>
      <c r="B57" s="338"/>
      <c r="C57" s="20"/>
      <c r="D57" s="414" t="s">
        <v>291</v>
      </c>
      <c r="E57" s="414"/>
      <c r="F57" s="414"/>
      <c r="G57" s="414"/>
      <c r="H57" s="414"/>
      <c r="I57" s="414"/>
      <c r="J57" s="414"/>
      <c r="K57" s="414"/>
      <c r="L57" s="20"/>
    </row>
    <row r="58" spans="1:12" s="13" customFormat="1" ht="48.75" customHeight="1">
      <c r="A58" s="40"/>
      <c r="B58" s="338"/>
      <c r="C58" s="20"/>
      <c r="D58" s="400" t="s">
        <v>337</v>
      </c>
      <c r="E58" s="400"/>
      <c r="F58" s="400"/>
      <c r="G58" s="400"/>
      <c r="H58" s="400"/>
      <c r="I58" s="400"/>
      <c r="J58" s="400"/>
      <c r="K58" s="400"/>
      <c r="L58" s="20"/>
    </row>
    <row r="59" spans="1:12" s="13" customFormat="1" ht="15.75" customHeight="1">
      <c r="A59" s="40"/>
      <c r="B59" s="338"/>
      <c r="C59" s="20"/>
      <c r="D59" s="416" t="s">
        <v>280</v>
      </c>
      <c r="E59" s="416"/>
      <c r="F59" s="416"/>
      <c r="G59" s="416"/>
      <c r="H59" s="416"/>
      <c r="I59" s="416"/>
      <c r="J59" s="416"/>
      <c r="K59" s="416"/>
      <c r="L59" s="20"/>
    </row>
    <row r="60" spans="1:12" s="13" customFormat="1" ht="63" customHeight="1">
      <c r="A60" s="40"/>
      <c r="B60" s="338"/>
      <c r="C60" s="20"/>
      <c r="D60" s="400" t="s">
        <v>281</v>
      </c>
      <c r="E60" s="400"/>
      <c r="F60" s="400"/>
      <c r="G60" s="400"/>
      <c r="H60" s="400"/>
      <c r="I60" s="400"/>
      <c r="J60" s="400"/>
      <c r="K60" s="400"/>
      <c r="L60" s="20"/>
    </row>
    <row r="61" spans="1:12" s="13" customFormat="1" ht="16.5" customHeight="1">
      <c r="A61" s="40"/>
      <c r="B61" s="338"/>
      <c r="C61" s="20"/>
      <c r="D61" s="20"/>
      <c r="E61" s="20"/>
      <c r="F61" s="20"/>
      <c r="G61" s="20"/>
      <c r="H61" s="20"/>
      <c r="I61" s="20"/>
      <c r="J61" s="20"/>
      <c r="K61" s="20"/>
      <c r="L61" s="20"/>
    </row>
    <row r="62" spans="1:12" s="13" customFormat="1" ht="16.5" customHeight="1">
      <c r="A62" s="40"/>
      <c r="B62" s="338"/>
      <c r="C62" s="414" t="s">
        <v>293</v>
      </c>
      <c r="D62" s="414"/>
      <c r="E62" s="414"/>
      <c r="F62" s="414"/>
      <c r="G62" s="414"/>
      <c r="H62" s="414"/>
      <c r="I62" s="414"/>
      <c r="J62" s="414"/>
      <c r="K62" s="414"/>
      <c r="L62" s="20"/>
    </row>
    <row r="63" spans="1:12" s="13" customFormat="1" ht="47.25" customHeight="1">
      <c r="A63" s="40"/>
      <c r="B63" s="338"/>
      <c r="C63" s="400" t="s">
        <v>294</v>
      </c>
      <c r="D63" s="400"/>
      <c r="E63" s="400"/>
      <c r="F63" s="400"/>
      <c r="G63" s="400"/>
      <c r="H63" s="400"/>
      <c r="I63" s="400"/>
      <c r="J63" s="400"/>
      <c r="K63" s="400"/>
      <c r="L63" s="20"/>
    </row>
    <row r="64" spans="1:12" s="13" customFormat="1" ht="9.75" customHeight="1">
      <c r="A64" s="40"/>
      <c r="B64" s="338"/>
      <c r="C64" s="321"/>
      <c r="D64" s="321"/>
      <c r="E64" s="321"/>
      <c r="F64" s="20"/>
      <c r="G64" s="20"/>
      <c r="H64" s="20"/>
      <c r="I64" s="20"/>
      <c r="J64" s="20"/>
      <c r="K64" s="20"/>
      <c r="L64" s="20"/>
    </row>
    <row r="65" spans="1:12" s="23" customFormat="1" ht="28.5" customHeight="1">
      <c r="A65" s="341"/>
      <c r="B65" s="342"/>
      <c r="C65" s="361"/>
      <c r="D65" s="361"/>
      <c r="E65" s="361"/>
      <c r="F65" s="362"/>
      <c r="G65" s="362" t="s">
        <v>295</v>
      </c>
      <c r="H65" s="362" t="s">
        <v>296</v>
      </c>
      <c r="I65" s="362" t="s">
        <v>297</v>
      </c>
      <c r="J65" s="362"/>
      <c r="K65" s="362"/>
      <c r="L65" s="362"/>
    </row>
    <row r="66" spans="1:12" s="10" customFormat="1" ht="16.5" customHeight="1">
      <c r="A66" s="40"/>
      <c r="B66" s="338"/>
      <c r="C66" s="224"/>
      <c r="D66" s="224"/>
      <c r="E66" s="224"/>
      <c r="F66" s="318"/>
      <c r="G66" s="362" t="s">
        <v>3</v>
      </c>
      <c r="H66" s="362" t="s">
        <v>3</v>
      </c>
      <c r="I66" s="362" t="s">
        <v>3</v>
      </c>
      <c r="J66" s="318"/>
      <c r="K66" s="318"/>
      <c r="L66" s="318"/>
    </row>
    <row r="67" spans="1:12" s="13" customFormat="1" ht="13.5" customHeight="1">
      <c r="A67" s="40"/>
      <c r="B67" s="338"/>
      <c r="C67" s="321"/>
      <c r="D67" s="224" t="s">
        <v>298</v>
      </c>
      <c r="E67" s="321"/>
      <c r="F67" s="20"/>
      <c r="G67" s="20"/>
      <c r="H67" s="20"/>
      <c r="I67" s="20"/>
      <c r="J67" s="20"/>
      <c r="K67" s="20"/>
      <c r="L67" s="20"/>
    </row>
    <row r="68" spans="1:12" s="13" customFormat="1" ht="13.5" customHeight="1">
      <c r="A68" s="40"/>
      <c r="B68" s="338"/>
      <c r="C68" s="321"/>
      <c r="D68" s="415" t="s">
        <v>317</v>
      </c>
      <c r="E68" s="415"/>
      <c r="F68" s="20"/>
      <c r="G68" s="213">
        <v>50320</v>
      </c>
      <c r="H68" s="213">
        <v>-3371</v>
      </c>
      <c r="I68" s="359">
        <f>G68+H68</f>
        <v>46949</v>
      </c>
      <c r="J68" s="20"/>
      <c r="K68" s="20"/>
      <c r="L68" s="20"/>
    </row>
    <row r="69" spans="1:12" s="13" customFormat="1" ht="13.5" customHeight="1">
      <c r="A69" s="40"/>
      <c r="B69" s="338"/>
      <c r="C69" s="321"/>
      <c r="D69" s="415" t="s">
        <v>299</v>
      </c>
      <c r="E69" s="415"/>
      <c r="F69" s="20"/>
      <c r="G69" s="213">
        <v>54995</v>
      </c>
      <c r="H69" s="213">
        <v>-304</v>
      </c>
      <c r="I69" s="359">
        <f>G69+H69</f>
        <v>54691</v>
      </c>
      <c r="J69" s="20"/>
      <c r="K69" s="20"/>
      <c r="L69" s="20"/>
    </row>
    <row r="70" spans="1:12" s="13" customFormat="1" ht="13.5" customHeight="1">
      <c r="A70" s="40"/>
      <c r="B70" s="338"/>
      <c r="C70" s="321"/>
      <c r="D70" s="415" t="s">
        <v>300</v>
      </c>
      <c r="E70" s="415"/>
      <c r="F70" s="20"/>
      <c r="G70" s="213">
        <v>19474</v>
      </c>
      <c r="H70" s="213">
        <v>-611</v>
      </c>
      <c r="I70" s="359">
        <f>G70+H70</f>
        <v>18863</v>
      </c>
      <c r="J70" s="20"/>
      <c r="K70" s="20"/>
      <c r="L70" s="20"/>
    </row>
    <row r="71" spans="1:12" s="13" customFormat="1" ht="16.5" customHeight="1">
      <c r="A71" s="40"/>
      <c r="B71" s="338"/>
      <c r="C71" s="321"/>
      <c r="D71" s="321"/>
      <c r="E71" s="321"/>
      <c r="F71" s="20"/>
      <c r="G71" s="213"/>
      <c r="H71" s="213"/>
      <c r="I71" s="213"/>
      <c r="J71" s="20"/>
      <c r="K71" s="20"/>
      <c r="L71" s="20"/>
    </row>
    <row r="72" spans="1:12" s="13" customFormat="1" ht="16.5" customHeight="1">
      <c r="A72" s="40"/>
      <c r="B72" s="338"/>
      <c r="C72" s="321"/>
      <c r="D72" s="394" t="s">
        <v>301</v>
      </c>
      <c r="E72" s="394"/>
      <c r="F72" s="20"/>
      <c r="G72" s="213"/>
      <c r="H72" s="213"/>
      <c r="I72" s="213"/>
      <c r="J72" s="20"/>
      <c r="K72" s="20"/>
      <c r="L72" s="20"/>
    </row>
    <row r="73" spans="1:12" s="13" customFormat="1" ht="14.25" customHeight="1">
      <c r="A73" s="40"/>
      <c r="B73" s="338"/>
      <c r="C73" s="321"/>
      <c r="D73" s="415" t="s">
        <v>302</v>
      </c>
      <c r="E73" s="415"/>
      <c r="F73" s="20"/>
      <c r="G73" s="213">
        <v>44857</v>
      </c>
      <c r="H73" s="213">
        <v>-1760</v>
      </c>
      <c r="I73" s="359">
        <f>G73+H73</f>
        <v>43097</v>
      </c>
      <c r="J73" s="20"/>
      <c r="K73" s="20"/>
      <c r="L73" s="20"/>
    </row>
    <row r="74" spans="1:12" s="13" customFormat="1" ht="14.25" customHeight="1">
      <c r="A74" s="40"/>
      <c r="B74" s="338"/>
      <c r="C74" s="321"/>
      <c r="D74" s="415" t="s">
        <v>303</v>
      </c>
      <c r="E74" s="415"/>
      <c r="F74" s="20"/>
      <c r="G74" s="213">
        <v>38310</v>
      </c>
      <c r="H74" s="213">
        <v>-2089</v>
      </c>
      <c r="I74" s="359">
        <f>G74+H74</f>
        <v>36221</v>
      </c>
      <c r="J74" s="20"/>
      <c r="K74" s="20"/>
      <c r="L74" s="20"/>
    </row>
    <row r="75" spans="1:12" s="13" customFormat="1" ht="16.5" customHeight="1">
      <c r="A75" s="40"/>
      <c r="B75" s="338"/>
      <c r="C75" s="321"/>
      <c r="D75" s="360"/>
      <c r="E75" s="360"/>
      <c r="F75" s="20"/>
      <c r="G75" s="213"/>
      <c r="H75" s="213"/>
      <c r="I75" s="213"/>
      <c r="J75" s="20"/>
      <c r="K75" s="20"/>
      <c r="L75" s="20"/>
    </row>
    <row r="76" spans="1:12" s="13" customFormat="1" ht="16.5" customHeight="1">
      <c r="A76" s="40"/>
      <c r="B76" s="338"/>
      <c r="C76" s="321"/>
      <c r="D76" s="320" t="s">
        <v>304</v>
      </c>
      <c r="E76" s="360"/>
      <c r="F76" s="20"/>
      <c r="G76" s="213"/>
      <c r="H76" s="213"/>
      <c r="I76" s="213"/>
      <c r="J76" s="20"/>
      <c r="K76" s="20"/>
      <c r="L76" s="20"/>
    </row>
    <row r="77" spans="1:12" s="13" customFormat="1" ht="15" customHeight="1">
      <c r="A77" s="40"/>
      <c r="B77" s="338"/>
      <c r="C77" s="321"/>
      <c r="D77" s="415" t="s">
        <v>131</v>
      </c>
      <c r="E77" s="415"/>
      <c r="F77" s="20"/>
      <c r="G77" s="213">
        <v>11867</v>
      </c>
      <c r="H77" s="213">
        <v>-438</v>
      </c>
      <c r="I77" s="359">
        <f>G77+H77</f>
        <v>11429</v>
      </c>
      <c r="J77" s="20"/>
      <c r="K77" s="20"/>
      <c r="L77" s="20"/>
    </row>
    <row r="78" spans="1:12" s="13" customFormat="1" ht="16.5" customHeight="1">
      <c r="A78" s="40"/>
      <c r="B78" s="338"/>
      <c r="C78" s="321"/>
      <c r="D78" s="360"/>
      <c r="E78" s="360"/>
      <c r="F78" s="20"/>
      <c r="G78" s="20"/>
      <c r="H78" s="20"/>
      <c r="I78" s="20"/>
      <c r="J78" s="20"/>
      <c r="K78" s="20"/>
      <c r="L78" s="20"/>
    </row>
    <row r="79" spans="1:12" s="13" customFormat="1" ht="16.5" customHeight="1">
      <c r="A79" s="40"/>
      <c r="B79" s="338"/>
      <c r="C79" s="20"/>
      <c r="D79" s="20"/>
      <c r="E79" s="20"/>
      <c r="F79" s="20"/>
      <c r="G79" s="20"/>
      <c r="H79" s="20"/>
      <c r="I79" s="20"/>
      <c r="J79" s="20"/>
      <c r="K79" s="20"/>
      <c r="L79" s="20"/>
    </row>
    <row r="80" spans="1:11" s="13" customFormat="1" ht="21.75" customHeight="1">
      <c r="A80" s="105" t="s">
        <v>62</v>
      </c>
      <c r="B80" s="338"/>
      <c r="C80" s="338" t="s">
        <v>141</v>
      </c>
      <c r="D80" s="76"/>
      <c r="E80" s="76"/>
      <c r="F80" s="76"/>
      <c r="G80" s="76"/>
      <c r="H80" s="76"/>
      <c r="I80" s="76"/>
      <c r="J80" s="76"/>
      <c r="K80" s="76"/>
    </row>
    <row r="81" spans="1:12" s="13" customFormat="1" ht="32.25" customHeight="1">
      <c r="A81" s="76"/>
      <c r="B81" s="76"/>
      <c r="C81" s="400" t="s">
        <v>305</v>
      </c>
      <c r="D81" s="400"/>
      <c r="E81" s="400"/>
      <c r="F81" s="400"/>
      <c r="G81" s="400"/>
      <c r="H81" s="400"/>
      <c r="I81" s="400"/>
      <c r="J81" s="400"/>
      <c r="K81" s="400"/>
      <c r="L81" s="20"/>
    </row>
    <row r="82" spans="1:11" s="13" customFormat="1" ht="15">
      <c r="A82" s="105" t="s">
        <v>63</v>
      </c>
      <c r="B82" s="338"/>
      <c r="C82" s="338" t="s">
        <v>9</v>
      </c>
      <c r="D82" s="76"/>
      <c r="E82" s="76"/>
      <c r="F82" s="76"/>
      <c r="G82" s="76"/>
      <c r="H82" s="76"/>
      <c r="I82" s="76"/>
      <c r="J82" s="76"/>
      <c r="K82" s="76"/>
    </row>
    <row r="83" spans="1:12" s="13" customFormat="1" ht="32.25" customHeight="1">
      <c r="A83" s="76"/>
      <c r="B83" s="76"/>
      <c r="C83" s="400" t="s">
        <v>47</v>
      </c>
      <c r="D83" s="402"/>
      <c r="E83" s="402"/>
      <c r="F83" s="402"/>
      <c r="G83" s="402"/>
      <c r="H83" s="402"/>
      <c r="I83" s="402"/>
      <c r="J83" s="402"/>
      <c r="K83" s="402"/>
      <c r="L83" s="106"/>
    </row>
    <row r="84" spans="1:11" s="13" customFormat="1" ht="16.5" customHeight="1">
      <c r="A84" s="105" t="s">
        <v>64</v>
      </c>
      <c r="B84" s="338"/>
      <c r="C84" s="338" t="s">
        <v>142</v>
      </c>
      <c r="D84" s="76"/>
      <c r="E84" s="76"/>
      <c r="F84" s="76"/>
      <c r="G84" s="76"/>
      <c r="H84" s="76"/>
      <c r="I84" s="76"/>
      <c r="J84" s="76"/>
      <c r="K84" s="76"/>
    </row>
    <row r="85" spans="1:12" s="13" customFormat="1" ht="33.75" customHeight="1">
      <c r="A85" s="76"/>
      <c r="B85" s="76"/>
      <c r="C85" s="400" t="s">
        <v>33</v>
      </c>
      <c r="D85" s="402"/>
      <c r="E85" s="402"/>
      <c r="F85" s="402"/>
      <c r="G85" s="402"/>
      <c r="H85" s="402"/>
      <c r="I85" s="402"/>
      <c r="J85" s="402"/>
      <c r="K85" s="402"/>
      <c r="L85" s="106"/>
    </row>
    <row r="86" spans="1:12" s="13" customFormat="1" ht="16.5" customHeight="1">
      <c r="A86" s="105" t="s">
        <v>65</v>
      </c>
      <c r="B86" s="338"/>
      <c r="C86" s="403" t="s">
        <v>56</v>
      </c>
      <c r="D86" s="404"/>
      <c r="E86" s="404"/>
      <c r="F86" s="404"/>
      <c r="G86" s="404"/>
      <c r="H86" s="404"/>
      <c r="I86" s="404"/>
      <c r="J86" s="136"/>
      <c r="K86" s="20"/>
      <c r="L86" s="20"/>
    </row>
    <row r="87" spans="1:12" s="13" customFormat="1" ht="20.25" customHeight="1">
      <c r="A87" s="76"/>
      <c r="B87" s="76"/>
      <c r="C87" s="400" t="s">
        <v>57</v>
      </c>
      <c r="D87" s="402"/>
      <c r="E87" s="402"/>
      <c r="F87" s="402"/>
      <c r="G87" s="402"/>
      <c r="H87" s="402"/>
      <c r="I87" s="402"/>
      <c r="J87" s="402"/>
      <c r="K87" s="402"/>
      <c r="L87" s="106"/>
    </row>
    <row r="88" spans="1:12" s="13" customFormat="1" ht="15">
      <c r="A88" s="105" t="s">
        <v>66</v>
      </c>
      <c r="B88" s="338"/>
      <c r="C88" s="403" t="s">
        <v>143</v>
      </c>
      <c r="D88" s="404"/>
      <c r="E88" s="404"/>
      <c r="F88" s="404"/>
      <c r="G88" s="404"/>
      <c r="H88" s="404"/>
      <c r="I88" s="404"/>
      <c r="J88" s="404"/>
      <c r="K88" s="404"/>
      <c r="L88" s="136"/>
    </row>
    <row r="89" spans="1:12" s="13" customFormat="1" ht="32.25" customHeight="1">
      <c r="A89" s="76"/>
      <c r="B89" s="76"/>
      <c r="C89" s="400" t="s">
        <v>216</v>
      </c>
      <c r="D89" s="402"/>
      <c r="E89" s="402"/>
      <c r="F89" s="402"/>
      <c r="G89" s="402"/>
      <c r="H89" s="402"/>
      <c r="I89" s="402"/>
      <c r="J89" s="402"/>
      <c r="K89" s="402"/>
      <c r="L89" s="106"/>
    </row>
    <row r="90" spans="1:12" s="13" customFormat="1" ht="64.5" customHeight="1">
      <c r="A90" s="76"/>
      <c r="B90" s="76"/>
      <c r="C90" s="400" t="s">
        <v>217</v>
      </c>
      <c r="D90" s="402"/>
      <c r="E90" s="402"/>
      <c r="F90" s="402"/>
      <c r="G90" s="402"/>
      <c r="H90" s="402"/>
      <c r="I90" s="402"/>
      <c r="J90" s="402"/>
      <c r="K90" s="402"/>
      <c r="L90" s="106"/>
    </row>
    <row r="91" spans="1:12" s="13" customFormat="1" ht="17.25" customHeight="1">
      <c r="A91" s="105" t="s">
        <v>67</v>
      </c>
      <c r="B91" s="76"/>
      <c r="C91" s="403" t="s">
        <v>58</v>
      </c>
      <c r="D91" s="404"/>
      <c r="E91" s="404"/>
      <c r="F91" s="404"/>
      <c r="G91" s="404"/>
      <c r="H91" s="404"/>
      <c r="I91" s="404"/>
      <c r="J91" s="136"/>
      <c r="K91" s="20"/>
      <c r="L91" s="20"/>
    </row>
    <row r="92" spans="1:12" s="13" customFormat="1" ht="24.75" customHeight="1">
      <c r="A92" s="76"/>
      <c r="B92" s="76"/>
      <c r="C92" s="400" t="s">
        <v>201</v>
      </c>
      <c r="D92" s="400"/>
      <c r="E92" s="400"/>
      <c r="F92" s="400"/>
      <c r="G92" s="400"/>
      <c r="H92" s="400"/>
      <c r="I92" s="400"/>
      <c r="J92" s="400"/>
      <c r="K92" s="400"/>
      <c r="L92" s="20"/>
    </row>
    <row r="93" spans="1:11" s="13" customFormat="1" ht="15">
      <c r="A93" s="105" t="s">
        <v>68</v>
      </c>
      <c r="B93" s="338"/>
      <c r="C93" s="338" t="s">
        <v>144</v>
      </c>
      <c r="D93" s="76"/>
      <c r="E93" s="76"/>
      <c r="F93" s="76"/>
      <c r="G93" s="76"/>
      <c r="H93" s="76"/>
      <c r="I93" s="76"/>
      <c r="J93" s="76"/>
      <c r="K93" s="76"/>
    </row>
    <row r="94" spans="1:11" s="13" customFormat="1" ht="15">
      <c r="A94" s="75"/>
      <c r="B94" s="76"/>
      <c r="C94" s="76" t="s">
        <v>156</v>
      </c>
      <c r="D94" s="340"/>
      <c r="E94" s="338"/>
      <c r="F94" s="76"/>
      <c r="G94" s="76"/>
      <c r="H94" s="76"/>
      <c r="I94" s="76"/>
      <c r="J94" s="76"/>
      <c r="K94" s="76"/>
    </row>
    <row r="95" spans="1:11" s="13" customFormat="1" ht="15">
      <c r="A95" s="75"/>
      <c r="B95" s="76"/>
      <c r="C95" s="76"/>
      <c r="D95" s="340"/>
      <c r="E95" s="338"/>
      <c r="F95" s="76"/>
      <c r="G95" s="76"/>
      <c r="H95" s="76"/>
      <c r="I95" s="76"/>
      <c r="J95" s="76"/>
      <c r="K95" s="76"/>
    </row>
    <row r="96" spans="1:11" s="13" customFormat="1" ht="15">
      <c r="A96" s="75"/>
      <c r="B96" s="76"/>
      <c r="C96" s="418" t="s">
        <v>315</v>
      </c>
      <c r="D96" s="418"/>
      <c r="E96" s="418"/>
      <c r="F96" s="418"/>
      <c r="G96" s="418"/>
      <c r="H96" s="418"/>
      <c r="I96" s="418"/>
      <c r="J96" s="418"/>
      <c r="K96" s="418"/>
    </row>
    <row r="97" spans="1:11" s="352" customFormat="1" ht="21">
      <c r="A97" s="350"/>
      <c r="B97" s="344"/>
      <c r="C97" s="344"/>
      <c r="D97" s="343"/>
      <c r="E97" s="344"/>
      <c r="F97" s="344"/>
      <c r="G97" s="351" t="s">
        <v>50</v>
      </c>
      <c r="H97" s="354" t="s">
        <v>52</v>
      </c>
      <c r="I97" s="354" t="s">
        <v>51</v>
      </c>
      <c r="J97" s="351" t="s">
        <v>306</v>
      </c>
      <c r="K97" s="351" t="s">
        <v>23</v>
      </c>
    </row>
    <row r="98" spans="1:11" s="10" customFormat="1" ht="14.25">
      <c r="A98" s="105"/>
      <c r="B98" s="338"/>
      <c r="C98" s="338"/>
      <c r="D98" s="340"/>
      <c r="E98" s="338"/>
      <c r="F98" s="338"/>
      <c r="G98" s="353" t="s">
        <v>3</v>
      </c>
      <c r="H98" s="353" t="s">
        <v>3</v>
      </c>
      <c r="I98" s="353" t="s">
        <v>3</v>
      </c>
      <c r="J98" s="353" t="s">
        <v>3</v>
      </c>
      <c r="K98" s="353" t="s">
        <v>3</v>
      </c>
    </row>
    <row r="99" spans="1:11" s="13" customFormat="1" ht="15">
      <c r="A99" s="75"/>
      <c r="B99" s="76"/>
      <c r="C99" s="349" t="s">
        <v>309</v>
      </c>
      <c r="D99" s="345"/>
      <c r="E99" s="345"/>
      <c r="F99" s="76"/>
      <c r="G99" s="76"/>
      <c r="H99" s="76"/>
      <c r="I99" s="76"/>
      <c r="J99" s="76"/>
      <c r="K99" s="76"/>
    </row>
    <row r="100" spans="1:11" s="13" customFormat="1" ht="15">
      <c r="A100" s="75"/>
      <c r="B100" s="76"/>
      <c r="C100" s="76"/>
      <c r="D100" s="417" t="s">
        <v>307</v>
      </c>
      <c r="E100" s="417"/>
      <c r="F100" s="76"/>
      <c r="G100" s="346">
        <v>34091</v>
      </c>
      <c r="H100" s="346">
        <v>5719</v>
      </c>
      <c r="I100" s="346">
        <v>0</v>
      </c>
      <c r="J100" s="346">
        <v>0</v>
      </c>
      <c r="K100" s="346">
        <f>SUM(G100:J100)</f>
        <v>39810</v>
      </c>
    </row>
    <row r="101" spans="1:11" s="13" customFormat="1" ht="15">
      <c r="A101" s="75"/>
      <c r="B101" s="76"/>
      <c r="C101" s="76"/>
      <c r="D101" s="417" t="s">
        <v>311</v>
      </c>
      <c r="E101" s="417"/>
      <c r="F101" s="76"/>
      <c r="G101" s="346">
        <v>-4849</v>
      </c>
      <c r="H101" s="346">
        <v>-1616</v>
      </c>
      <c r="I101" s="346">
        <v>0</v>
      </c>
      <c r="J101" s="346">
        <v>0</v>
      </c>
      <c r="K101" s="346">
        <f>SUM(G101:J101)</f>
        <v>-6465</v>
      </c>
    </row>
    <row r="102" spans="1:11" s="13" customFormat="1" ht="15.75" thickBot="1">
      <c r="A102" s="75"/>
      <c r="B102" s="76"/>
      <c r="C102" s="76"/>
      <c r="D102" s="417" t="s">
        <v>308</v>
      </c>
      <c r="E102" s="417"/>
      <c r="F102" s="76"/>
      <c r="G102" s="347">
        <f>SUM(G100:G101)</f>
        <v>29242</v>
      </c>
      <c r="H102" s="347">
        <f>SUM(H100:H101)</f>
        <v>4103</v>
      </c>
      <c r="I102" s="347">
        <f>SUM(I100:I101)</f>
        <v>0</v>
      </c>
      <c r="J102" s="347">
        <f>SUM(J100:J101)</f>
        <v>0</v>
      </c>
      <c r="K102" s="347">
        <f>SUM(K100:K101)</f>
        <v>33345</v>
      </c>
    </row>
    <row r="103" spans="1:11" s="13" customFormat="1" ht="15">
      <c r="A103" s="75"/>
      <c r="B103" s="76"/>
      <c r="C103" s="76"/>
      <c r="D103" s="417"/>
      <c r="E103" s="417"/>
      <c r="F103" s="76"/>
      <c r="G103" s="346"/>
      <c r="H103" s="346"/>
      <c r="I103" s="346"/>
      <c r="J103" s="346"/>
      <c r="K103" s="346"/>
    </row>
    <row r="104" spans="1:11" s="13" customFormat="1" ht="15">
      <c r="A104" s="75"/>
      <c r="B104" s="76"/>
      <c r="C104" s="349" t="s">
        <v>310</v>
      </c>
      <c r="D104" s="345"/>
      <c r="E104" s="345"/>
      <c r="F104" s="76"/>
      <c r="G104" s="346"/>
      <c r="H104" s="346"/>
      <c r="I104" s="346"/>
      <c r="J104" s="346"/>
      <c r="K104" s="346"/>
    </row>
    <row r="105" spans="1:11" s="13" customFormat="1" ht="15">
      <c r="A105" s="75"/>
      <c r="B105" s="76"/>
      <c r="C105" s="76"/>
      <c r="D105" s="417" t="s">
        <v>146</v>
      </c>
      <c r="E105" s="417"/>
      <c r="F105" s="76"/>
      <c r="G105" s="346">
        <v>753</v>
      </c>
      <c r="H105" s="346">
        <v>-91</v>
      </c>
      <c r="I105" s="346">
        <v>-14</v>
      </c>
      <c r="J105" s="346">
        <v>-151</v>
      </c>
      <c r="K105" s="346">
        <f>SUM(G105:J105)</f>
        <v>497</v>
      </c>
    </row>
    <row r="106" spans="1:11" s="13" customFormat="1" ht="15">
      <c r="A106" s="75"/>
      <c r="B106" s="76"/>
      <c r="C106" s="76"/>
      <c r="D106" s="417" t="s">
        <v>312</v>
      </c>
      <c r="E106" s="417"/>
      <c r="F106" s="76"/>
      <c r="G106" s="348">
        <v>0</v>
      </c>
      <c r="H106" s="348">
        <v>-70</v>
      </c>
      <c r="I106" s="348">
        <v>0</v>
      </c>
      <c r="J106" s="348">
        <v>0</v>
      </c>
      <c r="K106" s="348">
        <f>SUM(G106:J106)</f>
        <v>-70</v>
      </c>
    </row>
    <row r="107" spans="1:11" s="13" customFormat="1" ht="15">
      <c r="A107" s="75"/>
      <c r="B107" s="76"/>
      <c r="C107" s="76"/>
      <c r="D107" s="417"/>
      <c r="E107" s="417"/>
      <c r="F107" s="76"/>
      <c r="G107" s="346">
        <f>SUM(G105:G106)</f>
        <v>753</v>
      </c>
      <c r="H107" s="346">
        <f>SUM(H105:H106)</f>
        <v>-161</v>
      </c>
      <c r="I107" s="346">
        <f>SUM(I105:I106)</f>
        <v>-14</v>
      </c>
      <c r="J107" s="346">
        <f>SUM(J105:J106)</f>
        <v>-151</v>
      </c>
      <c r="K107" s="346">
        <f>SUM(K105:K106)</f>
        <v>427</v>
      </c>
    </row>
    <row r="108" spans="1:11" s="13" customFormat="1" ht="15">
      <c r="A108" s="75"/>
      <c r="B108" s="76"/>
      <c r="C108" s="76"/>
      <c r="D108" s="417" t="s">
        <v>313</v>
      </c>
      <c r="E108" s="417"/>
      <c r="F108" s="76"/>
      <c r="G108" s="346">
        <v>-72</v>
      </c>
      <c r="H108" s="346">
        <v>-4</v>
      </c>
      <c r="I108" s="346">
        <v>0</v>
      </c>
      <c r="J108" s="346">
        <v>0</v>
      </c>
      <c r="K108" s="346">
        <f>SUM(G108:J108)</f>
        <v>-76</v>
      </c>
    </row>
    <row r="109" spans="1:11" s="13" customFormat="1" ht="15">
      <c r="A109" s="75"/>
      <c r="B109" s="76"/>
      <c r="C109" s="76"/>
      <c r="D109" s="417" t="s">
        <v>168</v>
      </c>
      <c r="E109" s="417"/>
      <c r="F109" s="76"/>
      <c r="G109" s="346">
        <v>206</v>
      </c>
      <c r="H109" s="346">
        <v>1</v>
      </c>
      <c r="I109" s="346">
        <v>0</v>
      </c>
      <c r="J109" s="346">
        <v>51</v>
      </c>
      <c r="K109" s="346">
        <f>SUM(G109:J109)</f>
        <v>258</v>
      </c>
    </row>
    <row r="110" spans="1:11" s="13" customFormat="1" ht="15.75" thickBot="1">
      <c r="A110" s="75"/>
      <c r="B110" s="76"/>
      <c r="C110" s="76"/>
      <c r="D110" s="417" t="s">
        <v>314</v>
      </c>
      <c r="E110" s="417"/>
      <c r="F110" s="76"/>
      <c r="G110" s="347">
        <f>SUM(G107:G109)</f>
        <v>887</v>
      </c>
      <c r="H110" s="347">
        <f>SUM(H107:H109)</f>
        <v>-164</v>
      </c>
      <c r="I110" s="347">
        <f>SUM(I107:I109)</f>
        <v>-14</v>
      </c>
      <c r="J110" s="347">
        <f>SUM(J107:J109)</f>
        <v>-100</v>
      </c>
      <c r="K110" s="347">
        <f>SUM(K107:K109)</f>
        <v>609</v>
      </c>
    </row>
    <row r="111" spans="1:11" s="13" customFormat="1" ht="15">
      <c r="A111" s="75"/>
      <c r="B111" s="76"/>
      <c r="C111" s="76"/>
      <c r="D111" s="417"/>
      <c r="E111" s="417"/>
      <c r="F111" s="76"/>
      <c r="G111" s="346"/>
      <c r="H111" s="346"/>
      <c r="I111" s="346"/>
      <c r="J111" s="346"/>
      <c r="K111" s="346"/>
    </row>
    <row r="112" spans="1:11" s="13" customFormat="1" ht="15">
      <c r="A112" s="75"/>
      <c r="B112" s="76"/>
      <c r="C112" s="418" t="s">
        <v>316</v>
      </c>
      <c r="D112" s="418"/>
      <c r="E112" s="418"/>
      <c r="F112" s="418"/>
      <c r="G112" s="418"/>
      <c r="H112" s="418"/>
      <c r="I112" s="418"/>
      <c r="J112" s="418"/>
      <c r="K112" s="418"/>
    </row>
    <row r="113" spans="1:11" s="352" customFormat="1" ht="21">
      <c r="A113" s="350"/>
      <c r="B113" s="344"/>
      <c r="C113" s="344"/>
      <c r="D113" s="343"/>
      <c r="E113" s="344"/>
      <c r="F113" s="344"/>
      <c r="G113" s="351" t="s">
        <v>50</v>
      </c>
      <c r="H113" s="354" t="s">
        <v>52</v>
      </c>
      <c r="I113" s="354" t="s">
        <v>51</v>
      </c>
      <c r="J113" s="351" t="s">
        <v>306</v>
      </c>
      <c r="K113" s="351" t="s">
        <v>23</v>
      </c>
    </row>
    <row r="114" spans="1:11" s="10" customFormat="1" ht="14.25">
      <c r="A114" s="105"/>
      <c r="B114" s="338"/>
      <c r="C114" s="338"/>
      <c r="D114" s="340"/>
      <c r="E114" s="338"/>
      <c r="F114" s="338"/>
      <c r="G114" s="353" t="s">
        <v>3</v>
      </c>
      <c r="H114" s="353" t="s">
        <v>3</v>
      </c>
      <c r="I114" s="353" t="s">
        <v>3</v>
      </c>
      <c r="J114" s="353" t="s">
        <v>3</v>
      </c>
      <c r="K114" s="353" t="s">
        <v>3</v>
      </c>
    </row>
    <row r="115" spans="1:11" s="13" customFormat="1" ht="15">
      <c r="A115" s="75"/>
      <c r="B115" s="76"/>
      <c r="C115" s="349" t="s">
        <v>309</v>
      </c>
      <c r="D115" s="345"/>
      <c r="E115" s="345"/>
      <c r="F115" s="76"/>
      <c r="G115" s="76"/>
      <c r="H115" s="76"/>
      <c r="I115" s="76"/>
      <c r="J115" s="76"/>
      <c r="K115" s="76"/>
    </row>
    <row r="116" spans="1:11" s="13" customFormat="1" ht="15">
      <c r="A116" s="75"/>
      <c r="B116" s="76"/>
      <c r="C116" s="76"/>
      <c r="D116" s="417" t="s">
        <v>307</v>
      </c>
      <c r="E116" s="417"/>
      <c r="F116" s="76"/>
      <c r="G116" s="346">
        <v>63985</v>
      </c>
      <c r="H116" s="346">
        <v>1064</v>
      </c>
      <c r="I116" s="346">
        <v>0</v>
      </c>
      <c r="J116" s="346">
        <v>0</v>
      </c>
      <c r="K116" s="346">
        <f>SUM(G116:J116)</f>
        <v>65049</v>
      </c>
    </row>
    <row r="117" spans="1:11" s="13" customFormat="1" ht="15">
      <c r="A117" s="75"/>
      <c r="B117" s="76"/>
      <c r="C117" s="76"/>
      <c r="D117" s="417" t="s">
        <v>311</v>
      </c>
      <c r="E117" s="417"/>
      <c r="F117" s="76"/>
      <c r="G117" s="346">
        <v>-19238</v>
      </c>
      <c r="H117" s="346">
        <v>-393</v>
      </c>
      <c r="I117" s="346">
        <v>0</v>
      </c>
      <c r="J117" s="346">
        <v>0</v>
      </c>
      <c r="K117" s="346">
        <f>SUM(G117:J117)</f>
        <v>-19631</v>
      </c>
    </row>
    <row r="118" spans="1:11" s="13" customFormat="1" ht="15.75" thickBot="1">
      <c r="A118" s="75"/>
      <c r="B118" s="76"/>
      <c r="C118" s="76"/>
      <c r="D118" s="417" t="s">
        <v>308</v>
      </c>
      <c r="E118" s="417"/>
      <c r="F118" s="76"/>
      <c r="G118" s="347">
        <f>SUM(G116:G117)</f>
        <v>44747</v>
      </c>
      <c r="H118" s="347">
        <f>SUM(H116:H117)</f>
        <v>671</v>
      </c>
      <c r="I118" s="347">
        <f>SUM(I116:I117)</f>
        <v>0</v>
      </c>
      <c r="J118" s="347">
        <f>SUM(J116:J117)</f>
        <v>0</v>
      </c>
      <c r="K118" s="347">
        <f>SUM(K116:K117)</f>
        <v>45418</v>
      </c>
    </row>
    <row r="119" spans="1:11" s="13" customFormat="1" ht="15">
      <c r="A119" s="75"/>
      <c r="B119" s="76"/>
      <c r="C119" s="76"/>
      <c r="D119" s="417"/>
      <c r="E119" s="417"/>
      <c r="F119" s="76"/>
      <c r="G119" s="346"/>
      <c r="H119" s="346"/>
      <c r="I119" s="346"/>
      <c r="J119" s="346"/>
      <c r="K119" s="346"/>
    </row>
    <row r="120" spans="1:11" s="13" customFormat="1" ht="15">
      <c r="A120" s="75"/>
      <c r="B120" s="76"/>
      <c r="C120" s="349" t="s">
        <v>310</v>
      </c>
      <c r="D120" s="345"/>
      <c r="E120" s="345"/>
      <c r="F120" s="76"/>
      <c r="G120" s="346"/>
      <c r="H120" s="346"/>
      <c r="I120" s="346"/>
      <c r="J120" s="346"/>
      <c r="K120" s="346"/>
    </row>
    <row r="121" spans="1:11" s="13" customFormat="1" ht="15">
      <c r="A121" s="75"/>
      <c r="B121" s="76"/>
      <c r="C121" s="76"/>
      <c r="D121" s="417" t="s">
        <v>146</v>
      </c>
      <c r="E121" s="417"/>
      <c r="F121" s="76"/>
      <c r="G121" s="346">
        <v>9723</v>
      </c>
      <c r="H121" s="346">
        <v>-266</v>
      </c>
      <c r="I121" s="346">
        <v>-128</v>
      </c>
      <c r="J121" s="346">
        <v>-155</v>
      </c>
      <c r="K121" s="346">
        <f>SUM(G121:J121)</f>
        <v>9174</v>
      </c>
    </row>
    <row r="122" spans="1:11" s="13" customFormat="1" ht="15">
      <c r="A122" s="75"/>
      <c r="B122" s="76"/>
      <c r="C122" s="76"/>
      <c r="D122" s="417" t="s">
        <v>312</v>
      </c>
      <c r="E122" s="417"/>
      <c r="F122" s="76"/>
      <c r="G122" s="348">
        <v>-7851</v>
      </c>
      <c r="H122" s="348">
        <v>-8</v>
      </c>
      <c r="I122" s="348"/>
      <c r="J122" s="348"/>
      <c r="K122" s="348">
        <f>SUM(G122:J122)</f>
        <v>-7859</v>
      </c>
    </row>
    <row r="123" spans="1:11" s="13" customFormat="1" ht="15">
      <c r="A123" s="75"/>
      <c r="B123" s="76"/>
      <c r="C123" s="76"/>
      <c r="D123" s="417"/>
      <c r="E123" s="417"/>
      <c r="F123" s="76"/>
      <c r="G123" s="346">
        <f>SUM(G121:G122)</f>
        <v>1872</v>
      </c>
      <c r="H123" s="346">
        <f>SUM(H121:H122)</f>
        <v>-274</v>
      </c>
      <c r="I123" s="346">
        <f>SUM(I121:I122)</f>
        <v>-128</v>
      </c>
      <c r="J123" s="346">
        <f>SUM(J121:J122)</f>
        <v>-155</v>
      </c>
      <c r="K123" s="346">
        <f>SUM(K121:K122)</f>
        <v>1315</v>
      </c>
    </row>
    <row r="124" spans="1:11" s="13" customFormat="1" ht="15">
      <c r="A124" s="75"/>
      <c r="B124" s="76"/>
      <c r="C124" s="76"/>
      <c r="D124" s="417" t="s">
        <v>313</v>
      </c>
      <c r="E124" s="417"/>
      <c r="F124" s="76"/>
      <c r="G124" s="346">
        <v>-391</v>
      </c>
      <c r="H124" s="346">
        <v>0</v>
      </c>
      <c r="I124" s="346">
        <v>0</v>
      </c>
      <c r="J124" s="346">
        <v>0</v>
      </c>
      <c r="K124" s="346">
        <f>SUM(G124:J124)</f>
        <v>-391</v>
      </c>
    </row>
    <row r="125" spans="1:11" s="13" customFormat="1" ht="15">
      <c r="A125" s="75"/>
      <c r="B125" s="76"/>
      <c r="C125" s="76"/>
      <c r="D125" s="417" t="s">
        <v>168</v>
      </c>
      <c r="E125" s="417"/>
      <c r="F125" s="76"/>
      <c r="G125" s="346">
        <v>323</v>
      </c>
      <c r="H125" s="346">
        <v>0</v>
      </c>
      <c r="I125" s="346">
        <v>0</v>
      </c>
      <c r="J125" s="346">
        <v>0</v>
      </c>
      <c r="K125" s="346">
        <f>SUM(G125:J125)</f>
        <v>323</v>
      </c>
    </row>
    <row r="126" spans="1:11" s="13" customFormat="1" ht="15.75" thickBot="1">
      <c r="A126" s="75"/>
      <c r="B126" s="76"/>
      <c r="C126" s="76"/>
      <c r="D126" s="417" t="s">
        <v>314</v>
      </c>
      <c r="E126" s="417"/>
      <c r="F126" s="76"/>
      <c r="G126" s="347">
        <f>SUM(G123:G125)</f>
        <v>1804</v>
      </c>
      <c r="H126" s="347">
        <f>SUM(H123:H125)</f>
        <v>-274</v>
      </c>
      <c r="I126" s="347">
        <f>SUM(I123:I125)</f>
        <v>-128</v>
      </c>
      <c r="J126" s="347">
        <f>SUM(J123:J125)</f>
        <v>-155</v>
      </c>
      <c r="K126" s="347">
        <f>SUM(K123:K125)</f>
        <v>1247</v>
      </c>
    </row>
    <row r="127" spans="1:11" s="13" customFormat="1" ht="15">
      <c r="A127" s="75"/>
      <c r="B127" s="76"/>
      <c r="C127" s="76"/>
      <c r="D127" s="417"/>
      <c r="E127" s="417"/>
      <c r="F127" s="76"/>
      <c r="G127" s="76"/>
      <c r="H127" s="76"/>
      <c r="I127" s="76"/>
      <c r="J127" s="76"/>
      <c r="K127" s="76"/>
    </row>
    <row r="128" spans="1:14" s="13" customFormat="1" ht="6" customHeight="1">
      <c r="A128" s="75"/>
      <c r="B128" s="76"/>
      <c r="C128" s="323"/>
      <c r="D128" s="322"/>
      <c r="E128" s="322"/>
      <c r="F128" s="322"/>
      <c r="G128" s="322"/>
      <c r="H128" s="322"/>
      <c r="I128" s="324"/>
      <c r="J128" s="324"/>
      <c r="K128" s="324"/>
      <c r="L128" s="38"/>
      <c r="N128" s="141"/>
    </row>
    <row r="129" spans="1:12" s="13" customFormat="1" ht="15">
      <c r="A129" s="105" t="s">
        <v>69</v>
      </c>
      <c r="B129" s="76"/>
      <c r="C129" s="403" t="s">
        <v>186</v>
      </c>
      <c r="D129" s="403"/>
      <c r="E129" s="403"/>
      <c r="F129" s="403"/>
      <c r="G129" s="403"/>
      <c r="H129" s="403"/>
      <c r="I129" s="403"/>
      <c r="J129" s="242"/>
      <c r="L129" s="141"/>
    </row>
    <row r="130" spans="1:12" s="13" customFormat="1" ht="33" customHeight="1">
      <c r="A130" s="105"/>
      <c r="B130" s="76"/>
      <c r="C130" s="400" t="s">
        <v>218</v>
      </c>
      <c r="D130" s="402"/>
      <c r="E130" s="402"/>
      <c r="F130" s="402"/>
      <c r="G130" s="402"/>
      <c r="H130" s="402"/>
      <c r="I130" s="402"/>
      <c r="J130" s="402"/>
      <c r="K130" s="402"/>
      <c r="L130" s="106"/>
    </row>
    <row r="131" spans="1:10" s="13" customFormat="1" ht="15">
      <c r="A131" s="105" t="s">
        <v>70</v>
      </c>
      <c r="B131" s="76"/>
      <c r="C131" s="405" t="s">
        <v>59</v>
      </c>
      <c r="D131" s="405"/>
      <c r="E131" s="405"/>
      <c r="F131" s="405"/>
      <c r="G131" s="405"/>
      <c r="H131" s="405"/>
      <c r="I131" s="405"/>
      <c r="J131" s="224"/>
    </row>
    <row r="132" spans="1:12" s="13" customFormat="1" ht="33" customHeight="1">
      <c r="A132" s="75"/>
      <c r="B132" s="76"/>
      <c r="C132" s="400" t="s">
        <v>219</v>
      </c>
      <c r="D132" s="400"/>
      <c r="E132" s="400"/>
      <c r="F132" s="400"/>
      <c r="G132" s="400"/>
      <c r="H132" s="400"/>
      <c r="I132" s="400"/>
      <c r="J132" s="400"/>
      <c r="K132" s="401"/>
      <c r="L132" s="135"/>
    </row>
    <row r="133" spans="1:12" s="13" customFormat="1" ht="15">
      <c r="A133" s="105" t="s">
        <v>71</v>
      </c>
      <c r="B133" s="338"/>
      <c r="C133" s="10" t="s">
        <v>6</v>
      </c>
      <c r="H133" s="28"/>
      <c r="K133" s="28"/>
      <c r="L133" s="28"/>
    </row>
    <row r="134" spans="1:12" s="13" customFormat="1" ht="62.25" customHeight="1">
      <c r="A134" s="75"/>
      <c r="B134" s="76"/>
      <c r="C134" s="397" t="s">
        <v>202</v>
      </c>
      <c r="D134" s="397"/>
      <c r="E134" s="397"/>
      <c r="F134" s="397"/>
      <c r="G134" s="397"/>
      <c r="H134" s="397"/>
      <c r="I134" s="397"/>
      <c r="J134" s="397"/>
      <c r="K134" s="398"/>
      <c r="L134" s="106"/>
    </row>
    <row r="135" spans="1:3" s="13" customFormat="1" ht="15">
      <c r="A135" s="105" t="s">
        <v>148</v>
      </c>
      <c r="B135" s="338"/>
      <c r="C135" s="10" t="s">
        <v>147</v>
      </c>
    </row>
    <row r="136" spans="1:10" s="13" customFormat="1" ht="15">
      <c r="A136" s="75"/>
      <c r="B136" s="76"/>
      <c r="C136" s="150" t="s">
        <v>15</v>
      </c>
      <c r="D136" s="151"/>
      <c r="E136" s="151"/>
      <c r="F136" s="150"/>
      <c r="G136" s="150"/>
      <c r="H136" s="150"/>
      <c r="I136" s="150"/>
      <c r="J136" s="150"/>
    </row>
    <row r="137" spans="1:12" s="13" customFormat="1" ht="15">
      <c r="A137" s="75"/>
      <c r="B137" s="76"/>
      <c r="C137" s="150"/>
      <c r="D137" s="150"/>
      <c r="E137" s="150"/>
      <c r="F137" s="150"/>
      <c r="G137" s="152"/>
      <c r="H137" s="152"/>
      <c r="I137" s="153" t="s">
        <v>3</v>
      </c>
      <c r="J137" s="153"/>
      <c r="K137" s="21"/>
      <c r="L137" s="21"/>
    </row>
    <row r="138" spans="1:12" s="13" customFormat="1" ht="32.25" customHeight="1">
      <c r="A138" s="75"/>
      <c r="B138" s="76"/>
      <c r="C138" s="399" t="s">
        <v>88</v>
      </c>
      <c r="D138" s="396"/>
      <c r="E138" s="396"/>
      <c r="F138" s="396"/>
      <c r="G138" s="396"/>
      <c r="H138" s="396"/>
      <c r="I138" s="154"/>
      <c r="J138" s="154"/>
      <c r="K138" s="21"/>
      <c r="L138" s="21"/>
    </row>
    <row r="139" spans="1:12" s="13" customFormat="1" ht="16.5" customHeight="1">
      <c r="A139" s="75"/>
      <c r="B139" s="76"/>
      <c r="C139" s="399" t="s">
        <v>174</v>
      </c>
      <c r="D139" s="396"/>
      <c r="E139" s="396"/>
      <c r="F139" s="396"/>
      <c r="G139" s="396"/>
      <c r="H139" s="396"/>
      <c r="I139" s="290">
        <v>145997</v>
      </c>
      <c r="J139" s="154"/>
      <c r="K139" s="21"/>
      <c r="L139" s="21"/>
    </row>
    <row r="140" spans="1:12" s="13" customFormat="1" ht="16.5" customHeight="1">
      <c r="A140" s="75"/>
      <c r="B140" s="76"/>
      <c r="C140" s="395" t="s">
        <v>49</v>
      </c>
      <c r="D140" s="396"/>
      <c r="E140" s="396"/>
      <c r="F140" s="396"/>
      <c r="G140" s="396"/>
      <c r="H140" s="396"/>
      <c r="I140" s="290">
        <v>2000</v>
      </c>
      <c r="J140" s="154"/>
      <c r="K140" s="21"/>
      <c r="L140" s="21"/>
    </row>
    <row r="141" spans="1:12" s="13" customFormat="1" ht="28.5" customHeight="1">
      <c r="A141" s="75"/>
      <c r="B141" s="76"/>
      <c r="C141" s="399" t="s">
        <v>195</v>
      </c>
      <c r="D141" s="396"/>
      <c r="E141" s="396"/>
      <c r="F141" s="396"/>
      <c r="G141" s="396"/>
      <c r="H141" s="396"/>
      <c r="I141" s="290">
        <v>4858</v>
      </c>
      <c r="J141" s="154"/>
      <c r="K141" s="21"/>
      <c r="L141" s="21"/>
    </row>
    <row r="142" spans="1:12" s="13" customFormat="1" ht="7.5" customHeight="1">
      <c r="A142" s="75"/>
      <c r="B142" s="76"/>
      <c r="C142" s="251"/>
      <c r="D142" s="252"/>
      <c r="E142" s="252"/>
      <c r="F142" s="252"/>
      <c r="G142" s="252"/>
      <c r="H142" s="252"/>
      <c r="I142" s="290"/>
      <c r="J142" s="154"/>
      <c r="K142" s="21"/>
      <c r="L142" s="21"/>
    </row>
    <row r="143" spans="1:12" s="13" customFormat="1" ht="15.75" thickBot="1">
      <c r="A143" s="75"/>
      <c r="B143" s="76"/>
      <c r="C143" s="150"/>
      <c r="D143" s="150"/>
      <c r="E143" s="150"/>
      <c r="F143" s="150"/>
      <c r="G143" s="150"/>
      <c r="H143" s="155"/>
      <c r="I143" s="291">
        <f>SUM(I139:I142)</f>
        <v>152855</v>
      </c>
      <c r="J143" s="241"/>
      <c r="K143" s="21"/>
      <c r="L143" s="21"/>
    </row>
    <row r="144" spans="1:12" ht="15" thickTop="1">
      <c r="A144" s="105" t="s">
        <v>227</v>
      </c>
      <c r="B144" s="338"/>
      <c r="C144" s="142" t="s">
        <v>155</v>
      </c>
      <c r="D144" s="143"/>
      <c r="E144" s="143"/>
      <c r="F144" s="143"/>
      <c r="G144" s="143"/>
      <c r="H144" s="143"/>
      <c r="I144" s="143"/>
      <c r="J144" s="143"/>
      <c r="K144" s="143"/>
      <c r="L144" s="143"/>
    </row>
    <row r="145" spans="3:12" ht="33.75" customHeight="1">
      <c r="C145" s="397" t="s">
        <v>220</v>
      </c>
      <c r="D145" s="397"/>
      <c r="E145" s="397"/>
      <c r="F145" s="397"/>
      <c r="G145" s="397"/>
      <c r="H145" s="397"/>
      <c r="I145" s="397"/>
      <c r="J145" s="397"/>
      <c r="K145" s="398"/>
      <c r="L145" s="144"/>
    </row>
    <row r="146" spans="1:11" s="13" customFormat="1" ht="15">
      <c r="A146" s="76"/>
      <c r="B146" s="76"/>
      <c r="C146" s="395"/>
      <c r="D146" s="396"/>
      <c r="E146" s="396"/>
      <c r="F146" s="396"/>
      <c r="G146" s="396"/>
      <c r="H146" s="396"/>
      <c r="I146" s="279" t="s">
        <v>3</v>
      </c>
      <c r="J146" s="154"/>
      <c r="K146" s="21"/>
    </row>
    <row r="147" spans="1:11" s="13" customFormat="1" ht="15">
      <c r="A147" s="76"/>
      <c r="B147" s="76"/>
      <c r="C147" s="394" t="s">
        <v>185</v>
      </c>
      <c r="D147" s="394"/>
      <c r="E147" s="394"/>
      <c r="F147" s="293"/>
      <c r="G147" s="293"/>
      <c r="H147" s="293"/>
      <c r="I147" s="294"/>
      <c r="J147" s="154"/>
      <c r="K147" s="21"/>
    </row>
    <row r="148" spans="1:11" s="13" customFormat="1" ht="15">
      <c r="A148" s="76"/>
      <c r="B148" s="76"/>
      <c r="C148" s="392" t="s">
        <v>187</v>
      </c>
      <c r="D148" s="393"/>
      <c r="E148" s="393"/>
      <c r="F148" s="393"/>
      <c r="G148" s="393"/>
      <c r="H148" s="393"/>
      <c r="I148" s="290">
        <v>6665</v>
      </c>
      <c r="J148" s="154"/>
      <c r="K148" s="21"/>
    </row>
    <row r="149" spans="3:11" ht="5.25" customHeight="1" thickBot="1">
      <c r="C149" s="392"/>
      <c r="D149" s="393"/>
      <c r="E149" s="393"/>
      <c r="F149" s="393"/>
      <c r="G149" s="393"/>
      <c r="H149" s="393"/>
      <c r="I149" s="295"/>
      <c r="J149" s="154"/>
      <c r="K149" s="21"/>
    </row>
    <row r="150" spans="3:11" ht="15.75" thickTop="1">
      <c r="C150" s="392"/>
      <c r="D150" s="393"/>
      <c r="E150" s="393"/>
      <c r="F150" s="393"/>
      <c r="G150" s="393"/>
      <c r="H150" s="393"/>
      <c r="I150" s="290"/>
      <c r="J150" s="154"/>
      <c r="K150" s="21"/>
    </row>
    <row r="153" spans="3:11" ht="15">
      <c r="C153" s="409" t="s">
        <v>342</v>
      </c>
      <c r="D153" s="409"/>
      <c r="E153" s="409"/>
      <c r="F153" s="409"/>
      <c r="G153" s="409"/>
      <c r="H153" s="409"/>
      <c r="I153" s="409"/>
      <c r="J153" s="409"/>
      <c r="K153" s="410"/>
    </row>
  </sheetData>
  <sheetProtection/>
  <mergeCells count="135">
    <mergeCell ref="C96:K96"/>
    <mergeCell ref="C112:K112"/>
    <mergeCell ref="D116:E116"/>
    <mergeCell ref="D117:E117"/>
    <mergeCell ref="D118:E118"/>
    <mergeCell ref="D107:E107"/>
    <mergeCell ref="D108:E108"/>
    <mergeCell ref="D109:E109"/>
    <mergeCell ref="D106:E106"/>
    <mergeCell ref="D124:E124"/>
    <mergeCell ref="D110:E110"/>
    <mergeCell ref="D111:E111"/>
    <mergeCell ref="D127:E127"/>
    <mergeCell ref="D119:E119"/>
    <mergeCell ref="D121:E121"/>
    <mergeCell ref="D122:E122"/>
    <mergeCell ref="D123:E123"/>
    <mergeCell ref="D126:E126"/>
    <mergeCell ref="D74:E74"/>
    <mergeCell ref="D77:E77"/>
    <mergeCell ref="D100:E100"/>
    <mergeCell ref="D125:E125"/>
    <mergeCell ref="C85:K85"/>
    <mergeCell ref="C92:K92"/>
    <mergeCell ref="D101:E101"/>
    <mergeCell ref="D102:E102"/>
    <mergeCell ref="D103:E103"/>
    <mergeCell ref="D105:E105"/>
    <mergeCell ref="C63:K63"/>
    <mergeCell ref="D69:E69"/>
    <mergeCell ref="D70:E70"/>
    <mergeCell ref="D59:K59"/>
    <mergeCell ref="D60:K60"/>
    <mergeCell ref="D73:E73"/>
    <mergeCell ref="D68:E68"/>
    <mergeCell ref="D54:K54"/>
    <mergeCell ref="D58:K58"/>
    <mergeCell ref="D57:K57"/>
    <mergeCell ref="D55:K55"/>
    <mergeCell ref="D56:K56"/>
    <mergeCell ref="C62:K62"/>
    <mergeCell ref="C46:K46"/>
    <mergeCell ref="C47:K47"/>
    <mergeCell ref="C48:K48"/>
    <mergeCell ref="D51:K51"/>
    <mergeCell ref="D53:K53"/>
    <mergeCell ref="D52:K52"/>
    <mergeCell ref="D49:K49"/>
    <mergeCell ref="D50:K50"/>
    <mergeCell ref="C39:E39"/>
    <mergeCell ref="G39:K39"/>
    <mergeCell ref="C40:E40"/>
    <mergeCell ref="G40:K40"/>
    <mergeCell ref="C42:K42"/>
    <mergeCell ref="C43:K43"/>
    <mergeCell ref="C44:K44"/>
    <mergeCell ref="C45:K45"/>
    <mergeCell ref="C153:K153"/>
    <mergeCell ref="G33:K33"/>
    <mergeCell ref="C35:E35"/>
    <mergeCell ref="G35:K35"/>
    <mergeCell ref="C36:E36"/>
    <mergeCell ref="G36:K36"/>
    <mergeCell ref="C38:E38"/>
    <mergeCell ref="G38:K38"/>
    <mergeCell ref="C33:E33"/>
    <mergeCell ref="C34:E34"/>
    <mergeCell ref="G28:K28"/>
    <mergeCell ref="G29:K29"/>
    <mergeCell ref="G30:K30"/>
    <mergeCell ref="C31:E31"/>
    <mergeCell ref="G31:K31"/>
    <mergeCell ref="C32:E32"/>
    <mergeCell ref="G32:K32"/>
    <mergeCell ref="C28:E28"/>
    <mergeCell ref="C29:E29"/>
    <mergeCell ref="C30:E30"/>
    <mergeCell ref="C26:E26"/>
    <mergeCell ref="G26:K26"/>
    <mergeCell ref="C27:E27"/>
    <mergeCell ref="G27:K27"/>
    <mergeCell ref="G20:K20"/>
    <mergeCell ref="G21:K21"/>
    <mergeCell ref="G22:K22"/>
    <mergeCell ref="G23:K23"/>
    <mergeCell ref="G24:K24"/>
    <mergeCell ref="C37:E37"/>
    <mergeCell ref="G25:K25"/>
    <mergeCell ref="G34:K34"/>
    <mergeCell ref="G37:K37"/>
    <mergeCell ref="C20:E20"/>
    <mergeCell ref="C21:E21"/>
    <mergeCell ref="C22:E22"/>
    <mergeCell ref="C23:E23"/>
    <mergeCell ref="C24:E24"/>
    <mergeCell ref="C25:E25"/>
    <mergeCell ref="C12:K12"/>
    <mergeCell ref="C14:K14"/>
    <mergeCell ref="C15:K15"/>
    <mergeCell ref="C17:E17"/>
    <mergeCell ref="C18:E18"/>
    <mergeCell ref="C19:E19"/>
    <mergeCell ref="G18:K18"/>
    <mergeCell ref="G19:K19"/>
    <mergeCell ref="G17:K17"/>
    <mergeCell ref="C131:I131"/>
    <mergeCell ref="A1:K1"/>
    <mergeCell ref="A3:K3"/>
    <mergeCell ref="C86:I86"/>
    <mergeCell ref="A2:K2"/>
    <mergeCell ref="A6:K6"/>
    <mergeCell ref="C11:K11"/>
    <mergeCell ref="C13:K13"/>
    <mergeCell ref="C81:K81"/>
    <mergeCell ref="C83:K83"/>
    <mergeCell ref="C146:H146"/>
    <mergeCell ref="C145:K145"/>
    <mergeCell ref="C141:H141"/>
    <mergeCell ref="C87:K87"/>
    <mergeCell ref="C91:I91"/>
    <mergeCell ref="C89:K89"/>
    <mergeCell ref="C90:K90"/>
    <mergeCell ref="C88:K88"/>
    <mergeCell ref="C130:K130"/>
    <mergeCell ref="C129:I129"/>
    <mergeCell ref="C148:H148"/>
    <mergeCell ref="C149:H149"/>
    <mergeCell ref="C150:H150"/>
    <mergeCell ref="C147:E147"/>
    <mergeCell ref="D72:E72"/>
    <mergeCell ref="C140:H140"/>
    <mergeCell ref="C134:K134"/>
    <mergeCell ref="C139:H139"/>
    <mergeCell ref="C132:K132"/>
    <mergeCell ref="C138:H138"/>
  </mergeCells>
  <printOptions horizontalCentered="1"/>
  <pageMargins left="0.2755905511811024" right="0.2755905511811024" top="0.1968503937007874" bottom="0.2362204724409449" header="0.5118110236220472" footer="0.5118110236220472"/>
  <pageSetup firstPageNumber="6" useFirstPageNumber="1" horizontalDpi="300" verticalDpi="300" orientation="portrait" paperSize="9" scale="85" r:id="rId2"/>
  <headerFooter alignWithMargins="0">
    <oddFooter>&amp;C&amp;"Times New Roman,Italic"&amp;8page &amp;P</oddFooter>
  </headerFooter>
  <rowBreaks count="4" manualBreakCount="4">
    <brk id="42" max="255" man="1"/>
    <brk id="61" max="255" man="1"/>
    <brk id="92" max="255" man="1"/>
    <brk id="134" max="255" man="1"/>
  </rowBreaks>
  <drawing r:id="rId1"/>
</worksheet>
</file>

<file path=xl/worksheets/sheet7.xml><?xml version="1.0" encoding="utf-8"?>
<worksheet xmlns="http://schemas.openxmlformats.org/spreadsheetml/2006/main" xmlns:r="http://schemas.openxmlformats.org/officeDocument/2006/relationships">
  <dimension ref="A1:M89"/>
  <sheetViews>
    <sheetView zoomScalePageLayoutView="0" workbookViewId="0" topLeftCell="A72">
      <selection activeCell="C84" sqref="C84:K84"/>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69" t="s">
        <v>28</v>
      </c>
      <c r="B1" s="369"/>
      <c r="C1" s="369"/>
      <c r="D1" s="369"/>
      <c r="E1" s="369"/>
      <c r="F1" s="369"/>
      <c r="G1" s="369"/>
      <c r="H1" s="369"/>
      <c r="I1" s="369"/>
      <c r="J1" s="369"/>
      <c r="K1" s="369"/>
    </row>
    <row r="2" spans="1:11" ht="18.75">
      <c r="A2" s="369" t="s">
        <v>29</v>
      </c>
      <c r="B2" s="369"/>
      <c r="C2" s="369"/>
      <c r="D2" s="369"/>
      <c r="E2" s="369"/>
      <c r="F2" s="369"/>
      <c r="G2" s="369"/>
      <c r="H2" s="369"/>
      <c r="I2" s="369"/>
      <c r="J2" s="369"/>
      <c r="K2" s="369"/>
    </row>
    <row r="3" spans="1:11" ht="18.75" customHeight="1">
      <c r="A3" s="406" t="s">
        <v>14</v>
      </c>
      <c r="B3" s="406"/>
      <c r="C3" s="406"/>
      <c r="D3" s="406"/>
      <c r="E3" s="406"/>
      <c r="F3" s="406"/>
      <c r="G3" s="406"/>
      <c r="H3" s="406"/>
      <c r="I3" s="406"/>
      <c r="J3" s="406"/>
      <c r="K3" s="406"/>
    </row>
    <row r="4" spans="1:11" ht="18.75">
      <c r="A4" s="8"/>
      <c r="B4" s="8"/>
      <c r="C4" s="8"/>
      <c r="D4" s="8"/>
      <c r="E4" s="8"/>
      <c r="F4" s="8"/>
      <c r="G4" s="8"/>
      <c r="H4" s="8"/>
      <c r="I4" s="8"/>
      <c r="J4" s="8"/>
      <c r="K4" s="8"/>
    </row>
    <row r="5" ht="11.25" customHeight="1">
      <c r="A5" s="7"/>
    </row>
    <row r="6" spans="1:11" ht="39.75" customHeight="1">
      <c r="A6" s="424" t="s">
        <v>178</v>
      </c>
      <c r="B6" s="424"/>
      <c r="C6" s="424"/>
      <c r="D6" s="424"/>
      <c r="E6" s="424"/>
      <c r="F6" s="424"/>
      <c r="G6" s="424"/>
      <c r="H6" s="424"/>
      <c r="I6" s="424"/>
      <c r="J6" s="424"/>
      <c r="K6" s="424"/>
    </row>
    <row r="7" ht="7.5" customHeight="1">
      <c r="A7" s="7"/>
    </row>
    <row r="8" s="13" customFormat="1" ht="15">
      <c r="A8" s="10" t="s">
        <v>45</v>
      </c>
    </row>
    <row r="9" s="13" customFormat="1" ht="5.25" customHeight="1"/>
    <row r="10" spans="1:3" s="13" customFormat="1" ht="15">
      <c r="A10" s="26" t="s">
        <v>72</v>
      </c>
      <c r="B10" s="10"/>
      <c r="C10" s="10" t="s">
        <v>22</v>
      </c>
    </row>
    <row r="11" spans="1:11" s="13" customFormat="1" ht="63.75" customHeight="1">
      <c r="A11" s="31"/>
      <c r="C11" s="397" t="s">
        <v>330</v>
      </c>
      <c r="D11" s="397"/>
      <c r="E11" s="397"/>
      <c r="F11" s="397"/>
      <c r="G11" s="397"/>
      <c r="H11" s="397"/>
      <c r="I11" s="397"/>
      <c r="J11" s="397"/>
      <c r="K11" s="425"/>
    </row>
    <row r="12" spans="1:11" s="13" customFormat="1" ht="27.75" customHeight="1">
      <c r="A12" s="105" t="s">
        <v>74</v>
      </c>
      <c r="B12" s="10"/>
      <c r="C12" s="426" t="s">
        <v>21</v>
      </c>
      <c r="D12" s="426"/>
      <c r="E12" s="426"/>
      <c r="F12" s="426"/>
      <c r="G12" s="426"/>
      <c r="H12" s="426"/>
      <c r="I12" s="426"/>
      <c r="J12" s="426"/>
      <c r="K12" s="427"/>
    </row>
    <row r="13" spans="1:11" s="13" customFormat="1" ht="54" customHeight="1">
      <c r="A13" s="40"/>
      <c r="B13" s="10"/>
      <c r="C13" s="397" t="s">
        <v>338</v>
      </c>
      <c r="D13" s="397"/>
      <c r="E13" s="397"/>
      <c r="F13" s="397"/>
      <c r="G13" s="397"/>
      <c r="H13" s="397"/>
      <c r="I13" s="397"/>
      <c r="J13" s="397"/>
      <c r="K13" s="425"/>
    </row>
    <row r="14" spans="1:3" s="13" customFormat="1" ht="15" customHeight="1">
      <c r="A14" s="26" t="s">
        <v>75</v>
      </c>
      <c r="B14" s="10"/>
      <c r="C14" s="10" t="s">
        <v>48</v>
      </c>
    </row>
    <row r="15" spans="1:11" s="13" customFormat="1" ht="39.75" customHeight="1">
      <c r="A15" s="31"/>
      <c r="C15" s="397" t="s">
        <v>343</v>
      </c>
      <c r="D15" s="397"/>
      <c r="E15" s="397"/>
      <c r="F15" s="397"/>
      <c r="G15" s="397"/>
      <c r="H15" s="397"/>
      <c r="I15" s="397"/>
      <c r="J15" s="397"/>
      <c r="K15" s="425"/>
    </row>
    <row r="16" spans="1:3" s="13" customFormat="1" ht="15">
      <c r="A16" s="26" t="s">
        <v>76</v>
      </c>
      <c r="B16" s="10"/>
      <c r="C16" s="10" t="s">
        <v>73</v>
      </c>
    </row>
    <row r="17" spans="1:10" s="13" customFormat="1" ht="23.25" customHeight="1">
      <c r="A17" s="31"/>
      <c r="C17" s="400" t="s">
        <v>46</v>
      </c>
      <c r="D17" s="400"/>
      <c r="E17" s="400"/>
      <c r="F17" s="400"/>
      <c r="G17" s="400"/>
      <c r="H17" s="400"/>
      <c r="I17" s="400"/>
      <c r="J17" s="400"/>
    </row>
    <row r="18" spans="1:11" s="13" customFormat="1" ht="15.75" thickBot="1">
      <c r="A18" s="26" t="s">
        <v>77</v>
      </c>
      <c r="B18" s="10"/>
      <c r="C18" s="142" t="s">
        <v>149</v>
      </c>
      <c r="D18" s="146"/>
      <c r="E18" s="146"/>
      <c r="F18" s="146"/>
      <c r="G18" s="423" t="str">
        <f>+Income!F11</f>
        <v>Individual Quarter</v>
      </c>
      <c r="H18" s="423"/>
      <c r="I18" s="296"/>
      <c r="J18" s="423" t="str">
        <f>+Income!I11</f>
        <v>Cumulative Quarter</v>
      </c>
      <c r="K18" s="423"/>
    </row>
    <row r="19" spans="1:13" s="13" customFormat="1" ht="15" customHeight="1">
      <c r="A19" s="11"/>
      <c r="C19" s="146"/>
      <c r="D19" s="146"/>
      <c r="E19" s="146"/>
      <c r="F19" s="297"/>
      <c r="G19" s="268" t="s">
        <v>179</v>
      </c>
      <c r="H19" s="269" t="str">
        <f>+'BS'!F10</f>
        <v>31 March</v>
      </c>
      <c r="I19" s="246"/>
      <c r="J19" s="419" t="str">
        <f>+CASHFLOW!F10</f>
        <v>3 months ended 31 March</v>
      </c>
      <c r="K19" s="419"/>
      <c r="M19" s="22"/>
    </row>
    <row r="20" spans="1:13" s="13" customFormat="1" ht="15" customHeight="1" thickBot="1">
      <c r="A20" s="11"/>
      <c r="C20" s="146"/>
      <c r="D20" s="146"/>
      <c r="E20" s="146"/>
      <c r="F20" s="297"/>
      <c r="G20" s="298">
        <v>2010</v>
      </c>
      <c r="H20" s="299">
        <v>2009</v>
      </c>
      <c r="I20" s="300"/>
      <c r="J20" s="301">
        <f>+G20</f>
        <v>2010</v>
      </c>
      <c r="K20" s="302">
        <f>+H20</f>
        <v>2009</v>
      </c>
      <c r="M20" s="22"/>
    </row>
    <row r="21" spans="1:13" s="13" customFormat="1" ht="15" customHeight="1">
      <c r="A21" s="11"/>
      <c r="C21" s="146"/>
      <c r="D21" s="146"/>
      <c r="E21" s="146"/>
      <c r="F21" s="297"/>
      <c r="G21" s="303" t="s">
        <v>3</v>
      </c>
      <c r="H21" s="304" t="s">
        <v>3</v>
      </c>
      <c r="I21" s="305"/>
      <c r="J21" s="306" t="s">
        <v>3</v>
      </c>
      <c r="K21" s="208" t="s">
        <v>3</v>
      </c>
      <c r="M21" s="22"/>
    </row>
    <row r="22" spans="1:13" s="13" customFormat="1" ht="15" customHeight="1">
      <c r="A22" s="11"/>
      <c r="C22" s="146"/>
      <c r="D22" s="146"/>
      <c r="E22" s="146"/>
      <c r="F22" s="297"/>
      <c r="G22" s="307"/>
      <c r="H22" s="308"/>
      <c r="I22" s="308"/>
      <c r="J22" s="309"/>
      <c r="K22" s="310"/>
      <c r="M22" s="22"/>
    </row>
    <row r="23" spans="3:13" s="11" customFormat="1" ht="15.75" thickBot="1">
      <c r="C23" s="311" t="s">
        <v>4</v>
      </c>
      <c r="D23" s="312"/>
      <c r="E23" s="313" t="s">
        <v>30</v>
      </c>
      <c r="F23" s="313"/>
      <c r="G23" s="366">
        <f>-Income!F28</f>
        <v>251</v>
      </c>
      <c r="H23" s="367">
        <f>-Income!G28</f>
        <v>123</v>
      </c>
      <c r="I23" s="316"/>
      <c r="J23" s="366">
        <f>-Income!I28</f>
        <v>251</v>
      </c>
      <c r="K23" s="367">
        <f>-Income!J28</f>
        <v>123</v>
      </c>
      <c r="M23" s="29"/>
    </row>
    <row r="24" spans="3:13" s="11" customFormat="1" ht="12" customHeight="1">
      <c r="C24" s="311"/>
      <c r="D24" s="312"/>
      <c r="E24" s="313"/>
      <c r="F24" s="313"/>
      <c r="G24" s="314"/>
      <c r="H24" s="315"/>
      <c r="I24" s="316"/>
      <c r="J24" s="314"/>
      <c r="K24" s="315"/>
      <c r="M24" s="29"/>
    </row>
    <row r="25" spans="1:13" s="13" customFormat="1" ht="34.5" customHeight="1">
      <c r="A25" s="11"/>
      <c r="C25" s="397" t="s">
        <v>200</v>
      </c>
      <c r="D25" s="397"/>
      <c r="E25" s="397"/>
      <c r="F25" s="397"/>
      <c r="G25" s="397"/>
      <c r="H25" s="397"/>
      <c r="I25" s="397"/>
      <c r="J25" s="397"/>
      <c r="K25" s="421"/>
      <c r="M25" s="30"/>
    </row>
    <row r="26" spans="1:3" s="13" customFormat="1" ht="15">
      <c r="A26" s="26" t="s">
        <v>78</v>
      </c>
      <c r="B26" s="10"/>
      <c r="C26" s="10" t="s">
        <v>79</v>
      </c>
    </row>
    <row r="27" spans="1:13" s="13" customFormat="1" ht="30" customHeight="1">
      <c r="A27" s="11"/>
      <c r="C27" s="400" t="s">
        <v>221</v>
      </c>
      <c r="D27" s="400"/>
      <c r="E27" s="400"/>
      <c r="F27" s="400"/>
      <c r="G27" s="400"/>
      <c r="H27" s="400"/>
      <c r="I27" s="400"/>
      <c r="J27" s="400"/>
      <c r="K27" s="422"/>
      <c r="M27" s="30"/>
    </row>
    <row r="28" spans="1:3" s="13" customFormat="1" ht="15">
      <c r="A28" s="26" t="s">
        <v>80</v>
      </c>
      <c r="B28" s="10"/>
      <c r="C28" s="10" t="s">
        <v>5</v>
      </c>
    </row>
    <row r="29" spans="1:4" s="13" customFormat="1" ht="5.25" customHeight="1">
      <c r="A29" s="31"/>
      <c r="C29" s="10"/>
      <c r="D29" s="10"/>
    </row>
    <row r="30" spans="1:11" s="13" customFormat="1" ht="30" customHeight="1">
      <c r="A30" s="31"/>
      <c r="B30" s="34" t="s">
        <v>12</v>
      </c>
      <c r="C30" s="400" t="s">
        <v>0</v>
      </c>
      <c r="D30" s="400"/>
      <c r="E30" s="400"/>
      <c r="F30" s="400"/>
      <c r="G30" s="400"/>
      <c r="H30" s="400"/>
      <c r="I30" s="400"/>
      <c r="J30" s="400"/>
      <c r="K30" s="420"/>
    </row>
    <row r="31" spans="1:11" s="13" customFormat="1" ht="22.5" customHeight="1">
      <c r="A31" s="31"/>
      <c r="B31" s="34" t="s">
        <v>13</v>
      </c>
      <c r="C31" s="408" t="s">
        <v>1</v>
      </c>
      <c r="D31" s="408"/>
      <c r="E31" s="408"/>
      <c r="F31" s="408"/>
      <c r="G31" s="408"/>
      <c r="H31" s="408"/>
      <c r="I31" s="408"/>
      <c r="J31" s="408"/>
      <c r="K31" s="408"/>
    </row>
    <row r="32" spans="1:3" s="13" customFormat="1" ht="14.25" customHeight="1">
      <c r="A32" s="26" t="s">
        <v>81</v>
      </c>
      <c r="B32" s="10"/>
      <c r="C32" s="10" t="s">
        <v>7</v>
      </c>
    </row>
    <row r="33" spans="1:11" s="13" customFormat="1" ht="21.75" customHeight="1">
      <c r="A33" s="17"/>
      <c r="B33" s="76"/>
      <c r="C33" s="408" t="s">
        <v>194</v>
      </c>
      <c r="D33" s="408"/>
      <c r="E33" s="408"/>
      <c r="F33" s="408"/>
      <c r="G33" s="408"/>
      <c r="H33" s="408"/>
      <c r="I33" s="408"/>
      <c r="J33" s="408"/>
      <c r="K33" s="408"/>
    </row>
    <row r="34" spans="1:11" s="13" customFormat="1" ht="14.25" customHeight="1">
      <c r="A34" s="17"/>
      <c r="B34" s="10"/>
      <c r="C34" s="400"/>
      <c r="D34" s="400"/>
      <c r="E34" s="400"/>
      <c r="F34" s="400"/>
      <c r="G34" s="400"/>
      <c r="H34" s="400"/>
      <c r="I34" s="400"/>
      <c r="J34" s="400"/>
      <c r="K34" s="420"/>
    </row>
    <row r="35" spans="1:3" s="13" customFormat="1" ht="15">
      <c r="A35" s="26" t="s">
        <v>82</v>
      </c>
      <c r="B35" s="10"/>
      <c r="C35" s="10" t="s">
        <v>10</v>
      </c>
    </row>
    <row r="36" spans="1:5" s="13" customFormat="1" ht="15">
      <c r="A36" s="31"/>
      <c r="C36" s="13" t="s">
        <v>222</v>
      </c>
      <c r="D36" s="10"/>
      <c r="E36" s="10"/>
    </row>
    <row r="37" s="13" customFormat="1" ht="12.75" customHeight="1">
      <c r="A37" s="31"/>
    </row>
    <row r="38" spans="1:3" s="13" customFormat="1" ht="12.75" customHeight="1">
      <c r="A38" s="31"/>
      <c r="C38" s="13" t="s">
        <v>26</v>
      </c>
    </row>
    <row r="39" spans="1:10" s="13" customFormat="1" ht="12.75" customHeight="1">
      <c r="A39" s="31"/>
      <c r="E39" s="10" t="s">
        <v>31</v>
      </c>
      <c r="J39" s="26" t="s">
        <v>3</v>
      </c>
    </row>
    <row r="40" spans="1:10" s="13" customFormat="1" ht="12.75" customHeight="1">
      <c r="A40" s="31"/>
      <c r="E40" s="146" t="s">
        <v>24</v>
      </c>
      <c r="F40" s="146"/>
      <c r="G40" s="146"/>
      <c r="H40" s="146"/>
      <c r="I40" s="146"/>
      <c r="J40" s="147">
        <f>+'BS'!F53</f>
        <v>705</v>
      </c>
    </row>
    <row r="41" spans="1:10" s="13" customFormat="1" ht="12.75" customHeight="1" thickBot="1">
      <c r="A41" s="31"/>
      <c r="J41" s="59">
        <f>SUM(J40:J40)</f>
        <v>705</v>
      </c>
    </row>
    <row r="42" spans="1:5" s="13" customFormat="1" ht="12.75" customHeight="1" thickTop="1">
      <c r="A42" s="31"/>
      <c r="C42" s="411" t="s">
        <v>27</v>
      </c>
      <c r="D42" s="411"/>
      <c r="E42" s="411"/>
    </row>
    <row r="43" spans="1:5" s="13" customFormat="1" ht="12.75" customHeight="1">
      <c r="A43" s="31"/>
      <c r="E43" s="10" t="s">
        <v>32</v>
      </c>
    </row>
    <row r="44" spans="1:10" s="13" customFormat="1" ht="12.75" customHeight="1">
      <c r="A44" s="31"/>
      <c r="E44" s="146" t="s">
        <v>25</v>
      </c>
      <c r="F44" s="146"/>
      <c r="G44" s="146"/>
      <c r="H44" s="146"/>
      <c r="I44" s="146"/>
      <c r="J44" s="147">
        <f>+'BS'!F47</f>
        <v>530</v>
      </c>
    </row>
    <row r="45" spans="1:10" s="13" customFormat="1" ht="12.75" customHeight="1" thickBot="1">
      <c r="A45" s="31"/>
      <c r="J45" s="59">
        <f>SUM(J44:J44)</f>
        <v>530</v>
      </c>
    </row>
    <row r="46" spans="1:11" s="13" customFormat="1" ht="15.75" thickTop="1">
      <c r="A46" s="26" t="s">
        <v>84</v>
      </c>
      <c r="B46" s="10"/>
      <c r="C46" s="10" t="s">
        <v>8</v>
      </c>
      <c r="H46" s="32"/>
      <c r="I46" s="32"/>
      <c r="J46" s="21"/>
      <c r="K46" s="21"/>
    </row>
    <row r="47" spans="1:11" s="13" customFormat="1" ht="24" customHeight="1">
      <c r="A47" s="31"/>
      <c r="C47" s="400" t="s">
        <v>83</v>
      </c>
      <c r="D47" s="402"/>
      <c r="E47" s="402"/>
      <c r="F47" s="402"/>
      <c r="G47" s="402"/>
      <c r="H47" s="402"/>
      <c r="I47" s="402"/>
      <c r="J47" s="402"/>
      <c r="K47" s="401"/>
    </row>
    <row r="48" spans="1:3" s="13" customFormat="1" ht="15">
      <c r="A48" s="26" t="s">
        <v>85</v>
      </c>
      <c r="B48" s="10"/>
      <c r="C48" s="10" t="s">
        <v>11</v>
      </c>
    </row>
    <row r="49" spans="1:11" s="13" customFormat="1" ht="48" customHeight="1">
      <c r="A49" s="17"/>
      <c r="B49" s="10"/>
      <c r="C49" s="397" t="s">
        <v>55</v>
      </c>
      <c r="D49" s="397"/>
      <c r="E49" s="397"/>
      <c r="F49" s="397"/>
      <c r="G49" s="397"/>
      <c r="H49" s="397"/>
      <c r="I49" s="397"/>
      <c r="J49" s="397"/>
      <c r="K49" s="429"/>
    </row>
    <row r="50" spans="1:11" s="13" customFormat="1" ht="18.75" customHeight="1">
      <c r="A50" s="31"/>
      <c r="B50" s="76" t="s">
        <v>12</v>
      </c>
      <c r="C50" s="397" t="s">
        <v>54</v>
      </c>
      <c r="D50" s="397"/>
      <c r="E50" s="397"/>
      <c r="F50" s="397"/>
      <c r="G50" s="397"/>
      <c r="H50" s="397"/>
      <c r="I50" s="397"/>
      <c r="J50" s="397"/>
      <c r="K50" s="146"/>
    </row>
    <row r="51" spans="1:11" s="13" customFormat="1" ht="53.25" customHeight="1">
      <c r="A51" s="31"/>
      <c r="C51" s="397" t="s">
        <v>176</v>
      </c>
      <c r="D51" s="397"/>
      <c r="E51" s="397"/>
      <c r="F51" s="397"/>
      <c r="G51" s="397"/>
      <c r="H51" s="397"/>
      <c r="I51" s="397"/>
      <c r="J51" s="397"/>
      <c r="K51" s="430"/>
    </row>
    <row r="52" spans="1:11" s="13" customFormat="1" ht="48.75" customHeight="1">
      <c r="A52" s="31"/>
      <c r="C52" s="397" t="s">
        <v>199</v>
      </c>
      <c r="D52" s="397"/>
      <c r="E52" s="397"/>
      <c r="F52" s="397"/>
      <c r="G52" s="397"/>
      <c r="H52" s="397"/>
      <c r="I52" s="397"/>
      <c r="J52" s="397"/>
      <c r="K52" s="425"/>
    </row>
    <row r="53" spans="1:11" s="13" customFormat="1" ht="65.25" customHeight="1">
      <c r="A53" s="31"/>
      <c r="C53" s="397" t="s">
        <v>339</v>
      </c>
      <c r="D53" s="397"/>
      <c r="E53" s="397"/>
      <c r="F53" s="397"/>
      <c r="G53" s="397"/>
      <c r="H53" s="397"/>
      <c r="I53" s="397"/>
      <c r="J53" s="397"/>
      <c r="K53" s="425"/>
    </row>
    <row r="54" spans="1:11" s="13" customFormat="1" ht="36.75" customHeight="1">
      <c r="A54" s="31"/>
      <c r="C54" s="397" t="s">
        <v>340</v>
      </c>
      <c r="D54" s="397"/>
      <c r="E54" s="397"/>
      <c r="F54" s="397"/>
      <c r="G54" s="397"/>
      <c r="H54" s="397"/>
      <c r="I54" s="397"/>
      <c r="J54" s="397"/>
      <c r="K54" s="425"/>
    </row>
    <row r="55" spans="1:3" s="13" customFormat="1" ht="15">
      <c r="A55" s="26" t="s">
        <v>86</v>
      </c>
      <c r="B55" s="10"/>
      <c r="C55" s="10" t="s">
        <v>161</v>
      </c>
    </row>
    <row r="56" spans="1:11" s="146" customFormat="1" ht="52.5" customHeight="1">
      <c r="A56" s="208"/>
      <c r="B56" s="142"/>
      <c r="C56" s="400" t="s">
        <v>331</v>
      </c>
      <c r="D56" s="400"/>
      <c r="E56" s="400"/>
      <c r="F56" s="400"/>
      <c r="G56" s="400"/>
      <c r="H56" s="400"/>
      <c r="I56" s="400"/>
      <c r="J56" s="400"/>
      <c r="K56" s="402"/>
    </row>
    <row r="57" spans="1:3" s="13" customFormat="1" ht="17.25" customHeight="1">
      <c r="A57" s="26" t="s">
        <v>87</v>
      </c>
      <c r="B57" s="10"/>
      <c r="C57" s="10" t="s">
        <v>34</v>
      </c>
    </row>
    <row r="58" spans="1:11" s="13" customFormat="1" ht="16.5" customHeight="1" thickBot="1">
      <c r="A58" s="17"/>
      <c r="B58" s="10"/>
      <c r="C58" s="10" t="s">
        <v>2</v>
      </c>
      <c r="G58" s="432" t="str">
        <f>+Income!F11</f>
        <v>Individual Quarter</v>
      </c>
      <c r="H58" s="432"/>
      <c r="I58" s="245"/>
      <c r="J58" s="432" t="str">
        <f>+Income!I11</f>
        <v>Cumulative Quarter</v>
      </c>
      <c r="K58" s="432"/>
    </row>
    <row r="59" spans="1:13" ht="15" customHeight="1">
      <c r="A59" s="87"/>
      <c r="F59" s="88"/>
      <c r="G59" s="268" t="str">
        <f>+G19</f>
        <v>3 months ended </v>
      </c>
      <c r="H59" s="269" t="str">
        <f>+H19</f>
        <v>31 March</v>
      </c>
      <c r="I59" s="246"/>
      <c r="J59" s="419" t="str">
        <f>+CASHFLOW!F10</f>
        <v>3 months ended 31 March</v>
      </c>
      <c r="K59" s="419"/>
      <c r="M59" s="89"/>
    </row>
    <row r="60" spans="6:13" s="100" customFormat="1" ht="15" customHeight="1" thickBot="1">
      <c r="F60" s="104"/>
      <c r="G60" s="243">
        <v>2010</v>
      </c>
      <c r="H60" s="244">
        <v>2009</v>
      </c>
      <c r="I60" s="237"/>
      <c r="J60" s="243">
        <f>+G60</f>
        <v>2010</v>
      </c>
      <c r="K60" s="244">
        <f>+H60</f>
        <v>2009</v>
      </c>
      <c r="M60" s="89"/>
    </row>
    <row r="61" spans="1:11" s="13" customFormat="1" ht="15">
      <c r="A61" s="31"/>
      <c r="C61" s="58"/>
      <c r="D61" s="58"/>
      <c r="E61" s="58"/>
      <c r="F61" s="58"/>
      <c r="G61" s="209" t="s">
        <v>3</v>
      </c>
      <c r="H61" s="210" t="s">
        <v>3</v>
      </c>
      <c r="I61" s="247"/>
      <c r="J61" s="209" t="s">
        <v>3</v>
      </c>
      <c r="K61" s="210" t="s">
        <v>3</v>
      </c>
    </row>
    <row r="62" spans="1:10" s="13" customFormat="1" ht="12" customHeight="1">
      <c r="A62" s="31"/>
      <c r="C62" s="58"/>
      <c r="D62" s="58" t="s">
        <v>39</v>
      </c>
      <c r="E62" s="60" t="s">
        <v>37</v>
      </c>
      <c r="F62" s="58"/>
      <c r="G62" s="156"/>
      <c r="H62" s="157"/>
      <c r="I62" s="157"/>
      <c r="J62" s="78"/>
    </row>
    <row r="63" spans="1:11" s="13" customFormat="1" ht="31.5" customHeight="1" thickBot="1">
      <c r="A63" s="31"/>
      <c r="C63" s="58"/>
      <c r="D63" s="58"/>
      <c r="E63" s="434" t="s">
        <v>191</v>
      </c>
      <c r="F63" s="434"/>
      <c r="G63" s="79">
        <f>+Income!F32</f>
        <v>340</v>
      </c>
      <c r="H63" s="145">
        <f>+Income!G32</f>
        <v>1014</v>
      </c>
      <c r="I63" s="94"/>
      <c r="J63" s="79">
        <f>+Income!I32</f>
        <v>340</v>
      </c>
      <c r="K63" s="145">
        <f>+Income!J32</f>
        <v>1014</v>
      </c>
    </row>
    <row r="64" spans="1:11" s="13" customFormat="1" ht="12" customHeight="1" thickTop="1">
      <c r="A64" s="31"/>
      <c r="C64" s="58"/>
      <c r="D64" s="58"/>
      <c r="E64" s="62"/>
      <c r="F64" s="62"/>
      <c r="G64" s="93"/>
      <c r="H64" s="94"/>
      <c r="I64" s="94"/>
      <c r="J64" s="80"/>
      <c r="K64" s="35"/>
    </row>
    <row r="65" spans="1:11" s="13" customFormat="1" ht="30" customHeight="1">
      <c r="A65" s="31"/>
      <c r="C65" s="20"/>
      <c r="D65" s="20" t="s">
        <v>40</v>
      </c>
      <c r="E65" s="431" t="s">
        <v>38</v>
      </c>
      <c r="F65" s="431"/>
      <c r="G65" s="91"/>
      <c r="H65" s="94"/>
      <c r="I65" s="94"/>
      <c r="J65" s="80"/>
      <c r="K65" s="35"/>
    </row>
    <row r="66" spans="1:11" s="13" customFormat="1" ht="35.25" customHeight="1">
      <c r="A66" s="31"/>
      <c r="C66" s="58"/>
      <c r="D66" s="58"/>
      <c r="E66" s="436" t="s">
        <v>53</v>
      </c>
      <c r="F66" s="436"/>
      <c r="G66" s="93">
        <v>113300</v>
      </c>
      <c r="H66" s="38">
        <v>113300</v>
      </c>
      <c r="I66" s="38"/>
      <c r="J66" s="93">
        <v>113300</v>
      </c>
      <c r="K66" s="38">
        <v>113300</v>
      </c>
    </row>
    <row r="67" spans="1:11" s="13" customFormat="1" ht="9.75" customHeight="1">
      <c r="A67" s="31"/>
      <c r="C67" s="58"/>
      <c r="D67" s="58"/>
      <c r="E67" s="95"/>
      <c r="F67" s="92"/>
      <c r="G67" s="93"/>
      <c r="H67" s="94"/>
      <c r="I67" s="94"/>
      <c r="J67" s="93"/>
      <c r="K67" s="38"/>
    </row>
    <row r="68" spans="1:11" s="13" customFormat="1" ht="15.75" thickBot="1">
      <c r="A68" s="31"/>
      <c r="C68" s="58"/>
      <c r="D68" s="58"/>
      <c r="E68" s="95"/>
      <c r="F68" s="92"/>
      <c r="G68" s="81">
        <f>SUM(G66:G66)</f>
        <v>113300</v>
      </c>
      <c r="H68" s="63">
        <f>SUM(H66:H67)</f>
        <v>113300</v>
      </c>
      <c r="I68" s="94"/>
      <c r="J68" s="81">
        <f>SUM(J66:J66)</f>
        <v>113300</v>
      </c>
      <c r="K68" s="63">
        <f>SUM(K66:K67)</f>
        <v>113300</v>
      </c>
    </row>
    <row r="69" spans="1:11" s="13" customFormat="1" ht="12" customHeight="1" thickTop="1">
      <c r="A69" s="31"/>
      <c r="C69" s="58"/>
      <c r="D69" s="58"/>
      <c r="E69" s="91"/>
      <c r="F69" s="92"/>
      <c r="G69" s="93"/>
      <c r="H69" s="94"/>
      <c r="I69" s="94"/>
      <c r="J69" s="93"/>
      <c r="K69" s="38"/>
    </row>
    <row r="70" spans="1:11" s="76" customFormat="1" ht="15">
      <c r="A70" s="75"/>
      <c r="C70" s="20"/>
      <c r="D70" s="20" t="s">
        <v>41</v>
      </c>
      <c r="E70" s="428" t="s">
        <v>192</v>
      </c>
      <c r="F70" s="428"/>
      <c r="G70" s="96">
        <f>+G63/G68*100</f>
        <v>0.3000882612533098</v>
      </c>
      <c r="H70" s="97">
        <f>+H63/H68*100</f>
        <v>0.8949691085613415</v>
      </c>
      <c r="I70" s="97"/>
      <c r="J70" s="96">
        <f>+J63/J68*100</f>
        <v>0.3000882612533098</v>
      </c>
      <c r="K70" s="97">
        <f>+K63/K68*100</f>
        <v>0.8949691085613415</v>
      </c>
    </row>
    <row r="71" spans="1:11" s="76" customFormat="1" ht="6.75" customHeight="1">
      <c r="A71" s="75"/>
      <c r="C71" s="20"/>
      <c r="D71" s="20"/>
      <c r="E71" s="98"/>
      <c r="F71" s="99"/>
      <c r="G71" s="99"/>
      <c r="H71" s="99"/>
      <c r="I71" s="248"/>
      <c r="J71" s="99"/>
      <c r="K71" s="99"/>
    </row>
    <row r="72" spans="1:3" s="13" customFormat="1" ht="17.25" customHeight="1">
      <c r="A72" s="26" t="s">
        <v>87</v>
      </c>
      <c r="B72" s="10"/>
      <c r="C72" s="10" t="s">
        <v>180</v>
      </c>
    </row>
    <row r="73" spans="1:11" s="76" customFormat="1" ht="17.25" customHeight="1">
      <c r="A73" s="75"/>
      <c r="C73" s="435" t="s">
        <v>164</v>
      </c>
      <c r="D73" s="401"/>
      <c r="E73" s="401"/>
      <c r="F73" s="401"/>
      <c r="G73" s="401"/>
      <c r="H73" s="401"/>
      <c r="I73" s="401"/>
      <c r="J73" s="401"/>
      <c r="K73" s="401"/>
    </row>
    <row r="74" spans="1:11" s="76" customFormat="1" ht="17.25" customHeight="1">
      <c r="A74" s="75"/>
      <c r="C74" s="218"/>
      <c r="D74" s="135"/>
      <c r="E74" s="135"/>
      <c r="F74" s="135"/>
      <c r="G74" s="220"/>
      <c r="H74" s="220"/>
      <c r="I74" s="220"/>
      <c r="J74" s="135"/>
      <c r="K74" s="135"/>
    </row>
    <row r="75" spans="1:10" s="13" customFormat="1" ht="12" customHeight="1">
      <c r="A75" s="31"/>
      <c r="C75" s="58"/>
      <c r="D75" s="58" t="s">
        <v>165</v>
      </c>
      <c r="E75" s="60" t="s">
        <v>37</v>
      </c>
      <c r="F75" s="58"/>
      <c r="G75" s="156"/>
      <c r="H75" s="157"/>
      <c r="I75" s="157"/>
      <c r="J75" s="78"/>
    </row>
    <row r="76" spans="1:11" s="13" customFormat="1" ht="15.75" thickBot="1">
      <c r="A76" s="31"/>
      <c r="C76" s="58"/>
      <c r="D76" s="58"/>
      <c r="E76" s="434" t="s">
        <v>193</v>
      </c>
      <c r="F76" s="434"/>
      <c r="G76" s="79">
        <f>+G63</f>
        <v>340</v>
      </c>
      <c r="H76" s="145">
        <f>+H63</f>
        <v>1014</v>
      </c>
      <c r="I76" s="94"/>
      <c r="J76" s="79">
        <f>+J63</f>
        <v>340</v>
      </c>
      <c r="K76" s="145">
        <f>+K63</f>
        <v>1014</v>
      </c>
    </row>
    <row r="77" spans="1:11" s="13" customFormat="1" ht="12" customHeight="1" thickTop="1">
      <c r="A77" s="31"/>
      <c r="C77" s="58"/>
      <c r="D77" s="58"/>
      <c r="E77" s="62"/>
      <c r="F77" s="62"/>
      <c r="G77" s="93"/>
      <c r="H77" s="94"/>
      <c r="I77" s="94"/>
      <c r="J77" s="80"/>
      <c r="K77" s="35"/>
    </row>
    <row r="78" spans="1:11" s="13" customFormat="1" ht="47.25" customHeight="1">
      <c r="A78" s="31"/>
      <c r="C78" s="20"/>
      <c r="D78" s="20" t="s">
        <v>166</v>
      </c>
      <c r="E78" s="431" t="s">
        <v>183</v>
      </c>
      <c r="F78" s="431"/>
      <c r="G78" s="219">
        <f>+G68</f>
        <v>113300</v>
      </c>
      <c r="H78" s="213">
        <f>+H68</f>
        <v>113300</v>
      </c>
      <c r="I78" s="249"/>
      <c r="J78" s="219">
        <f>+J68</f>
        <v>113300</v>
      </c>
      <c r="K78" s="213">
        <f>+K68</f>
        <v>113300</v>
      </c>
    </row>
    <row r="79" spans="1:11" s="13" customFormat="1" ht="44.25" customHeight="1">
      <c r="A79" s="31"/>
      <c r="C79" s="20"/>
      <c r="D79" s="20"/>
      <c r="E79" s="431" t="s">
        <v>184</v>
      </c>
      <c r="F79" s="433"/>
      <c r="G79" s="219">
        <v>16000</v>
      </c>
      <c r="H79" s="213">
        <v>16000</v>
      </c>
      <c r="I79" s="249"/>
      <c r="J79" s="219">
        <v>16000</v>
      </c>
      <c r="K79" s="213">
        <v>16000</v>
      </c>
    </row>
    <row r="80" spans="1:11" s="13" customFormat="1" ht="15.75" thickBot="1">
      <c r="A80" s="31"/>
      <c r="C80" s="58"/>
      <c r="D80" s="58"/>
      <c r="E80" s="62"/>
      <c r="F80" s="62"/>
      <c r="G80" s="81">
        <f>SUM(G78:G79)</f>
        <v>129300</v>
      </c>
      <c r="H80" s="63">
        <f>SUM(H78:H79)</f>
        <v>129300</v>
      </c>
      <c r="I80" s="94"/>
      <c r="J80" s="81">
        <f>SUM(J78:J79)</f>
        <v>129300</v>
      </c>
      <c r="K80" s="63">
        <f>SUM(K78:K79)</f>
        <v>129300</v>
      </c>
    </row>
    <row r="81" spans="1:11" s="76" customFormat="1" ht="30" customHeight="1" thickTop="1">
      <c r="A81" s="75"/>
      <c r="C81" s="20"/>
      <c r="D81" s="20" t="s">
        <v>167</v>
      </c>
      <c r="E81" s="91" t="s">
        <v>182</v>
      </c>
      <c r="F81" s="213"/>
      <c r="G81" s="96">
        <f>G76/G80*100</f>
        <v>0.262954369682908</v>
      </c>
      <c r="H81" s="97">
        <f>H76/H80*100</f>
        <v>0.7842227378190255</v>
      </c>
      <c r="I81" s="97"/>
      <c r="J81" s="96">
        <f>J76/J80*100</f>
        <v>0.262954369682908</v>
      </c>
      <c r="K81" s="97">
        <f>K76/K80*100</f>
        <v>0.7842227378190255</v>
      </c>
    </row>
    <row r="82" spans="1:11" s="76" customFormat="1" ht="18.75" customHeight="1">
      <c r="A82" s="75"/>
      <c r="C82" s="20"/>
      <c r="D82" s="20"/>
      <c r="E82" s="91"/>
      <c r="F82" s="213"/>
      <c r="G82" s="278"/>
      <c r="H82" s="97"/>
      <c r="I82" s="97"/>
      <c r="J82" s="278"/>
      <c r="K82" s="97"/>
    </row>
    <row r="83" spans="1:11" s="76" customFormat="1" ht="15">
      <c r="A83" s="26" t="s">
        <v>150</v>
      </c>
      <c r="B83" s="10"/>
      <c r="C83" s="10" t="s">
        <v>151</v>
      </c>
      <c r="E83" s="20"/>
      <c r="F83" s="20"/>
      <c r="G83" s="20"/>
      <c r="H83" s="20"/>
      <c r="I83" s="250"/>
      <c r="J83" s="20"/>
      <c r="K83" s="20"/>
    </row>
    <row r="84" spans="1:11" s="76" customFormat="1" ht="35.25" customHeight="1">
      <c r="A84" s="26"/>
      <c r="B84" s="10"/>
      <c r="C84" s="397" t="s">
        <v>341</v>
      </c>
      <c r="D84" s="398"/>
      <c r="E84" s="398"/>
      <c r="F84" s="398"/>
      <c r="G84" s="398"/>
      <c r="H84" s="398"/>
      <c r="I84" s="398"/>
      <c r="J84" s="398"/>
      <c r="K84" s="398"/>
    </row>
    <row r="85" spans="1:11" s="76" customFormat="1" ht="15">
      <c r="A85" s="75"/>
      <c r="C85" s="20"/>
      <c r="E85" s="20"/>
      <c r="F85" s="20"/>
      <c r="G85" s="20"/>
      <c r="H85" s="20"/>
      <c r="I85" s="20"/>
      <c r="J85" s="20"/>
      <c r="K85" s="20"/>
    </row>
    <row r="86" spans="1:10" s="13" customFormat="1" ht="29.25" customHeight="1">
      <c r="A86" s="10" t="s">
        <v>28</v>
      </c>
      <c r="C86" s="20"/>
      <c r="D86" s="20"/>
      <c r="E86" s="20"/>
      <c r="F86" s="20"/>
      <c r="G86" s="20"/>
      <c r="H86" s="20"/>
      <c r="I86" s="20"/>
      <c r="J86" s="20"/>
    </row>
    <row r="87" s="13" customFormat="1" ht="15">
      <c r="A87" s="13" t="s">
        <v>35</v>
      </c>
    </row>
    <row r="88" ht="12.75">
      <c r="A88" s="3" t="s">
        <v>36</v>
      </c>
    </row>
    <row r="89" spans="1:5" ht="12.75">
      <c r="A89" s="143" t="s">
        <v>223</v>
      </c>
      <c r="B89" s="143"/>
      <c r="C89" s="143"/>
      <c r="D89" s="143"/>
      <c r="E89" s="143"/>
    </row>
  </sheetData>
  <sheetProtection/>
  <mergeCells count="39">
    <mergeCell ref="E79:F79"/>
    <mergeCell ref="C56:K56"/>
    <mergeCell ref="J59:K59"/>
    <mergeCell ref="E63:F63"/>
    <mergeCell ref="C73:K73"/>
    <mergeCell ref="E76:F76"/>
    <mergeCell ref="E66:F66"/>
    <mergeCell ref="E65:F65"/>
    <mergeCell ref="G58:H58"/>
    <mergeCell ref="C31:K31"/>
    <mergeCell ref="C33:K33"/>
    <mergeCell ref="J58:K58"/>
    <mergeCell ref="C42:E42"/>
    <mergeCell ref="C34:K34"/>
    <mergeCell ref="C54:K54"/>
    <mergeCell ref="C53:K53"/>
    <mergeCell ref="C13:K13"/>
    <mergeCell ref="C15:K15"/>
    <mergeCell ref="C84:K84"/>
    <mergeCell ref="E70:F70"/>
    <mergeCell ref="C47:K47"/>
    <mergeCell ref="C49:K49"/>
    <mergeCell ref="C51:K51"/>
    <mergeCell ref="C52:K52"/>
    <mergeCell ref="C50:J50"/>
    <mergeCell ref="E78:F78"/>
    <mergeCell ref="A1:K1"/>
    <mergeCell ref="A2:K2"/>
    <mergeCell ref="A3:K3"/>
    <mergeCell ref="A6:K6"/>
    <mergeCell ref="C11:K11"/>
    <mergeCell ref="C12:K12"/>
    <mergeCell ref="C17:J17"/>
    <mergeCell ref="J19:K19"/>
    <mergeCell ref="C30:K30"/>
    <mergeCell ref="C25:K25"/>
    <mergeCell ref="C27:K27"/>
    <mergeCell ref="G18:H18"/>
    <mergeCell ref="J18:K18"/>
  </mergeCells>
  <printOptions horizontalCentered="1"/>
  <pageMargins left="0.5511811023622047" right="0.15748031496062992" top="0.984251968503937" bottom="0.4724409448818898" header="0.5118110236220472" footer="0.5118110236220472"/>
  <pageSetup firstPageNumber="11" useFirstPageNumber="1" horizontalDpi="300" verticalDpi="300" orientation="portrait" paperSize="9" scale="85" r:id="rId2"/>
  <headerFooter alignWithMargins="0">
    <oddFooter>&amp;CPage &amp;P</oddFooter>
  </headerFooter>
  <rowBreaks count="2" manualBreakCount="2">
    <brk id="31"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Acer</cp:lastModifiedBy>
  <cp:lastPrinted>2010-05-29T01:40:58Z</cp:lastPrinted>
  <dcterms:created xsi:type="dcterms:W3CDTF">1999-10-23T04:56:49Z</dcterms:created>
  <dcterms:modified xsi:type="dcterms:W3CDTF">2010-05-29T01:53:20Z</dcterms:modified>
  <cp:category/>
  <cp:version/>
  <cp:contentType/>
  <cp:contentStatus/>
</cp:coreProperties>
</file>