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activeTab="3"/>
  </bookViews>
  <sheets>
    <sheet name="Income" sheetId="1" r:id="rId1"/>
    <sheet name="BS" sheetId="2" r:id="rId2"/>
    <sheet name="CiE" sheetId="3" r:id="rId3"/>
    <sheet name="CASHFLOW" sheetId="4" r:id="rId4"/>
    <sheet name="notes-Part A" sheetId="5" r:id="rId5"/>
    <sheet name="notes-Part B" sheetId="6" r:id="rId6"/>
  </sheets>
  <definedNames>
    <definedName name="_xlnm.Print_Area" localSheetId="1">'BS'!$A$1:$H$59</definedName>
    <definedName name="_xlnm.Print_Area" localSheetId="3">'CASHFLOW'!$A$1:$F$52</definedName>
    <definedName name="_xlnm.Print_Area" localSheetId="0">'Income'!$A$1:$K$47</definedName>
    <definedName name="_xlnm.Print_Area" localSheetId="4">'notes-Part A'!$A$10:$J$82</definedName>
    <definedName name="_xlnm.Print_Titles" localSheetId="1">'BS'!$1:$10</definedName>
    <definedName name="_xlnm.Print_Titles" localSheetId="0">'Income'!$1:$13</definedName>
    <definedName name="_xlnm.Print_Titles" localSheetId="4">'notes-Part A'!$1:$9</definedName>
    <definedName name="_xlnm.Print_Titles" localSheetId="5">'notes-Part B'!$1:$11</definedName>
  </definedNames>
  <calcPr fullCalcOnLoad="1"/>
</workbook>
</file>

<file path=xl/sharedStrings.xml><?xml version="1.0" encoding="utf-8"?>
<sst xmlns="http://schemas.openxmlformats.org/spreadsheetml/2006/main" count="408" uniqueCount="256">
  <si>
    <t>There were no purchases and disposals of quoted securities for the current quarter and financial period and profit / loss arising therefrom.</t>
  </si>
  <si>
    <t>There were no  investments in quoted securities for the current quarter and financial period.</t>
  </si>
  <si>
    <t>Group</t>
  </si>
  <si>
    <t>REVENUE &amp; EXPENSES</t>
  </si>
  <si>
    <t>External sales</t>
  </si>
  <si>
    <t>Inter-segment sales</t>
  </si>
  <si>
    <t>Less: Elimination</t>
  </si>
  <si>
    <t>Results</t>
  </si>
  <si>
    <t>Segment results</t>
  </si>
  <si>
    <t>Finance cost</t>
  </si>
  <si>
    <t>Profit from operatings</t>
  </si>
  <si>
    <t>i) Basic earnings per share</t>
  </si>
  <si>
    <t>CUMULATIVE YEAR TO DATE</t>
  </si>
  <si>
    <t>CURRENT YEAR TO DATE</t>
  </si>
  <si>
    <t>PRECEDING YEAR CORRESPONDING PERIOD</t>
  </si>
  <si>
    <t>AUDITED AS AT</t>
  </si>
  <si>
    <t>Corporate Exercise expenses written off</t>
  </si>
  <si>
    <t>RM'000</t>
  </si>
  <si>
    <t>Long term borrowings</t>
  </si>
  <si>
    <t>-</t>
  </si>
  <si>
    <t>CURRENT</t>
  </si>
  <si>
    <t>QUARTER</t>
  </si>
  <si>
    <t>Net tangible assets per share (RM)</t>
  </si>
  <si>
    <t>Quoted Securities</t>
  </si>
  <si>
    <t>Changes in the Composition of the Group</t>
  </si>
  <si>
    <t>Status of Corporate Proposal</t>
  </si>
  <si>
    <t>Contingent Liabilities</t>
  </si>
  <si>
    <t>Off Balance Sheet Financial Instruments</t>
  </si>
  <si>
    <t>Seasonal or Cyclical Factors</t>
  </si>
  <si>
    <t>Group Borrowings and Debt Securities</t>
  </si>
  <si>
    <t>Material Litigation</t>
  </si>
  <si>
    <t>Total Purchases</t>
  </si>
  <si>
    <t>Total Disposals</t>
  </si>
  <si>
    <t>a)</t>
  </si>
  <si>
    <t>b)</t>
  </si>
  <si>
    <t>Total Profit/(Loss) on disposal</t>
  </si>
  <si>
    <t>CORRESPONDING</t>
  </si>
  <si>
    <t>(Incorporated in Malaysia)</t>
  </si>
  <si>
    <t>YEAR</t>
  </si>
  <si>
    <t>DATE</t>
  </si>
  <si>
    <t>PERIOD</t>
  </si>
  <si>
    <t xml:space="preserve">  Reserves</t>
  </si>
  <si>
    <t>Contingent liabilities of the Group as at the date of this announcement are as follows:</t>
  </si>
  <si>
    <t>Revenue</t>
  </si>
  <si>
    <t>Minority interests</t>
  </si>
  <si>
    <t>Current assets</t>
  </si>
  <si>
    <t xml:space="preserve">     Cash and bank balances</t>
  </si>
  <si>
    <t>Current liabilities</t>
  </si>
  <si>
    <t xml:space="preserve">     Short term borrowings</t>
  </si>
  <si>
    <t>Net current assets</t>
  </si>
  <si>
    <t>Shareholders' funds</t>
  </si>
  <si>
    <t xml:space="preserve">  Share capital</t>
  </si>
  <si>
    <t xml:space="preserve">       Share premium</t>
  </si>
  <si>
    <t>Deferred taxation</t>
  </si>
  <si>
    <t>The tax expense comprises the following:</t>
  </si>
  <si>
    <t>nil</t>
  </si>
  <si>
    <t>TO</t>
  </si>
  <si>
    <t>PRECEDING</t>
  </si>
  <si>
    <t>Property, plant and equipment</t>
  </si>
  <si>
    <t xml:space="preserve">     Trade receivables</t>
  </si>
  <si>
    <t xml:space="preserve">     Other receivables, deposits and prepayment</t>
  </si>
  <si>
    <t xml:space="preserve">     Trade payables</t>
  </si>
  <si>
    <t xml:space="preserve">     Other payables and accruals</t>
  </si>
  <si>
    <t>Material Changes in the Profit Before Taxation for the Current Quarter as compared with the Immediate Preceding Quarter</t>
  </si>
  <si>
    <t>Review of Performance of the Company and Its Principal Subsidiaries</t>
  </si>
  <si>
    <t xml:space="preserve">     Fixed deposits</t>
  </si>
  <si>
    <t>Segment Reporting</t>
  </si>
  <si>
    <t>Total</t>
  </si>
  <si>
    <t>Dividends</t>
  </si>
  <si>
    <t>(These figures have not been audited)</t>
  </si>
  <si>
    <t>INDIVIDUAL  PERIOD</t>
  </si>
  <si>
    <t>Other long term assets</t>
  </si>
  <si>
    <t xml:space="preserve">     Amount due from contract customers</t>
  </si>
  <si>
    <t>INDIVIDUAL  QUARTER</t>
  </si>
  <si>
    <t>Portion of hire purchase payable within one year</t>
  </si>
  <si>
    <t>Portion of hire purchase payable after one year</t>
  </si>
  <si>
    <r>
      <t xml:space="preserve">(a) </t>
    </r>
    <r>
      <rPr>
        <u val="single"/>
        <sz val="11"/>
        <rFont val="Times New Roman"/>
        <family val="1"/>
      </rPr>
      <t>Short term borrowings</t>
    </r>
  </si>
  <si>
    <r>
      <t xml:space="preserve">(b) </t>
    </r>
    <r>
      <rPr>
        <u val="single"/>
        <sz val="11"/>
        <rFont val="Times New Roman"/>
        <family val="1"/>
      </rPr>
      <t>Long term borrowings :</t>
    </r>
  </si>
  <si>
    <t>CUMMULATIVE QUARTER</t>
  </si>
  <si>
    <t>RM 000</t>
  </si>
  <si>
    <t>TSR CAPITAL BERHAD</t>
  </si>
  <si>
    <t>(Company No : 541149-W)</t>
  </si>
  <si>
    <t xml:space="preserve">       Capital Reserve</t>
  </si>
  <si>
    <t>Current income tax</t>
  </si>
  <si>
    <t>Short term borrowings (Secured)</t>
  </si>
  <si>
    <t>Long term borrowings (Secured)</t>
  </si>
  <si>
    <t>CONDENSED CONSOLIDATED INCOME STATEMENT</t>
  </si>
  <si>
    <t>Profit from operation</t>
  </si>
  <si>
    <t>Less: Operating expenses</t>
  </si>
  <si>
    <t>Less: Minority Interests</t>
  </si>
  <si>
    <t>Net Profit for the Period</t>
  </si>
  <si>
    <t>Profit after Taxation</t>
  </si>
  <si>
    <t>Earnings per share (Sen)</t>
  </si>
  <si>
    <t>CONDENSED CONSOLIDATED BALANCE SHEET</t>
  </si>
  <si>
    <t>AS AT END OF</t>
  </si>
  <si>
    <t>CURRENT QUARTER</t>
  </si>
  <si>
    <t>FINANCIAL YEAR END</t>
  </si>
  <si>
    <t>Accounting Policies</t>
  </si>
  <si>
    <t>Unusual items affecting Assets, Liabilities, Equity, Net Income or Cash Flows</t>
  </si>
  <si>
    <t>There were no items affecting assets, liabilities, equity, net income or cash flows that are unusual because of their nature, size or incidence.</t>
  </si>
  <si>
    <t>Debt and Equity securities</t>
  </si>
  <si>
    <t>There were no changes in the composition of the Group for the interim periods under review, including business combinations, acquisition or disposal of subsidiaries and long term investments, restructuring and discontinuing operations.</t>
  </si>
  <si>
    <t>Earnings per Share</t>
  </si>
  <si>
    <t>BY ORDER OF THE BOARD</t>
  </si>
  <si>
    <t>Kuala Lumpur</t>
  </si>
  <si>
    <t>Earnings</t>
  </si>
  <si>
    <t>Net Profit for the period (RM'000)</t>
  </si>
  <si>
    <t>Weighted average number of ordinary shares</t>
  </si>
  <si>
    <t>a</t>
  </si>
  <si>
    <t>b</t>
  </si>
  <si>
    <t>a/b</t>
  </si>
  <si>
    <t>Cash Flows from operating activities</t>
  </si>
  <si>
    <t>Profit before taxation</t>
  </si>
  <si>
    <t>Adjustments for:</t>
  </si>
  <si>
    <t>Amortisation of reserve on consolidation</t>
  </si>
  <si>
    <t>Depreciation</t>
  </si>
  <si>
    <t>Interest income</t>
  </si>
  <si>
    <t>Operating profit before working capital changes</t>
  </si>
  <si>
    <t>Income tax paid</t>
  </si>
  <si>
    <t>Cash flows from investing activities</t>
  </si>
  <si>
    <t>Purchase of property, plant &amp; equipment</t>
  </si>
  <si>
    <t>Share Capital</t>
  </si>
  <si>
    <t>Share Premium</t>
  </si>
  <si>
    <t>Capital Reserve on Consolidation</t>
  </si>
  <si>
    <t>Retained Profit</t>
  </si>
  <si>
    <t>Profit attributable to shareholders</t>
  </si>
  <si>
    <t>Notes to the Interim Financial Report</t>
  </si>
  <si>
    <t>CONDENSED CONSOLIDATED CASH FLOW STATEMENTS</t>
  </si>
  <si>
    <t>Valuation of Property, plant and equipment</t>
  </si>
  <si>
    <t>Not applicable.</t>
  </si>
  <si>
    <t>Add: Interest income</t>
  </si>
  <si>
    <t>The business operations of the Group were not affected by any significant seasonal or cyclical factors for the interim periods under review.</t>
  </si>
  <si>
    <t>CONDENSED CONSOLIDATED STATEMENT OF CHANGES IN EQUITY</t>
  </si>
  <si>
    <t>CUMULATIVE PERIOD</t>
  </si>
  <si>
    <t>Pre-acquisition Profit</t>
  </si>
  <si>
    <t xml:space="preserve">CUMULATIVE QUARTER </t>
  </si>
  <si>
    <t xml:space="preserve">     Tax refundable</t>
  </si>
  <si>
    <t xml:space="preserve">      Dividend proposed</t>
  </si>
  <si>
    <t xml:space="preserve">     Property development expenditure</t>
  </si>
  <si>
    <t>Dividend Proposed</t>
  </si>
  <si>
    <t>Finance expenses</t>
  </si>
  <si>
    <t>Prospects for the Current Financial Year</t>
  </si>
  <si>
    <t xml:space="preserve">    Provision for taxation</t>
  </si>
  <si>
    <t>Less: Taxation</t>
  </si>
  <si>
    <t>Taxation</t>
  </si>
  <si>
    <t>Repayment of hire purchase obligations</t>
  </si>
  <si>
    <t xml:space="preserve">       Retained profits</t>
  </si>
  <si>
    <t>Corporate guarantees given to licensed financial institutions for hire puchase financing facilities granted to subsidiaries</t>
  </si>
  <si>
    <t>Under provision of taxation in prior years</t>
  </si>
  <si>
    <t>Corporate guarantees given to licensed financial institutions in respect of the following facilities granted to a subsidiary</t>
  </si>
  <si>
    <t>- Advance, Performance bonds dan Trade Lines</t>
  </si>
  <si>
    <t>- Overdraft</t>
  </si>
  <si>
    <t>Segment information is presented in respect of the Group's business segments were as follows:-</t>
  </si>
  <si>
    <t>Profit before Tax</t>
  </si>
  <si>
    <t>Construction</t>
  </si>
  <si>
    <t>Property Development</t>
  </si>
  <si>
    <t>Manufacturing</t>
  </si>
  <si>
    <t>Total Revenue</t>
  </si>
  <si>
    <t xml:space="preserve">On 19 December 2002, TSRB terminated the sub-contract awarded to JEC in respect of subcontract for building works for the Construction of Fisheries Research Centre in Jelebu, Negeri Sembilan ("the Project/the Works"). </t>
  </si>
  <si>
    <t>Basic Earning per Share (Sen)</t>
  </si>
  <si>
    <t>Net cash used in financing activities</t>
  </si>
  <si>
    <t>There were no corporate proposals announced but not completed at the date of this report.</t>
  </si>
  <si>
    <t>- Ordinary shares issued at beginning of period ('000)</t>
  </si>
  <si>
    <t>At 1 January 2004</t>
  </si>
  <si>
    <t>Segment Reporting (Continued)</t>
  </si>
  <si>
    <t>Audit Report of Preceding Annual Financial Statements</t>
  </si>
  <si>
    <t>Josu Engineering Construction Sdn Bhd ("JEC") Vs TSRB</t>
  </si>
  <si>
    <t>JEC has filed a Writ of Saman in the high court dated 5 January 2004 together with Claims against TSRB alleging that TSRB's termination of the said sub-contract awarded to JEC was irregular, improper, invalid and/or unlawful.</t>
  </si>
  <si>
    <t>On 20 February 2004, TSRB filed the defence and counter-claim against JEC premised on the fact that JEC failed to comply with the terms and conditions in the contract which requires JEC to perform the Works satisfactorily and in accordance with the work schedule and that JEC failed to provide sufficient supervisory staff, workforce and equipment and machinery on site necessary for the execution of the Works.</t>
  </si>
  <si>
    <t>There were no material litigations involving the Group as at the last annual balance sheet date and the latest practicable date except as disclosed in the following which involve TSR Bina Sdn Bhd ("TSRB"), a wholly owned subsidiary of Company:-</t>
  </si>
  <si>
    <t>Hong Leong Finance Berhad Vs TSRB</t>
  </si>
  <si>
    <t>Dividend paid</t>
  </si>
  <si>
    <t>Less: Finance Expense</t>
  </si>
  <si>
    <t>Proceed from disposal of property, plant &amp; equipment</t>
  </si>
  <si>
    <t>Changes in Estimates</t>
  </si>
  <si>
    <t>There were no changes in the estimates of amounts, which give a material effect in the current quarter.</t>
  </si>
  <si>
    <t>Unallocated administrative expense</t>
  </si>
  <si>
    <t>Fully diluted earnings per share is not shown as the effect of the assumed full exercise of Warrants is anti-dilutive.</t>
  </si>
  <si>
    <t>The effective tax rate for the Group in the current quarter is higher than the statutory tax rate mainly due to certain expenses being disallowed for taxation purposes.</t>
  </si>
  <si>
    <t>Part A - Explanatory Notes Pursuant to MASB 26</t>
  </si>
  <si>
    <t>The accounting policies and presentation adopted for the interim financial report are consistent with those adopted for the annual audited financial statements for the financial year ended 31 December 2004.</t>
  </si>
  <si>
    <t>There were no qualification in the audited financial statements for the year ended 31 Decemer 2004.</t>
  </si>
  <si>
    <t>Dividends Paid</t>
  </si>
  <si>
    <t>Material Events Subsequent to the End of Interim Period</t>
  </si>
  <si>
    <t>A1</t>
  </si>
  <si>
    <t>A2</t>
  </si>
  <si>
    <t>A3</t>
  </si>
  <si>
    <t>A4</t>
  </si>
  <si>
    <t>A5</t>
  </si>
  <si>
    <t>A6</t>
  </si>
  <si>
    <t>A7</t>
  </si>
  <si>
    <t>A8</t>
  </si>
  <si>
    <t>A9</t>
  </si>
  <si>
    <t>A10</t>
  </si>
  <si>
    <t>A11</t>
  </si>
  <si>
    <t>A12</t>
  </si>
  <si>
    <t>Part B - Explanatory Notes Pursuant to Appendix 9B of the Listing Requirements of Bursa Malaysia Securities Berhad</t>
  </si>
  <si>
    <t>B1</t>
  </si>
  <si>
    <t>Profit Forecast and Profit Guarantee</t>
  </si>
  <si>
    <t>B2</t>
  </si>
  <si>
    <t>B3</t>
  </si>
  <si>
    <t>B4</t>
  </si>
  <si>
    <t>B5</t>
  </si>
  <si>
    <t>B6</t>
  </si>
  <si>
    <t xml:space="preserve">Profits/(Loss) on Sale of Unquoted Investments and/or Properties </t>
  </si>
  <si>
    <t>B7</t>
  </si>
  <si>
    <t>B8</t>
  </si>
  <si>
    <t>B9</t>
  </si>
  <si>
    <t>The Group does not have any financial instruments with off balance sheet risks as at the date of this announcement.</t>
  </si>
  <si>
    <t>B10</t>
  </si>
  <si>
    <t>B11</t>
  </si>
  <si>
    <t>B12</t>
  </si>
  <si>
    <t>B13</t>
  </si>
  <si>
    <r>
      <t xml:space="preserve">Basic       </t>
    </r>
    <r>
      <rPr>
        <i/>
        <sz val="10"/>
        <rFont val="Times New Roman"/>
        <family val="1"/>
      </rPr>
      <t xml:space="preserve">               (See Note B13)</t>
    </r>
  </si>
  <si>
    <t xml:space="preserve">    Dividend payable</t>
  </si>
  <si>
    <t>(The Condensed Consolidated Income Statements should be read in conjunction with the Annual Financial Report for the year ended 31 December 2004)</t>
  </si>
  <si>
    <t>(The Condensed Consolidated Balance Sheet should be read in conjunction with the Annual Financial Report for the year ended 31 December 2004)</t>
  </si>
  <si>
    <t>(The Condensed Consolidated Statement of Changes in Equity should be read in conjunction with the Annual Financial Report for the year ended 31 December 2004)</t>
  </si>
  <si>
    <t>At 1 January 2005</t>
  </si>
  <si>
    <t>Cash and cash equivalents at 1 January 2005/2004</t>
  </si>
  <si>
    <t>(The Condensed Consolidated Cash Flow Statements should be read in conjunction with the Annual Financial Report for the year ended 31 December 2004)</t>
  </si>
  <si>
    <t>Dispite of the slower construction activities in Malaysia, the Group remains confident to secure sufficient construction works to sustain its operations and profitability.</t>
  </si>
  <si>
    <t>Decrease in trade and other payables</t>
  </si>
  <si>
    <t>Net Increase / (Decrease) in cash and cash equivalents</t>
  </si>
  <si>
    <t>Expenses relating to Corporate Exercises</t>
  </si>
  <si>
    <t xml:space="preserve">     Inventories</t>
  </si>
  <si>
    <t>At 30 September 2004</t>
  </si>
  <si>
    <t>At 30 September 2005</t>
  </si>
  <si>
    <t>Cash and cash equivalent at 30 September 2005/2004</t>
  </si>
  <si>
    <t>Increase in amount due from contract customers</t>
  </si>
  <si>
    <t>(Increase)/Decrease in Inventories</t>
  </si>
  <si>
    <t>Decrease/(Increase) in trade and other receivables</t>
  </si>
  <si>
    <t>Cash Used in operations</t>
  </si>
  <si>
    <t>Net cash used in operating activities</t>
  </si>
  <si>
    <t>Net cash generated from/ (used in) investing activities</t>
  </si>
  <si>
    <t>There were no issuance and repayment of debt and equity securities, share buy-back, share cancellations, shares held as treasury shares and resale of treasury shares for the current quarter ended 30 September 2005.</t>
  </si>
  <si>
    <t>None of the options under the warrants were exercised into new ordinary shares for the current quarter. The number of outstanding warrants as at 30 September 2005 was 16,000,000. The warrants may be exercised  at anytime after  the issuance date of 8 December 2003 until the expiry date which is the date occurring on 8 December 2013, being the tenth anniversary of the issue date of the warrants.</t>
  </si>
  <si>
    <t>There were no dividend paid during the current quarter.</t>
  </si>
  <si>
    <t>9 Months ended 30 September 2005</t>
  </si>
  <si>
    <t>9 Months ended 30 September 2004</t>
  </si>
  <si>
    <t>There were no material events subsequent to the end of the current financial period ended 30 September 2005 up to date of this report.</t>
  </si>
  <si>
    <t>There were no profit on sale of unquoted investments and/or properties outside the ordinary course of the Group's business of the current quarter ended 30 September 2005.</t>
  </si>
  <si>
    <t>Total group borrowings as at 30 September 2005 are as follows:</t>
  </si>
  <si>
    <t>There were no changes in the status of the claims by Hong Leong Finance Berhad for alleged breaches of fiduciary duties. The court has deferred the matter and is fixed for mention on  17 January 2006.</t>
  </si>
  <si>
    <t>The matter is fixed for case management on 29 November 2005.</t>
  </si>
  <si>
    <t>The Boards of Directors does not recommend the payment of any dividend for the quarter ended 30 September 2005.</t>
  </si>
  <si>
    <t>Interim Report on Condensed Consolidated Results for the Third Quarter Ended 30 September 2005</t>
  </si>
  <si>
    <t>Decrease/(Increase) in fixed deposits</t>
  </si>
  <si>
    <t>Cash flows from financing activities</t>
  </si>
  <si>
    <t>The Group registered a lower turnover of RM8.9 million for the current quarter as compared to RM17.6 million in the previous corresponding period. The decrease in the turnover for the current quarter was mainly due the delay in kicking off of certain newly secured projects.</t>
  </si>
  <si>
    <r>
      <t>Barring any unforeseen circumstances,</t>
    </r>
    <r>
      <rPr>
        <b/>
        <sz val="11"/>
        <rFont val="Times New Roman"/>
        <family val="1"/>
      </rPr>
      <t xml:space="preserve"> </t>
    </r>
    <r>
      <rPr>
        <sz val="11"/>
        <rFont val="Times New Roman"/>
        <family val="1"/>
      </rPr>
      <t xml:space="preserve">the Board of Directors anticipates that the Group will able to achieve a higher revenue in the fourth quarter of the year as compared to the earlier quarters due to the expected increase in the construction activities in the Group from the contracts secured and the Group is expected to remain profitable for the financial year ending 31 December 2005. </t>
    </r>
  </si>
  <si>
    <t>Increase in deferred property development expenditure</t>
  </si>
  <si>
    <t>The interim financial report is not audited and has been prepared in accordance with MASB 26 ( now referred to as FRS 134) "Interim Financial Reporting" and Chapter 9.22 of the Listing Requirements of Bursa Malaysia Securities Berhad and should be read in conjunction with the Group's audited statutory financial statements presented in the Annual Report for the financial year ended 31 December 2004.</t>
  </si>
  <si>
    <t>The Profit Before Taxation of the Group were reported marginally lower at RM0.4 million as compared to the immediate preceding quarter of RM.66 million. The lower profit before taxation reported was consistent with the lower turnover for the current quarter.</t>
  </si>
  <si>
    <t>Date: 28 November 2005</t>
  </si>
  <si>
    <t>Loss/(Gain) on disposal of property, plant &amp; equipment</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</si>
</sst>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0_);_(* \(#,##0.0\);_(* &quot;-&quot;??_);_(@_)"/>
    <numFmt numFmtId="179" formatCode="_(* #,##0_);_(* \(#,##0\);_(* &quot;-&quot;??_);_(@_)"/>
    <numFmt numFmtId="180" formatCode="_(* #,##0.000_);_(* \(#,##0.000\);_(* &quot;-&quot;??_);_(@_)"/>
    <numFmt numFmtId="181" formatCode="_(* #,##0.0000_);_(* \(#,##0.0000\);_(* &quot;-&quot;??_);_(@_)"/>
    <numFmt numFmtId="182" formatCode="mm/dd/yy"/>
    <numFmt numFmtId="183" formatCode="d/mmm/yy"/>
    <numFmt numFmtId="184" formatCode="0.0%"/>
    <numFmt numFmtId="185" formatCode="&quot;Yes&quot;;&quot;Yes&quot;;&quot;No&quot;"/>
    <numFmt numFmtId="186" formatCode="&quot;True&quot;;&quot;True&quot;;&quot;False&quot;"/>
    <numFmt numFmtId="187" formatCode="&quot;On&quot;;&quot;On&quot;;&quot;Off&quot;"/>
    <numFmt numFmtId="188" formatCode="_-* #,##0.0_-;\-* #,##0.0_-;_-* &quot;-&quot;??_-;_-@_-"/>
    <numFmt numFmtId="189" formatCode="_-* #,##0_-;\-* #,##0_-;_-* &quot;-&quot;??_-;_-@_-"/>
  </numFmts>
  <fonts count="29">
    <font>
      <sz val="10"/>
      <name val="Arial"/>
      <family val="0"/>
    </font>
    <font>
      <b/>
      <sz val="12"/>
      <name val="Times New Roman"/>
      <family val="1"/>
    </font>
    <font>
      <b/>
      <sz val="10"/>
      <name val="Times New Roman"/>
      <family val="1"/>
    </font>
    <font>
      <sz val="10"/>
      <name val="Times New Roman"/>
      <family val="1"/>
    </font>
    <font>
      <b/>
      <sz val="14"/>
      <name val="Times New Roman"/>
      <family val="1"/>
    </font>
    <font>
      <sz val="9"/>
      <name val="Times New Roman"/>
      <family val="1"/>
    </font>
    <font>
      <b/>
      <sz val="10"/>
      <color indexed="12"/>
      <name val="Times New Roman"/>
      <family val="1"/>
    </font>
    <font>
      <sz val="10"/>
      <color indexed="12"/>
      <name val="Times New Roman"/>
      <family val="1"/>
    </font>
    <font>
      <b/>
      <sz val="11"/>
      <name val="Times New Roman"/>
      <family val="1"/>
    </font>
    <font>
      <sz val="12"/>
      <name val="Times New Roman"/>
      <family val="0"/>
    </font>
    <font>
      <sz val="11"/>
      <name val="Times New Roman"/>
      <family val="1"/>
    </font>
    <font>
      <b/>
      <sz val="11"/>
      <color indexed="12"/>
      <name val="Times New Roman"/>
      <family val="1"/>
    </font>
    <font>
      <sz val="11"/>
      <color indexed="12"/>
      <name val="Times New Roman"/>
      <family val="1"/>
    </font>
    <font>
      <u val="single"/>
      <sz val="11"/>
      <name val="Times New Roman"/>
      <family val="1"/>
    </font>
    <font>
      <b/>
      <u val="single"/>
      <sz val="11"/>
      <name val="Times New Roman"/>
      <family val="1"/>
    </font>
    <font>
      <i/>
      <sz val="11"/>
      <name val="Times New Roman"/>
      <family val="1"/>
    </font>
    <font>
      <sz val="10"/>
      <color indexed="9"/>
      <name val="Times New Roman"/>
      <family val="1"/>
    </font>
    <font>
      <sz val="12"/>
      <color indexed="9"/>
      <name val="Times New Roman"/>
      <family val="0"/>
    </font>
    <font>
      <sz val="10"/>
      <color indexed="9"/>
      <name val="Arial"/>
      <family val="0"/>
    </font>
    <font>
      <b/>
      <sz val="10"/>
      <color indexed="9"/>
      <name val="Times New Roman"/>
      <family val="1"/>
    </font>
    <font>
      <b/>
      <sz val="13"/>
      <name val="Times New Roman"/>
      <family val="1"/>
    </font>
    <font>
      <i/>
      <sz val="10"/>
      <name val="Times New Roman"/>
      <family val="1"/>
    </font>
    <font>
      <b/>
      <sz val="11"/>
      <color indexed="8"/>
      <name val="Times New Roman"/>
      <family val="1"/>
    </font>
    <font>
      <b/>
      <sz val="18"/>
      <name val="Times New Roman"/>
      <family val="1"/>
    </font>
    <font>
      <i/>
      <sz val="12"/>
      <name val="Times New Roman"/>
      <family val="1"/>
    </font>
    <font>
      <b/>
      <sz val="10"/>
      <name val="Arial"/>
      <family val="0"/>
    </font>
    <font>
      <b/>
      <sz val="10"/>
      <color indexed="8"/>
      <name val="Times New Roman"/>
      <family val="1"/>
    </font>
    <font>
      <b/>
      <sz val="8"/>
      <name val="Times New Roman"/>
      <family val="1"/>
    </font>
    <font>
      <b/>
      <sz val="8"/>
      <color indexed="12"/>
      <name val="Times New Roman"/>
      <family val="1"/>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0"/>
        <bgColor indexed="64"/>
      </patternFill>
    </fill>
  </fills>
  <borders count="27">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style="double"/>
      <right style="double"/>
      <top style="double"/>
      <bottom style="double"/>
    </border>
    <border>
      <left style="double"/>
      <right>
        <color indexed="63"/>
      </right>
      <top>
        <color indexed="63"/>
      </top>
      <bottom>
        <color indexed="63"/>
      </bottom>
    </border>
    <border>
      <left style="double"/>
      <right style="double"/>
      <top style="double"/>
      <bottom>
        <color indexed="63"/>
      </bottom>
    </border>
    <border>
      <left style="double"/>
      <right style="double"/>
      <top>
        <color indexed="63"/>
      </top>
      <bottom>
        <color indexed="63"/>
      </bottom>
    </border>
    <border>
      <left>
        <color indexed="63"/>
      </left>
      <right style="double"/>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style="double"/>
      <right style="double"/>
      <top>
        <color indexed="63"/>
      </top>
      <bottom style="thin"/>
    </border>
    <border>
      <left style="double"/>
      <right style="double"/>
      <top style="thin"/>
      <bottom style="double"/>
    </border>
    <border>
      <left style="double"/>
      <right>
        <color indexed="63"/>
      </right>
      <top style="double"/>
      <bottom style="double"/>
    </border>
    <border>
      <left style="double"/>
      <right>
        <color indexed="63"/>
      </right>
      <top>
        <color indexed="63"/>
      </top>
      <bottom style="double"/>
    </border>
    <border>
      <left>
        <color indexed="63"/>
      </left>
      <right style="double"/>
      <top>
        <color indexed="63"/>
      </top>
      <bottom style="double"/>
    </border>
    <border>
      <left style="double"/>
      <right style="double"/>
      <top>
        <color indexed="63"/>
      </top>
      <bottom style="double"/>
    </border>
    <border>
      <left>
        <color indexed="63"/>
      </left>
      <right>
        <color indexed="63"/>
      </right>
      <top style="double"/>
      <bottom style="double"/>
    </border>
    <border>
      <left>
        <color indexed="63"/>
      </left>
      <right style="double"/>
      <top style="double"/>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lignment/>
      <protection/>
    </xf>
    <xf numFmtId="0" fontId="0" fillId="0" borderId="0">
      <alignment/>
      <protection/>
    </xf>
    <xf numFmtId="9" fontId="0" fillId="0" borderId="0" applyFont="0" applyFill="0" applyBorder="0" applyAlignment="0" applyProtection="0"/>
  </cellStyleXfs>
  <cellXfs count="300">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3" fillId="0" borderId="0" xfId="0" applyFont="1" applyAlignment="1">
      <alignment/>
    </xf>
    <xf numFmtId="179" fontId="3" fillId="0" borderId="0" xfId="15" applyNumberFormat="1" applyFont="1" applyAlignment="1">
      <alignment horizontal="center"/>
    </xf>
    <xf numFmtId="0" fontId="3" fillId="0" borderId="0" xfId="0" applyFont="1" applyAlignment="1">
      <alignment horizontal="center"/>
    </xf>
    <xf numFmtId="0" fontId="2" fillId="0" borderId="0" xfId="0" applyFont="1" applyAlignment="1">
      <alignment/>
    </xf>
    <xf numFmtId="179" fontId="3" fillId="0" borderId="0" xfId="15" applyNumberFormat="1" applyFont="1" applyAlignment="1">
      <alignment/>
    </xf>
    <xf numFmtId="179" fontId="2" fillId="0" borderId="0" xfId="15" applyNumberFormat="1" applyFont="1" applyAlignment="1">
      <alignment horizontal="center"/>
    </xf>
    <xf numFmtId="179" fontId="3" fillId="0" borderId="0" xfId="15" applyNumberFormat="1" applyFont="1" applyAlignment="1">
      <alignment/>
    </xf>
    <xf numFmtId="0" fontId="5" fillId="0" borderId="0" xfId="0" applyFont="1" applyAlignment="1">
      <alignment/>
    </xf>
    <xf numFmtId="0" fontId="4" fillId="0" borderId="0" xfId="0" applyFont="1" applyAlignment="1">
      <alignment horizontal="center"/>
    </xf>
    <xf numFmtId="179" fontId="2" fillId="0" borderId="0" xfId="15" applyNumberFormat="1" applyFont="1" applyAlignment="1">
      <alignment horizontal="right"/>
    </xf>
    <xf numFmtId="0" fontId="5" fillId="0" borderId="0" xfId="0" applyFont="1" applyAlignment="1">
      <alignment horizontal="center"/>
    </xf>
    <xf numFmtId="179" fontId="6" fillId="0" borderId="0" xfId="15" applyNumberFormat="1" applyFont="1" applyAlignment="1">
      <alignment horizontal="right"/>
    </xf>
    <xf numFmtId="179" fontId="6" fillId="0" borderId="0" xfId="15" applyNumberFormat="1" applyFont="1" applyAlignment="1">
      <alignment horizontal="center"/>
    </xf>
    <xf numFmtId="0" fontId="3" fillId="0" borderId="0" xfId="0" applyFont="1" applyAlignment="1">
      <alignment horizontal="center" vertical="top"/>
    </xf>
    <xf numFmtId="0" fontId="8" fillId="0" borderId="0" xfId="0" applyFont="1" applyAlignment="1">
      <alignment/>
    </xf>
    <xf numFmtId="0" fontId="10" fillId="0" borderId="0" xfId="0" applyFont="1" applyAlignment="1">
      <alignment/>
    </xf>
    <xf numFmtId="37" fontId="9" fillId="0" borderId="0" xfId="0" applyNumberFormat="1" applyFont="1" applyAlignment="1" applyProtection="1">
      <alignment/>
      <protection/>
    </xf>
    <xf numFmtId="0" fontId="10" fillId="0" borderId="0" xfId="0" applyFont="1" applyAlignment="1">
      <alignment/>
    </xf>
    <xf numFmtId="37" fontId="4" fillId="2" borderId="0" xfId="0" applyNumberFormat="1" applyFont="1" applyFill="1" applyAlignment="1" applyProtection="1">
      <alignment horizontal="left"/>
      <protection/>
    </xf>
    <xf numFmtId="183" fontId="3" fillId="0" borderId="0" xfId="0" applyNumberFormat="1" applyFont="1" applyAlignment="1">
      <alignment/>
    </xf>
    <xf numFmtId="183" fontId="3" fillId="0" borderId="0" xfId="0" applyNumberFormat="1" applyFont="1" applyAlignment="1">
      <alignment horizontal="center"/>
    </xf>
    <xf numFmtId="183" fontId="2" fillId="0" borderId="0" xfId="15" applyNumberFormat="1" applyFont="1" applyAlignment="1">
      <alignment horizontal="center"/>
    </xf>
    <xf numFmtId="171" fontId="3" fillId="0" borderId="0" xfId="15"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179" fontId="6" fillId="0" borderId="1" xfId="15" applyNumberFormat="1" applyFont="1" applyBorder="1" applyAlignment="1">
      <alignment horizontal="center" vertical="center"/>
    </xf>
    <xf numFmtId="179" fontId="3" fillId="0" borderId="0" xfId="15" applyNumberFormat="1" applyFont="1" applyBorder="1" applyAlignment="1">
      <alignment horizontal="center" vertical="center"/>
    </xf>
    <xf numFmtId="0" fontId="8" fillId="0" borderId="0" xfId="0" applyFont="1" applyAlignment="1" quotePrefix="1">
      <alignment horizontal="right"/>
    </xf>
    <xf numFmtId="179" fontId="3" fillId="0" borderId="0" xfId="15" applyNumberFormat="1" applyFont="1" applyAlignment="1">
      <alignment horizontal="center" vertical="center"/>
    </xf>
    <xf numFmtId="0" fontId="3" fillId="0" borderId="0" xfId="0" applyFont="1" applyBorder="1" applyAlignment="1">
      <alignment vertical="center"/>
    </xf>
    <xf numFmtId="179" fontId="6" fillId="0" borderId="0" xfId="15" applyNumberFormat="1" applyFont="1" applyAlignment="1">
      <alignment horizontal="center" vertical="center"/>
    </xf>
    <xf numFmtId="0" fontId="3" fillId="0" borderId="0" xfId="0" applyFont="1" applyAlignment="1">
      <alignment vertical="center" wrapText="1"/>
    </xf>
    <xf numFmtId="0" fontId="3" fillId="0" borderId="0" xfId="0" applyFont="1" applyAlignment="1">
      <alignment horizontal="left" vertical="center" wrapText="1"/>
    </xf>
    <xf numFmtId="179" fontId="3" fillId="0" borderId="0" xfId="15" applyNumberFormat="1" applyFont="1" applyAlignment="1">
      <alignment horizontal="center" vertical="center" wrapText="1"/>
    </xf>
    <xf numFmtId="179" fontId="6" fillId="0" borderId="0" xfId="15" applyNumberFormat="1" applyFont="1" applyBorder="1" applyAlignment="1">
      <alignment horizontal="center" vertical="center"/>
    </xf>
    <xf numFmtId="179" fontId="3" fillId="0" borderId="0" xfId="15" applyNumberFormat="1" applyFont="1" applyAlignment="1">
      <alignment horizontal="right" vertical="center"/>
    </xf>
    <xf numFmtId="179" fontId="6" fillId="0" borderId="2" xfId="15" applyNumberFormat="1" applyFont="1" applyBorder="1" applyAlignment="1">
      <alignment horizontal="center" vertical="center"/>
    </xf>
    <xf numFmtId="0" fontId="10" fillId="0" borderId="0" xfId="0" applyFont="1" applyAlignment="1">
      <alignment horizontal="justify" vertical="top" wrapText="1"/>
    </xf>
    <xf numFmtId="0" fontId="10" fillId="0" borderId="0" xfId="0" applyFont="1" applyBorder="1" applyAlignment="1">
      <alignment horizontal="center"/>
    </xf>
    <xf numFmtId="0" fontId="8" fillId="0" borderId="0" xfId="0" applyFont="1" applyFill="1" applyAlignment="1">
      <alignment horizontal="center"/>
    </xf>
    <xf numFmtId="0" fontId="11" fillId="0" borderId="0" xfId="0" applyFont="1" applyBorder="1" applyAlignment="1">
      <alignment horizontal="right"/>
    </xf>
    <xf numFmtId="0" fontId="11" fillId="0" borderId="0" xfId="0" applyFont="1" applyAlignment="1">
      <alignment horizontal="center"/>
    </xf>
    <xf numFmtId="0" fontId="8" fillId="0" borderId="0" xfId="0" applyFont="1" applyAlignment="1">
      <alignment horizontal="center"/>
    </xf>
    <xf numFmtId="0" fontId="11" fillId="0" borderId="0" xfId="0" applyFont="1" applyBorder="1" applyAlignment="1" quotePrefix="1">
      <alignment horizontal="right"/>
    </xf>
    <xf numFmtId="14" fontId="11" fillId="0" borderId="0" xfId="0" applyNumberFormat="1" applyFont="1" applyAlignment="1">
      <alignment horizontal="center"/>
    </xf>
    <xf numFmtId="14" fontId="8" fillId="0" borderId="0" xfId="0" applyNumberFormat="1" applyFont="1" applyAlignment="1">
      <alignment horizontal="center"/>
    </xf>
    <xf numFmtId="179" fontId="11" fillId="0" borderId="0" xfId="15" applyNumberFormat="1" applyFont="1" applyAlignment="1">
      <alignment horizontal="right"/>
    </xf>
    <xf numFmtId="179" fontId="8" fillId="0" borderId="0" xfId="15" applyNumberFormat="1" applyFont="1" applyAlignment="1">
      <alignment horizontal="right"/>
    </xf>
    <xf numFmtId="0" fontId="8" fillId="0" borderId="0" xfId="0" applyFont="1" applyAlignment="1">
      <alignment horizontal="right"/>
    </xf>
    <xf numFmtId="0" fontId="10" fillId="0" borderId="0" xfId="0" applyFont="1" applyAlignment="1" quotePrefix="1">
      <alignment horizontal="right"/>
    </xf>
    <xf numFmtId="0" fontId="10" fillId="0" borderId="0" xfId="0" applyFont="1" applyAlignment="1" quotePrefix="1">
      <alignment/>
    </xf>
    <xf numFmtId="179" fontId="11" fillId="0" borderId="0" xfId="15" applyNumberFormat="1" applyFont="1" applyAlignment="1">
      <alignment/>
    </xf>
    <xf numFmtId="169" fontId="10" fillId="0" borderId="0" xfId="15" applyNumberFormat="1" applyFont="1" applyBorder="1" applyAlignment="1">
      <alignment/>
    </xf>
    <xf numFmtId="0" fontId="10" fillId="0" borderId="0" xfId="0" applyFont="1" applyAlignment="1" quotePrefix="1">
      <alignment horizontal="right" vertical="top"/>
    </xf>
    <xf numFmtId="0" fontId="10" fillId="0" borderId="0" xfId="0" applyFont="1" applyAlignment="1">
      <alignment wrapText="1"/>
    </xf>
    <xf numFmtId="179" fontId="11" fillId="0" borderId="0" xfId="15" applyNumberFormat="1" applyFont="1" applyAlignment="1">
      <alignment/>
    </xf>
    <xf numFmtId="169" fontId="10" fillId="0" borderId="0" xfId="15" applyNumberFormat="1" applyFont="1" applyAlignment="1">
      <alignment/>
    </xf>
    <xf numFmtId="169" fontId="10" fillId="0" borderId="0" xfId="15" applyNumberFormat="1" applyFont="1" applyBorder="1" applyAlignment="1">
      <alignment/>
    </xf>
    <xf numFmtId="179" fontId="11" fillId="0" borderId="0" xfId="15" applyNumberFormat="1" applyFont="1" applyBorder="1" applyAlignment="1">
      <alignment/>
    </xf>
    <xf numFmtId="179" fontId="11" fillId="0" borderId="3" xfId="15" applyNumberFormat="1" applyFont="1" applyBorder="1" applyAlignment="1">
      <alignment/>
    </xf>
    <xf numFmtId="169" fontId="10" fillId="0" borderId="3" xfId="15" applyNumberFormat="1" applyFont="1" applyBorder="1" applyAlignment="1">
      <alignment/>
    </xf>
    <xf numFmtId="0" fontId="10" fillId="0" borderId="0" xfId="0" applyFont="1" applyBorder="1" applyAlignment="1">
      <alignment/>
    </xf>
    <xf numFmtId="0" fontId="10" fillId="0" borderId="0" xfId="0" applyFont="1" applyAlignment="1">
      <alignment horizontal="right"/>
    </xf>
    <xf numFmtId="169" fontId="12" fillId="0" borderId="0" xfId="15" applyNumberFormat="1" applyFont="1" applyAlignment="1">
      <alignment horizontal="center"/>
    </xf>
    <xf numFmtId="169" fontId="11" fillId="0" borderId="0" xfId="15" applyNumberFormat="1" applyFont="1" applyAlignment="1">
      <alignment horizontal="center"/>
    </xf>
    <xf numFmtId="169" fontId="12" fillId="0" borderId="0" xfId="15" applyNumberFormat="1" applyFont="1" applyAlignment="1">
      <alignment horizontal="right"/>
    </xf>
    <xf numFmtId="0" fontId="15" fillId="0" borderId="0" xfId="0" applyFont="1" applyAlignment="1">
      <alignment/>
    </xf>
    <xf numFmtId="0" fontId="10" fillId="0" borderId="0" xfId="0" applyFont="1" applyAlignment="1" quotePrefix="1">
      <alignment vertical="top"/>
    </xf>
    <xf numFmtId="179" fontId="10" fillId="0" borderId="0" xfId="15" applyNumberFormat="1" applyFont="1" applyAlignment="1">
      <alignment/>
    </xf>
    <xf numFmtId="179" fontId="11" fillId="0" borderId="4" xfId="15" applyNumberFormat="1" applyFont="1" applyBorder="1" applyAlignment="1">
      <alignment/>
    </xf>
    <xf numFmtId="179" fontId="10" fillId="0" borderId="4" xfId="15" applyNumberFormat="1" applyFont="1" applyBorder="1" applyAlignment="1">
      <alignment/>
    </xf>
    <xf numFmtId="179" fontId="10" fillId="0" borderId="3" xfId="15" applyNumberFormat="1" applyFont="1" applyBorder="1" applyAlignment="1">
      <alignment/>
    </xf>
    <xf numFmtId="179" fontId="10" fillId="0" borderId="0" xfId="15" applyNumberFormat="1" applyFont="1" applyBorder="1" applyAlignment="1">
      <alignment/>
    </xf>
    <xf numFmtId="179" fontId="10" fillId="0" borderId="0" xfId="0" applyNumberFormat="1" applyFont="1" applyAlignment="1">
      <alignment/>
    </xf>
    <xf numFmtId="171" fontId="11" fillId="0" borderId="0" xfId="15" applyNumberFormat="1" applyFont="1" applyAlignment="1">
      <alignment/>
    </xf>
    <xf numFmtId="0" fontId="8" fillId="0" borderId="5" xfId="0" applyFont="1" applyBorder="1" applyAlignment="1">
      <alignment horizontal="center" wrapText="1"/>
    </xf>
    <xf numFmtId="0" fontId="10" fillId="0" borderId="6" xfId="0" applyFont="1" applyBorder="1" applyAlignment="1">
      <alignment/>
    </xf>
    <xf numFmtId="0" fontId="8" fillId="0" borderId="7" xfId="0" applyFont="1" applyBorder="1" applyAlignment="1">
      <alignment horizontal="center"/>
    </xf>
    <xf numFmtId="0" fontId="8" fillId="0" borderId="8" xfId="0" applyFont="1" applyBorder="1" applyAlignment="1">
      <alignment horizontal="center"/>
    </xf>
    <xf numFmtId="0" fontId="10" fillId="0" borderId="8" xfId="0" applyFont="1" applyBorder="1" applyAlignment="1">
      <alignment/>
    </xf>
    <xf numFmtId="0" fontId="10" fillId="0" borderId="9" xfId="0" applyFont="1" applyBorder="1" applyAlignment="1">
      <alignment/>
    </xf>
    <xf numFmtId="3" fontId="10" fillId="0" borderId="6" xfId="0" applyNumberFormat="1" applyFont="1" applyBorder="1" applyAlignment="1" quotePrefix="1">
      <alignment/>
    </xf>
    <xf numFmtId="0" fontId="10" fillId="0" borderId="10" xfId="0" applyFont="1" applyBorder="1" applyAlignment="1">
      <alignment/>
    </xf>
    <xf numFmtId="0" fontId="10" fillId="0" borderId="11" xfId="0" applyFont="1" applyBorder="1" applyAlignment="1">
      <alignment/>
    </xf>
    <xf numFmtId="0" fontId="10" fillId="0" borderId="12" xfId="0" applyFont="1" applyBorder="1" applyAlignment="1">
      <alignment/>
    </xf>
    <xf numFmtId="0" fontId="8" fillId="0" borderId="0" xfId="0" applyFont="1" applyAlignment="1" quotePrefix="1">
      <alignment horizontal="right" vertical="top"/>
    </xf>
    <xf numFmtId="179" fontId="2" fillId="0" borderId="0" xfId="15" applyNumberFormat="1" applyFont="1" applyBorder="1" applyAlignment="1">
      <alignment horizontal="center"/>
    </xf>
    <xf numFmtId="179" fontId="3" fillId="0" borderId="0" xfId="15" applyNumberFormat="1" applyFont="1" applyBorder="1" applyAlignment="1">
      <alignment horizontal="center" vertical="center" wrapText="1"/>
    </xf>
    <xf numFmtId="179" fontId="10" fillId="0" borderId="13" xfId="15" applyNumberFormat="1" applyFont="1" applyBorder="1" applyAlignment="1">
      <alignment/>
    </xf>
    <xf numFmtId="179" fontId="10" fillId="0" borderId="14" xfId="15" applyNumberFormat="1" applyFont="1" applyBorder="1" applyAlignment="1">
      <alignment/>
    </xf>
    <xf numFmtId="179" fontId="11" fillId="0" borderId="15" xfId="15" applyNumberFormat="1" applyFont="1" applyBorder="1" applyAlignment="1">
      <alignment/>
    </xf>
    <xf numFmtId="179" fontId="11" fillId="0" borderId="13" xfId="15" applyNumberFormat="1" applyFont="1" applyBorder="1" applyAlignment="1">
      <alignment/>
    </xf>
    <xf numFmtId="179" fontId="11" fillId="0" borderId="14" xfId="15" applyNumberFormat="1" applyFont="1" applyBorder="1" applyAlignment="1">
      <alignment/>
    </xf>
    <xf numFmtId="179" fontId="11" fillId="0" borderId="16" xfId="15" applyNumberFormat="1" applyFont="1" applyBorder="1" applyAlignment="1">
      <alignment/>
    </xf>
    <xf numFmtId="179" fontId="10" fillId="0" borderId="16" xfId="15" applyNumberFormat="1" applyFont="1" applyBorder="1" applyAlignment="1">
      <alignment/>
    </xf>
    <xf numFmtId="0" fontId="16" fillId="0" borderId="0" xfId="0" applyFont="1" applyBorder="1" applyAlignment="1">
      <alignment/>
    </xf>
    <xf numFmtId="0" fontId="16" fillId="0" borderId="0" xfId="0" applyFont="1" applyBorder="1" applyAlignment="1">
      <alignment vertical="center"/>
    </xf>
    <xf numFmtId="179" fontId="16" fillId="0" borderId="0" xfId="15" applyNumberFormat="1" applyFont="1" applyBorder="1" applyAlignment="1">
      <alignment horizontal="right" vertical="center"/>
    </xf>
    <xf numFmtId="171" fontId="16" fillId="0" borderId="0" xfId="15" applyFont="1" applyBorder="1" applyAlignment="1">
      <alignment horizontal="right" vertical="center"/>
    </xf>
    <xf numFmtId="171" fontId="16" fillId="0" borderId="0" xfId="15" applyFont="1" applyBorder="1" applyAlignment="1">
      <alignment horizontal="center" vertical="center"/>
    </xf>
    <xf numFmtId="0" fontId="17" fillId="0" borderId="0" xfId="0" applyFont="1" applyBorder="1" applyAlignment="1">
      <alignment/>
    </xf>
    <xf numFmtId="0" fontId="18" fillId="0" borderId="0" xfId="0" applyFont="1" applyBorder="1" applyAlignment="1">
      <alignment/>
    </xf>
    <xf numFmtId="179" fontId="19" fillId="0" borderId="0" xfId="15" applyNumberFormat="1" applyFont="1" applyBorder="1" applyAlignment="1">
      <alignment horizontal="right"/>
    </xf>
    <xf numFmtId="179" fontId="16" fillId="0" borderId="0" xfId="15" applyNumberFormat="1" applyFont="1" applyBorder="1" applyAlignment="1">
      <alignment horizontal="center" vertical="center"/>
    </xf>
    <xf numFmtId="0" fontId="16" fillId="0" borderId="0" xfId="0" applyFont="1" applyBorder="1" applyAlignment="1">
      <alignment vertical="center" wrapText="1"/>
    </xf>
    <xf numFmtId="179" fontId="16" fillId="0" borderId="0" xfId="15" applyNumberFormat="1" applyFont="1" applyBorder="1" applyAlignment="1">
      <alignment horizontal="right" vertical="center" wrapText="1"/>
    </xf>
    <xf numFmtId="0" fontId="16" fillId="0" borderId="0" xfId="0" applyFont="1" applyBorder="1" applyAlignment="1">
      <alignment horizontal="center"/>
    </xf>
    <xf numFmtId="179" fontId="10" fillId="0" borderId="0" xfId="15" applyNumberFormat="1" applyFont="1" applyAlignment="1">
      <alignment horizontal="right"/>
    </xf>
    <xf numFmtId="179" fontId="10" fillId="0" borderId="13" xfId="15" applyNumberFormat="1" applyFont="1" applyBorder="1" applyAlignment="1">
      <alignment horizontal="right"/>
    </xf>
    <xf numFmtId="179" fontId="10" fillId="0" borderId="2" xfId="15" applyNumberFormat="1" applyFont="1" applyBorder="1" applyAlignment="1">
      <alignment/>
    </xf>
    <xf numFmtId="179" fontId="10" fillId="0" borderId="16" xfId="15" applyNumberFormat="1" applyFont="1" applyBorder="1" applyAlignment="1">
      <alignment horizontal="right"/>
    </xf>
    <xf numFmtId="0" fontId="10" fillId="0" borderId="0" xfId="0" applyFont="1" applyAlignment="1">
      <alignment horizontal="justify" wrapText="1"/>
    </xf>
    <xf numFmtId="179" fontId="10" fillId="0" borderId="8" xfId="15" applyNumberFormat="1" applyFont="1" applyBorder="1" applyAlignment="1">
      <alignment/>
    </xf>
    <xf numFmtId="179" fontId="6" fillId="0" borderId="0" xfId="15" applyNumberFormat="1" applyFont="1" applyBorder="1" applyAlignment="1">
      <alignment horizontal="center" vertical="center" wrapText="1"/>
    </xf>
    <xf numFmtId="0" fontId="3" fillId="0" borderId="0" xfId="0" applyFont="1" applyAlignment="1">
      <alignment horizontal="justify" vertical="top"/>
    </xf>
    <xf numFmtId="179" fontId="3" fillId="0" borderId="0" xfId="15" applyNumberFormat="1" applyFont="1" applyAlignment="1">
      <alignment horizontal="justify" vertical="top"/>
    </xf>
    <xf numFmtId="169" fontId="10" fillId="0" borderId="0" xfId="15" applyNumberFormat="1" applyFont="1" applyAlignment="1">
      <alignment horizontal="left"/>
    </xf>
    <xf numFmtId="179" fontId="10" fillId="0" borderId="17" xfId="15" applyNumberFormat="1" applyFont="1" applyBorder="1" applyAlignment="1">
      <alignment/>
    </xf>
    <xf numFmtId="178" fontId="6" fillId="0" borderId="0" xfId="15" applyNumberFormat="1" applyFont="1" applyBorder="1" applyAlignment="1">
      <alignment horizontal="center" vertical="center"/>
    </xf>
    <xf numFmtId="171" fontId="22" fillId="3" borderId="0" xfId="15" applyNumberFormat="1" applyFont="1" applyFill="1" applyAlignment="1">
      <alignment/>
    </xf>
    <xf numFmtId="0" fontId="8" fillId="0" borderId="0" xfId="0" applyFont="1" applyAlignment="1">
      <alignment horizontal="justify" wrapText="1"/>
    </xf>
    <xf numFmtId="0" fontId="0" fillId="0" borderId="0" xfId="0" applyAlignment="1">
      <alignment wrapText="1"/>
    </xf>
    <xf numFmtId="0" fontId="0" fillId="2" borderId="0" xfId="0" applyFill="1" applyAlignment="1">
      <alignment/>
    </xf>
    <xf numFmtId="179" fontId="6" fillId="0" borderId="0" xfId="15" applyNumberFormat="1" applyFont="1" applyBorder="1" applyAlignment="1">
      <alignment horizontal="right" vertical="center"/>
    </xf>
    <xf numFmtId="179" fontId="6" fillId="0" borderId="2" xfId="15" applyNumberFormat="1" applyFont="1" applyBorder="1" applyAlignment="1">
      <alignment horizontal="center" vertical="center" wrapText="1"/>
    </xf>
    <xf numFmtId="183" fontId="6" fillId="0" borderId="0" xfId="15" applyNumberFormat="1" applyFont="1" applyAlignment="1">
      <alignment horizontal="right"/>
    </xf>
    <xf numFmtId="183" fontId="2" fillId="0" borderId="0" xfId="15" applyNumberFormat="1" applyFont="1" applyAlignment="1">
      <alignment horizontal="right"/>
    </xf>
    <xf numFmtId="0" fontId="24" fillId="0" borderId="0" xfId="0" applyFont="1" applyAlignment="1">
      <alignment/>
    </xf>
    <xf numFmtId="0" fontId="21" fillId="0" borderId="0" xfId="0" applyFont="1" applyAlignment="1">
      <alignment/>
    </xf>
    <xf numFmtId="179" fontId="10" fillId="0" borderId="0" xfId="15" applyNumberFormat="1" applyFont="1" applyAlignment="1">
      <alignment horizontal="justify" wrapText="1"/>
    </xf>
    <xf numFmtId="179" fontId="10" fillId="0" borderId="17" xfId="15" applyNumberFormat="1" applyFont="1" applyBorder="1" applyAlignment="1">
      <alignment horizontal="justify" wrapText="1"/>
    </xf>
    <xf numFmtId="179" fontId="10" fillId="0" borderId="18" xfId="15" applyNumberFormat="1" applyFont="1" applyBorder="1" applyAlignment="1">
      <alignment horizontal="justify" wrapText="1"/>
    </xf>
    <xf numFmtId="179" fontId="10" fillId="0" borderId="18" xfId="15" applyNumberFormat="1" applyFont="1" applyBorder="1" applyAlignment="1">
      <alignment/>
    </xf>
    <xf numFmtId="179" fontId="26" fillId="0" borderId="0" xfId="15" applyNumberFormat="1" applyFont="1" applyBorder="1" applyAlignment="1">
      <alignment horizontal="center" vertical="center"/>
    </xf>
    <xf numFmtId="179" fontId="26" fillId="0" borderId="3" xfId="15" applyNumberFormat="1" applyFont="1" applyBorder="1" applyAlignment="1">
      <alignment horizontal="center" vertical="center"/>
    </xf>
    <xf numFmtId="179" fontId="26" fillId="0" borderId="2" xfId="15" applyNumberFormat="1" applyFont="1" applyBorder="1" applyAlignment="1">
      <alignment horizontal="center" vertical="center"/>
    </xf>
    <xf numFmtId="0" fontId="23" fillId="0" borderId="0" xfId="19" applyFont="1">
      <alignment/>
      <protection/>
    </xf>
    <xf numFmtId="0" fontId="3" fillId="0" borderId="0" xfId="19">
      <alignment/>
      <protection/>
    </xf>
    <xf numFmtId="0" fontId="2" fillId="0" borderId="0" xfId="19" applyFont="1">
      <alignment/>
      <protection/>
    </xf>
    <xf numFmtId="179" fontId="3" fillId="0" borderId="0" xfId="15" applyNumberFormat="1" applyAlignment="1">
      <alignment/>
    </xf>
    <xf numFmtId="179" fontId="2" fillId="0" borderId="0" xfId="15" applyNumberFormat="1" applyFont="1" applyAlignment="1">
      <alignment/>
    </xf>
    <xf numFmtId="0" fontId="9" fillId="0" borderId="0" xfId="19" applyFont="1">
      <alignment/>
      <protection/>
    </xf>
    <xf numFmtId="179" fontId="9" fillId="0" borderId="0" xfId="15" applyNumberFormat="1" applyFont="1" applyAlignment="1">
      <alignment/>
    </xf>
    <xf numFmtId="179" fontId="9" fillId="0" borderId="17" xfId="15" applyNumberFormat="1" applyFont="1" applyBorder="1" applyAlignment="1">
      <alignment/>
    </xf>
    <xf numFmtId="0" fontId="3" fillId="0" borderId="0" xfId="19" applyAlignment="1">
      <alignment wrapText="1"/>
      <protection/>
    </xf>
    <xf numFmtId="0" fontId="9" fillId="0" borderId="0" xfId="19" applyFont="1" applyAlignment="1">
      <alignment wrapText="1"/>
      <protection/>
    </xf>
    <xf numFmtId="0" fontId="1" fillId="0" borderId="0" xfId="19" applyFont="1" applyAlignment="1">
      <alignment horizontal="center" wrapText="1"/>
      <protection/>
    </xf>
    <xf numFmtId="0" fontId="25" fillId="0" borderId="0" xfId="0" applyFont="1" applyAlignment="1">
      <alignment wrapText="1"/>
    </xf>
    <xf numFmtId="0" fontId="1" fillId="0" borderId="0" xfId="19" applyFont="1">
      <alignment/>
      <protection/>
    </xf>
    <xf numFmtId="179" fontId="10" fillId="0" borderId="0" xfId="15" applyNumberFormat="1" applyFont="1" applyAlignment="1">
      <alignment horizontal="justify" vertical="top" wrapText="1"/>
    </xf>
    <xf numFmtId="0" fontId="10" fillId="0" borderId="0" xfId="0" applyFont="1" applyAlignment="1">
      <alignment horizontal="right" vertical="top"/>
    </xf>
    <xf numFmtId="0" fontId="10" fillId="0" borderId="0" xfId="0" applyFont="1" applyAlignment="1">
      <alignment vertical="top"/>
    </xf>
    <xf numFmtId="179" fontId="3" fillId="0" borderId="2" xfId="15" applyNumberFormat="1" applyFont="1" applyBorder="1" applyAlignment="1">
      <alignment horizontal="center" vertical="center"/>
    </xf>
    <xf numFmtId="0" fontId="3" fillId="0" borderId="0" xfId="19" applyFont="1">
      <alignment/>
      <protection/>
    </xf>
    <xf numFmtId="178" fontId="26" fillId="0" borderId="0" xfId="15" applyNumberFormat="1" applyFont="1" applyBorder="1" applyAlignment="1">
      <alignment horizontal="center" vertical="center"/>
    </xf>
    <xf numFmtId="179" fontId="7" fillId="0" borderId="0" xfId="15" applyNumberFormat="1" applyFont="1" applyAlignment="1">
      <alignment/>
    </xf>
    <xf numFmtId="179" fontId="7" fillId="0" borderId="2" xfId="15" applyNumberFormat="1" applyFont="1" applyBorder="1" applyAlignment="1">
      <alignment/>
    </xf>
    <xf numFmtId="179" fontId="6" fillId="0" borderId="0" xfId="15" applyNumberFormat="1" applyFont="1" applyBorder="1" applyAlignment="1">
      <alignment/>
    </xf>
    <xf numFmtId="179" fontId="6" fillId="0" borderId="0" xfId="15" applyNumberFormat="1" applyFont="1" applyAlignment="1">
      <alignment/>
    </xf>
    <xf numFmtId="179" fontId="6" fillId="0" borderId="4" xfId="15" applyNumberFormat="1" applyFont="1" applyBorder="1" applyAlignment="1">
      <alignment/>
    </xf>
    <xf numFmtId="179" fontId="6" fillId="0" borderId="17" xfId="15" applyNumberFormat="1" applyFont="1" applyBorder="1" applyAlignment="1">
      <alignment/>
    </xf>
    <xf numFmtId="0" fontId="12" fillId="0" borderId="0" xfId="0" applyFont="1" applyAlignment="1">
      <alignment horizontal="justify" wrapText="1"/>
    </xf>
    <xf numFmtId="179" fontId="12" fillId="0" borderId="18" xfId="15" applyNumberFormat="1" applyFont="1" applyBorder="1" applyAlignment="1">
      <alignment horizontal="justify" wrapText="1"/>
    </xf>
    <xf numFmtId="179" fontId="12" fillId="0" borderId="0" xfId="15" applyNumberFormat="1" applyFont="1" applyAlignment="1">
      <alignment horizontal="justify" wrapText="1"/>
    </xf>
    <xf numFmtId="179" fontId="12" fillId="0" borderId="0" xfId="15" applyNumberFormat="1" applyFont="1" applyAlignment="1">
      <alignment horizontal="justify" vertical="top" wrapText="1"/>
    </xf>
    <xf numFmtId="179" fontId="12" fillId="0" borderId="17" xfId="15" applyNumberFormat="1" applyFont="1" applyBorder="1" applyAlignment="1">
      <alignment horizontal="justify" wrapText="1"/>
    </xf>
    <xf numFmtId="0" fontId="1" fillId="0" borderId="0" xfId="19" applyFont="1" applyAlignment="1">
      <alignment horizontal="center"/>
      <protection/>
    </xf>
    <xf numFmtId="179" fontId="10" fillId="0" borderId="15" xfId="15" applyNumberFormat="1" applyFont="1" applyBorder="1" applyAlignment="1">
      <alignment horizontal="right"/>
    </xf>
    <xf numFmtId="179" fontId="7" fillId="0" borderId="0" xfId="15" applyNumberFormat="1" applyFont="1" applyBorder="1" applyAlignment="1">
      <alignment/>
    </xf>
    <xf numFmtId="15" fontId="6" fillId="0" borderId="0" xfId="19" applyNumberFormat="1" applyFont="1" applyAlignment="1">
      <alignment horizontal="center"/>
      <protection/>
    </xf>
    <xf numFmtId="0" fontId="6" fillId="0" borderId="0" xfId="19" applyFont="1" applyAlignment="1">
      <alignment horizontal="center"/>
      <protection/>
    </xf>
    <xf numFmtId="179" fontId="3" fillId="0" borderId="2" xfId="15" applyNumberFormat="1" applyBorder="1" applyAlignment="1">
      <alignment/>
    </xf>
    <xf numFmtId="179" fontId="2" fillId="0" borderId="4" xfId="15" applyNumberFormat="1" applyFont="1" applyBorder="1" applyAlignment="1">
      <alignment/>
    </xf>
    <xf numFmtId="179" fontId="2" fillId="0" borderId="17" xfId="15" applyNumberFormat="1" applyFont="1" applyBorder="1" applyAlignment="1">
      <alignment/>
    </xf>
    <xf numFmtId="15" fontId="2" fillId="0" borderId="0" xfId="19" applyNumberFormat="1" applyFont="1" applyAlignment="1">
      <alignment horizontal="center"/>
      <protection/>
    </xf>
    <xf numFmtId="0" fontId="2" fillId="0" borderId="0" xfId="19" applyFont="1" applyAlignment="1">
      <alignment horizontal="center"/>
      <protection/>
    </xf>
    <xf numFmtId="0" fontId="10" fillId="0" borderId="6" xfId="0" applyFont="1" applyBorder="1" applyAlignment="1">
      <alignment horizontal="left" wrapText="1"/>
    </xf>
    <xf numFmtId="0" fontId="10" fillId="0" borderId="9" xfId="0" applyFont="1" applyBorder="1" applyAlignment="1">
      <alignment horizontal="left" wrapText="1"/>
    </xf>
    <xf numFmtId="0" fontId="0" fillId="0" borderId="0" xfId="0" applyAlignment="1">
      <alignment/>
    </xf>
    <xf numFmtId="0" fontId="0" fillId="0" borderId="0" xfId="0" applyBorder="1" applyAlignment="1">
      <alignment/>
    </xf>
    <xf numFmtId="0" fontId="8" fillId="0" borderId="6" xfId="0" applyFont="1" applyBorder="1" applyAlignment="1">
      <alignment/>
    </xf>
    <xf numFmtId="179" fontId="10" fillId="0" borderId="19" xfId="15" applyNumberFormat="1" applyFont="1" applyBorder="1" applyAlignment="1">
      <alignment/>
    </xf>
    <xf numFmtId="0" fontId="8" fillId="0" borderId="0" xfId="0" applyFont="1" applyBorder="1" applyAlignment="1">
      <alignment/>
    </xf>
    <xf numFmtId="0" fontId="8" fillId="0" borderId="9" xfId="0" applyFont="1" applyBorder="1" applyAlignment="1">
      <alignment/>
    </xf>
    <xf numFmtId="179" fontId="8" fillId="0" borderId="8" xfId="15" applyNumberFormat="1" applyFont="1" applyBorder="1" applyAlignment="1">
      <alignment/>
    </xf>
    <xf numFmtId="0" fontId="25" fillId="0" borderId="0" xfId="0" applyFont="1" applyAlignment="1">
      <alignment/>
    </xf>
    <xf numFmtId="179" fontId="8" fillId="0" borderId="20" xfId="0" applyNumberFormat="1" applyFont="1" applyBorder="1" applyAlignment="1">
      <alignment horizontal="right"/>
    </xf>
    <xf numFmtId="0" fontId="8" fillId="0" borderId="21" xfId="0" applyFont="1" applyBorder="1" applyAlignment="1">
      <alignment horizontal="center" wrapText="1"/>
    </xf>
    <xf numFmtId="0" fontId="4" fillId="0" borderId="0" xfId="20" applyFont="1" applyAlignment="1">
      <alignment horizontal="center"/>
      <protection/>
    </xf>
    <xf numFmtId="0" fontId="23" fillId="0" borderId="0" xfId="20" applyFont="1" applyAlignment="1">
      <alignment horizontal="center"/>
      <protection/>
    </xf>
    <xf numFmtId="0" fontId="1" fillId="0" borderId="0" xfId="20" applyFont="1" applyAlignment="1">
      <alignment horizontal="center"/>
      <protection/>
    </xf>
    <xf numFmtId="0" fontId="5" fillId="0" borderId="0" xfId="20" applyFont="1" applyAlignment="1">
      <alignment horizontal="center"/>
      <protection/>
    </xf>
    <xf numFmtId="0" fontId="0" fillId="0" borderId="0" xfId="20" applyAlignment="1">
      <alignment wrapText="1"/>
      <protection/>
    </xf>
    <xf numFmtId="0" fontId="24" fillId="0" borderId="0" xfId="20" applyFont="1" applyAlignment="1">
      <alignment horizontal="left"/>
      <protection/>
    </xf>
    <xf numFmtId="0" fontId="0" fillId="0" borderId="0" xfId="0" applyFont="1" applyAlignment="1">
      <alignment/>
    </xf>
    <xf numFmtId="179" fontId="8" fillId="0" borderId="20" xfId="15" applyNumberFormat="1" applyFont="1" applyBorder="1" applyAlignment="1">
      <alignment/>
    </xf>
    <xf numFmtId="0" fontId="3" fillId="0" borderId="0" xfId="0" applyFont="1" applyAlignment="1">
      <alignment/>
    </xf>
    <xf numFmtId="0" fontId="3" fillId="0" borderId="0" xfId="0" applyFont="1" applyBorder="1" applyAlignment="1">
      <alignment horizontal="center"/>
    </xf>
    <xf numFmtId="0" fontId="6" fillId="0" borderId="0" xfId="0" applyFont="1" applyBorder="1" applyAlignment="1">
      <alignment horizontal="right"/>
    </xf>
    <xf numFmtId="0" fontId="6" fillId="0" borderId="0" xfId="0" applyFont="1" applyBorder="1" applyAlignment="1" quotePrefix="1">
      <alignment horizontal="right"/>
    </xf>
    <xf numFmtId="171" fontId="2" fillId="0" borderId="0" xfId="15" applyFont="1" applyBorder="1" applyAlignment="1">
      <alignment horizontal="center" vertical="center"/>
    </xf>
    <xf numFmtId="0" fontId="10" fillId="0" borderId="0" xfId="19" applyFont="1">
      <alignment/>
      <protection/>
    </xf>
    <xf numFmtId="0" fontId="10" fillId="0" borderId="0" xfId="0" applyFont="1" applyAlignment="1">
      <alignment horizontal="right" wrapText="1"/>
    </xf>
    <xf numFmtId="3" fontId="10" fillId="0" borderId="6" xfId="0" applyNumberFormat="1" applyFont="1" applyBorder="1" applyAlignment="1" quotePrefix="1">
      <alignment wrapText="1"/>
    </xf>
    <xf numFmtId="179" fontId="10" fillId="0" borderId="8" xfId="15" applyNumberFormat="1" applyFont="1" applyBorder="1" applyAlignment="1">
      <alignment wrapText="1"/>
    </xf>
    <xf numFmtId="179" fontId="10" fillId="0" borderId="19" xfId="15" applyNumberFormat="1" applyFont="1" applyBorder="1" applyAlignment="1">
      <alignment wrapText="1"/>
    </xf>
    <xf numFmtId="179" fontId="10" fillId="0" borderId="0" xfId="15" applyNumberFormat="1" applyFont="1" applyAlignment="1">
      <alignment horizontal="left" vertical="top" wrapText="1"/>
    </xf>
    <xf numFmtId="0" fontId="0" fillId="0" borderId="0" xfId="0" applyAlignment="1">
      <alignment horizontal="left" vertical="top" wrapText="1"/>
    </xf>
    <xf numFmtId="179" fontId="12" fillId="0" borderId="0" xfId="15" applyNumberFormat="1" applyFont="1" applyBorder="1" applyAlignment="1">
      <alignment horizontal="justify" wrapText="1"/>
    </xf>
    <xf numFmtId="179" fontId="10" fillId="0" borderId="0" xfId="15" applyNumberFormat="1" applyFont="1" applyBorder="1" applyAlignment="1">
      <alignment horizontal="justify" wrapText="1"/>
    </xf>
    <xf numFmtId="179" fontId="10" fillId="0" borderId="0" xfId="15" applyNumberFormat="1" applyFont="1" applyAlignment="1" quotePrefix="1">
      <alignment horizontal="left" vertical="top" wrapText="1"/>
    </xf>
    <xf numFmtId="178" fontId="12" fillId="0" borderId="0" xfId="15" applyNumberFormat="1" applyFont="1" applyBorder="1" applyAlignment="1">
      <alignment vertical="top" wrapText="1"/>
    </xf>
    <xf numFmtId="178" fontId="10" fillId="0" borderId="0" xfId="15" applyNumberFormat="1" applyFont="1" applyBorder="1" applyAlignment="1">
      <alignment vertical="top" wrapText="1"/>
    </xf>
    <xf numFmtId="0" fontId="10" fillId="0" borderId="0" xfId="15" applyNumberFormat="1" applyFont="1" applyAlignment="1">
      <alignment horizontal="justify" vertical="top" wrapText="1"/>
    </xf>
    <xf numFmtId="0" fontId="0" fillId="0" borderId="0" xfId="0" applyNumberFormat="1" applyAlignment="1">
      <alignment horizontal="justify" vertical="top" wrapText="1"/>
    </xf>
    <xf numFmtId="0" fontId="3" fillId="0" borderId="0" xfId="0" applyFont="1" applyAlignment="1">
      <alignment horizontal="right"/>
    </xf>
    <xf numFmtId="179" fontId="2" fillId="0" borderId="0" xfId="15" applyNumberFormat="1" applyFont="1" applyBorder="1" applyAlignment="1">
      <alignment horizontal="right"/>
    </xf>
    <xf numFmtId="179" fontId="3" fillId="0" borderId="0" xfId="15" applyNumberFormat="1" applyFont="1" applyAlignment="1">
      <alignment horizontal="right"/>
    </xf>
    <xf numFmtId="0" fontId="16" fillId="0" borderId="0" xfId="0" applyFont="1" applyBorder="1" applyAlignment="1">
      <alignment horizontal="right"/>
    </xf>
    <xf numFmtId="14" fontId="16" fillId="0" borderId="0" xfId="0" applyNumberFormat="1" applyFont="1" applyBorder="1" applyAlignment="1">
      <alignment horizontal="right"/>
    </xf>
    <xf numFmtId="183" fontId="3" fillId="0" borderId="0" xfId="0" applyNumberFormat="1" applyFont="1" applyAlignment="1">
      <alignment horizontal="right"/>
    </xf>
    <xf numFmtId="183" fontId="2" fillId="0" borderId="0" xfId="15" applyNumberFormat="1" applyFont="1" applyBorder="1" applyAlignment="1">
      <alignment horizontal="right"/>
    </xf>
    <xf numFmtId="183" fontId="16" fillId="0" borderId="0" xfId="0" applyNumberFormat="1" applyFont="1" applyBorder="1" applyAlignment="1">
      <alignment horizontal="right"/>
    </xf>
    <xf numFmtId="183" fontId="19" fillId="0" borderId="0" xfId="15" applyNumberFormat="1" applyFont="1" applyBorder="1" applyAlignment="1">
      <alignment horizontal="right"/>
    </xf>
    <xf numFmtId="0" fontId="6" fillId="0" borderId="0" xfId="0" applyFont="1" applyAlignment="1">
      <alignment horizontal="right"/>
    </xf>
    <xf numFmtId="0" fontId="2" fillId="0" borderId="0" xfId="0" applyFont="1" applyAlignment="1">
      <alignment horizontal="right"/>
    </xf>
    <xf numFmtId="0" fontId="19" fillId="0" borderId="0" xfId="0" applyFont="1" applyBorder="1" applyAlignment="1">
      <alignment horizontal="right"/>
    </xf>
    <xf numFmtId="0" fontId="2" fillId="0" borderId="0" xfId="19" applyFont="1" applyAlignment="1">
      <alignment horizontal="right"/>
      <protection/>
    </xf>
    <xf numFmtId="0" fontId="3" fillId="0" borderId="0" xfId="19" applyAlignment="1">
      <alignment horizontal="right"/>
      <protection/>
    </xf>
    <xf numFmtId="0" fontId="28" fillId="0" borderId="0" xfId="19" applyFont="1" applyAlignment="1">
      <alignment horizontal="right" vertical="top" wrapText="1"/>
      <protection/>
    </xf>
    <xf numFmtId="0" fontId="6" fillId="0" borderId="0" xfId="19" applyFont="1" applyAlignment="1">
      <alignment horizontal="right" vertical="top" wrapText="1"/>
      <protection/>
    </xf>
    <xf numFmtId="0" fontId="27" fillId="0" borderId="0" xfId="19" applyFont="1" applyAlignment="1">
      <alignment horizontal="right" vertical="top" wrapText="1"/>
      <protection/>
    </xf>
    <xf numFmtId="0" fontId="3" fillId="0" borderId="0" xfId="0" applyFont="1" applyBorder="1" applyAlignment="1">
      <alignment horizontal="right"/>
    </xf>
    <xf numFmtId="0" fontId="10" fillId="0" borderId="0" xfId="0" applyFont="1" applyBorder="1" applyAlignment="1">
      <alignment horizontal="right"/>
    </xf>
    <xf numFmtId="14" fontId="11" fillId="0" borderId="0" xfId="0" applyNumberFormat="1" applyFont="1" applyAlignment="1">
      <alignment horizontal="right"/>
    </xf>
    <xf numFmtId="14" fontId="8" fillId="0" borderId="0" xfId="0" applyNumberFormat="1" applyFont="1" applyAlignment="1">
      <alignment horizontal="right"/>
    </xf>
    <xf numFmtId="0" fontId="8" fillId="0" borderId="0" xfId="0" applyFont="1" applyAlignment="1">
      <alignment horizontal="right" vertical="top"/>
    </xf>
    <xf numFmtId="3" fontId="8" fillId="0" borderId="22" xfId="0" applyNumberFormat="1" applyFont="1" applyBorder="1" applyAlignment="1">
      <alignment/>
    </xf>
    <xf numFmtId="0" fontId="8" fillId="0" borderId="18" xfId="0" applyFont="1" applyBorder="1" applyAlignment="1">
      <alignment/>
    </xf>
    <xf numFmtId="0" fontId="8" fillId="0" borderId="23" xfId="0" applyFont="1" applyBorder="1" applyAlignment="1">
      <alignment/>
    </xf>
    <xf numFmtId="179" fontId="8" fillId="0" borderId="24" xfId="0" applyNumberFormat="1" applyFont="1" applyBorder="1" applyAlignment="1">
      <alignment horizontal="right"/>
    </xf>
    <xf numFmtId="179" fontId="8" fillId="0" borderId="12" xfId="0" applyNumberFormat="1" applyFont="1" applyBorder="1" applyAlignment="1">
      <alignment horizontal="right"/>
    </xf>
    <xf numFmtId="0" fontId="0" fillId="0" borderId="0" xfId="0" applyBorder="1" applyAlignment="1">
      <alignment/>
    </xf>
    <xf numFmtId="3" fontId="10" fillId="0" borderId="0" xfId="0" applyNumberFormat="1" applyFont="1" applyFill="1" applyAlignment="1">
      <alignment vertical="center"/>
    </xf>
    <xf numFmtId="3" fontId="10" fillId="0" borderId="17" xfId="0" applyNumberFormat="1" applyFont="1" applyFill="1" applyBorder="1" applyAlignment="1">
      <alignment/>
    </xf>
    <xf numFmtId="0" fontId="8" fillId="0" borderId="0" xfId="0" applyFont="1" applyAlignment="1">
      <alignment horizontal="justify" wrapText="1"/>
    </xf>
    <xf numFmtId="0" fontId="14" fillId="0" borderId="0" xfId="0" applyFont="1" applyFill="1" applyAlignment="1">
      <alignment horizontal="center"/>
    </xf>
    <xf numFmtId="0" fontId="10" fillId="0" borderId="0" xfId="0" applyFont="1" applyAlignment="1">
      <alignment horizontal="left"/>
    </xf>
    <xf numFmtId="0" fontId="10" fillId="0" borderId="0" xfId="0" applyFont="1" applyAlignment="1">
      <alignment horizontal="left" vertical="top" wrapText="1"/>
    </xf>
    <xf numFmtId="0" fontId="0" fillId="0" borderId="0" xfId="0" applyAlignment="1">
      <alignment vertical="top" wrapText="1"/>
    </xf>
    <xf numFmtId="0" fontId="10" fillId="0" borderId="0" xfId="19" applyFont="1" applyAlignment="1">
      <alignment wrapText="1"/>
      <protection/>
    </xf>
    <xf numFmtId="0" fontId="0" fillId="0" borderId="9" xfId="0" applyBorder="1" applyAlignment="1">
      <alignment wrapText="1"/>
    </xf>
    <xf numFmtId="0" fontId="8" fillId="0" borderId="21"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10" fillId="0" borderId="0" xfId="0" applyFont="1" applyAlignment="1" quotePrefix="1">
      <alignment vertical="top" wrapText="1"/>
    </xf>
    <xf numFmtId="0" fontId="3" fillId="0" borderId="0" xfId="0" applyFont="1" applyAlignment="1">
      <alignment horizontal="center"/>
    </xf>
    <xf numFmtId="179" fontId="10" fillId="0" borderId="0" xfId="15" applyNumberFormat="1" applyFont="1" applyAlignment="1">
      <alignment horizontal="left" vertical="top" wrapText="1"/>
    </xf>
    <xf numFmtId="179" fontId="10" fillId="0" borderId="0" xfId="15" applyNumberFormat="1" applyFont="1" applyAlignment="1" quotePrefix="1">
      <alignment horizontal="left" vertical="top" wrapText="1"/>
    </xf>
    <xf numFmtId="0" fontId="0" fillId="0" borderId="0" xfId="0" applyAlignment="1">
      <alignment horizontal="left" vertical="top" wrapText="1"/>
    </xf>
    <xf numFmtId="0" fontId="2" fillId="0" borderId="0" xfId="0" applyFont="1" applyFill="1" applyAlignment="1">
      <alignment horizontal="center"/>
    </xf>
    <xf numFmtId="179" fontId="10" fillId="0" borderId="0" xfId="15" applyNumberFormat="1" applyFont="1" applyAlignment="1">
      <alignment horizontal="justify" wrapText="1"/>
    </xf>
    <xf numFmtId="0" fontId="1" fillId="0" borderId="0" xfId="0" applyFont="1" applyAlignment="1">
      <alignment horizontal="center" vertical="top"/>
    </xf>
    <xf numFmtId="0" fontId="0" fillId="0" borderId="0" xfId="0" applyAlignment="1">
      <alignment vertical="top"/>
    </xf>
    <xf numFmtId="0" fontId="3" fillId="0" borderId="0" xfId="0" applyFont="1" applyAlignment="1">
      <alignment horizontal="left" vertical="center" wrapText="1"/>
    </xf>
    <xf numFmtId="0" fontId="3" fillId="0" borderId="0" xfId="0" applyFont="1" applyAlignment="1">
      <alignment vertical="center" wrapText="1"/>
    </xf>
    <xf numFmtId="0" fontId="2" fillId="0" borderId="0" xfId="0" applyFont="1" applyAlignment="1">
      <alignment wrapText="1"/>
    </xf>
    <xf numFmtId="0" fontId="25" fillId="0" borderId="0" xfId="0" applyFont="1" applyAlignment="1">
      <alignment wrapText="1"/>
    </xf>
    <xf numFmtId="0" fontId="0" fillId="0" borderId="0" xfId="0" applyAlignment="1">
      <alignment wrapText="1"/>
    </xf>
    <xf numFmtId="37" fontId="4" fillId="2" borderId="0" xfId="0" applyNumberFormat="1" applyFont="1" applyFill="1" applyAlignment="1" applyProtection="1">
      <alignment horizontal="center"/>
      <protection/>
    </xf>
    <xf numFmtId="0" fontId="23" fillId="0" borderId="0" xfId="0" applyFont="1" applyAlignment="1">
      <alignment horizontal="center"/>
    </xf>
    <xf numFmtId="0" fontId="4" fillId="0" borderId="0" xfId="0" applyFont="1" applyAlignment="1">
      <alignment horizontal="center"/>
    </xf>
    <xf numFmtId="0" fontId="2" fillId="0" borderId="2" xfId="0" applyFont="1" applyBorder="1" applyAlignment="1">
      <alignment horizontal="center"/>
    </xf>
    <xf numFmtId="179" fontId="2" fillId="0" borderId="2" xfId="15" applyNumberFormat="1" applyFont="1" applyBorder="1" applyAlignment="1">
      <alignment horizontal="center"/>
    </xf>
    <xf numFmtId="0" fontId="2" fillId="0" borderId="0" xfId="0" applyFont="1" applyBorder="1" applyAlignment="1">
      <alignment horizontal="center"/>
    </xf>
    <xf numFmtId="0" fontId="2" fillId="0" borderId="0" xfId="0" applyFont="1" applyAlignment="1">
      <alignment horizontal="left" vertical="center" wrapText="1"/>
    </xf>
    <xf numFmtId="0" fontId="20" fillId="0" borderId="0" xfId="0" applyFont="1" applyAlignment="1">
      <alignment horizontal="justify" wrapText="1"/>
    </xf>
    <xf numFmtId="0" fontId="0" fillId="0" borderId="0" xfId="0" applyAlignment="1">
      <alignment horizontal="justify" wrapText="1"/>
    </xf>
    <xf numFmtId="0" fontId="20" fillId="0" borderId="0" xfId="0" applyFont="1" applyAlignment="1">
      <alignment horizontal="left" wrapText="1"/>
    </xf>
    <xf numFmtId="0" fontId="1" fillId="0" borderId="0" xfId="0" applyFont="1" applyAlignment="1">
      <alignment horizontal="center"/>
    </xf>
    <xf numFmtId="0" fontId="23" fillId="0" borderId="0" xfId="20" applyFont="1" applyAlignment="1">
      <alignment horizontal="center"/>
      <protection/>
    </xf>
    <xf numFmtId="0" fontId="4" fillId="0" borderId="0" xfId="20" applyFont="1" applyAlignment="1">
      <alignment horizontal="center"/>
      <protection/>
    </xf>
    <xf numFmtId="0" fontId="1" fillId="0" borderId="0" xfId="20" applyFont="1" applyAlignment="1">
      <alignment horizontal="center"/>
      <protection/>
    </xf>
    <xf numFmtId="0" fontId="2" fillId="0" borderId="0" xfId="20" applyFont="1" applyAlignment="1">
      <alignment horizontal="left" wrapText="1"/>
      <protection/>
    </xf>
    <xf numFmtId="0" fontId="2" fillId="0" borderId="0" xfId="19" applyFont="1" applyAlignment="1">
      <alignment horizontal="center"/>
      <protection/>
    </xf>
    <xf numFmtId="0" fontId="4" fillId="0" borderId="0" xfId="20" applyFont="1" applyAlignment="1">
      <alignment horizontal="justify" wrapText="1"/>
      <protection/>
    </xf>
    <xf numFmtId="0" fontId="4" fillId="4" borderId="0" xfId="0" applyFont="1" applyFill="1" applyAlignment="1">
      <alignment horizontal="center"/>
    </xf>
    <xf numFmtId="0" fontId="10" fillId="0" borderId="0" xfId="0" applyFont="1" applyAlignment="1">
      <alignment horizontal="justify" vertical="top" wrapText="1"/>
    </xf>
    <xf numFmtId="0" fontId="10" fillId="0" borderId="6" xfId="0" applyFont="1" applyBorder="1" applyAlignment="1">
      <alignment horizontal="left" wrapText="1"/>
    </xf>
    <xf numFmtId="0" fontId="0" fillId="0" borderId="0" xfId="0" applyAlignment="1">
      <alignment/>
    </xf>
    <xf numFmtId="0" fontId="0" fillId="0" borderId="0" xfId="0" applyAlignment="1">
      <alignment horizontal="justify" vertical="top" wrapText="1"/>
    </xf>
    <xf numFmtId="0" fontId="8" fillId="0" borderId="0" xfId="0" applyFont="1" applyAlignment="1">
      <alignment horizontal="justify" vertical="top" wrapText="1"/>
    </xf>
    <xf numFmtId="0" fontId="25" fillId="0" borderId="0" xfId="0" applyFont="1" applyAlignment="1">
      <alignment horizontal="justify" vertical="top" wrapText="1"/>
    </xf>
    <xf numFmtId="0" fontId="10" fillId="0" borderId="0" xfId="0" applyFont="1" applyAlignment="1">
      <alignment vertical="top" wrapText="1"/>
    </xf>
    <xf numFmtId="0" fontId="0" fillId="0" borderId="0" xfId="0" applyAlignment="1">
      <alignment horizontal="justify" vertical="top"/>
    </xf>
    <xf numFmtId="0" fontId="8" fillId="0" borderId="0" xfId="0" applyFont="1" applyFill="1" applyAlignment="1">
      <alignment horizontal="center"/>
    </xf>
    <xf numFmtId="0" fontId="4" fillId="4" borderId="0" xfId="0" applyFont="1" applyFill="1" applyAlignment="1">
      <alignment horizontal="center" vertical="top" wrapText="1"/>
    </xf>
  </cellXfs>
  <cellStyles count="8">
    <cellStyle name="Normal" xfId="0"/>
    <cellStyle name="Comma" xfId="15"/>
    <cellStyle name="Comma [0]" xfId="16"/>
    <cellStyle name="Currency" xfId="17"/>
    <cellStyle name="Currency [0]" xfId="18"/>
    <cellStyle name="Normal_COLSOL BS 30.09.02" xfId="19"/>
    <cellStyle name="Normal_TSR4QTR2003"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0</xdr:row>
      <xdr:rowOff>9525</xdr:rowOff>
    </xdr:from>
    <xdr:to>
      <xdr:col>2</xdr:col>
      <xdr:colOff>1133475</xdr:colOff>
      <xdr:row>3</xdr:row>
      <xdr:rowOff>257175</xdr:rowOff>
    </xdr:to>
    <xdr:pic>
      <xdr:nvPicPr>
        <xdr:cNvPr id="1" name="Picture 2"/>
        <xdr:cNvPicPr preferRelativeResize="1">
          <a:picLocks noChangeAspect="1"/>
        </xdr:cNvPicPr>
      </xdr:nvPicPr>
      <xdr:blipFill>
        <a:blip r:embed="rId1"/>
        <a:stretch>
          <a:fillRect/>
        </a:stretch>
      </xdr:blipFill>
      <xdr:spPr>
        <a:xfrm>
          <a:off x="619125" y="9525"/>
          <a:ext cx="1019175" cy="9525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0</xdr:row>
      <xdr:rowOff>0</xdr:rowOff>
    </xdr:from>
    <xdr:to>
      <xdr:col>2</xdr:col>
      <xdr:colOff>762000</xdr:colOff>
      <xdr:row>5</xdr:row>
      <xdr:rowOff>47625</xdr:rowOff>
    </xdr:to>
    <xdr:pic>
      <xdr:nvPicPr>
        <xdr:cNvPr id="1" name="Picture 1"/>
        <xdr:cNvPicPr preferRelativeResize="1">
          <a:picLocks noChangeAspect="1"/>
        </xdr:cNvPicPr>
      </xdr:nvPicPr>
      <xdr:blipFill>
        <a:blip r:embed="rId1"/>
        <a:stretch>
          <a:fillRect/>
        </a:stretch>
      </xdr:blipFill>
      <xdr:spPr>
        <a:xfrm>
          <a:off x="276225" y="0"/>
          <a:ext cx="1085850" cy="10477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1495425</xdr:colOff>
      <xdr:row>5</xdr:row>
      <xdr:rowOff>152400</xdr:rowOff>
    </xdr:to>
    <xdr:pic>
      <xdr:nvPicPr>
        <xdr:cNvPr id="1" name="Picture 1"/>
        <xdr:cNvPicPr preferRelativeResize="1">
          <a:picLocks noChangeAspect="1"/>
        </xdr:cNvPicPr>
      </xdr:nvPicPr>
      <xdr:blipFill>
        <a:blip r:embed="rId1"/>
        <a:stretch>
          <a:fillRect/>
        </a:stretch>
      </xdr:blipFill>
      <xdr:spPr>
        <a:xfrm>
          <a:off x="209550" y="0"/>
          <a:ext cx="1495425" cy="127635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2</xdr:col>
      <xdr:colOff>1104900</xdr:colOff>
      <xdr:row>4</xdr:row>
      <xdr:rowOff>9525</xdr:rowOff>
    </xdr:to>
    <xdr:pic>
      <xdr:nvPicPr>
        <xdr:cNvPr id="1" name="Picture 1"/>
        <xdr:cNvPicPr preferRelativeResize="1">
          <a:picLocks noChangeAspect="1"/>
        </xdr:cNvPicPr>
      </xdr:nvPicPr>
      <xdr:blipFill>
        <a:blip r:embed="rId1"/>
        <a:stretch>
          <a:fillRect/>
        </a:stretch>
      </xdr:blipFill>
      <xdr:spPr>
        <a:xfrm>
          <a:off x="76200" y="0"/>
          <a:ext cx="1514475" cy="1219200"/>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57150</xdr:rowOff>
    </xdr:from>
    <xdr:to>
      <xdr:col>4</xdr:col>
      <xdr:colOff>495300</xdr:colOff>
      <xdr:row>3</xdr:row>
      <xdr:rowOff>180975</xdr:rowOff>
    </xdr:to>
    <xdr:pic>
      <xdr:nvPicPr>
        <xdr:cNvPr id="1" name="Picture 22"/>
        <xdr:cNvPicPr preferRelativeResize="1">
          <a:picLocks noChangeAspect="1"/>
        </xdr:cNvPicPr>
      </xdr:nvPicPr>
      <xdr:blipFill>
        <a:blip r:embed="rId1"/>
        <a:stretch>
          <a:fillRect/>
        </a:stretch>
      </xdr:blipFill>
      <xdr:spPr>
        <a:xfrm>
          <a:off x="371475" y="57150"/>
          <a:ext cx="1038225" cy="838200"/>
        </a:xfrm>
        <a:prstGeom prst="rect">
          <a:avLst/>
        </a:prstGeom>
        <a:noFill/>
        <a:ln w="1"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57150</xdr:rowOff>
    </xdr:from>
    <xdr:to>
      <xdr:col>4</xdr:col>
      <xdr:colOff>495300</xdr:colOff>
      <xdr:row>3</xdr:row>
      <xdr:rowOff>180975</xdr:rowOff>
    </xdr:to>
    <xdr:pic>
      <xdr:nvPicPr>
        <xdr:cNvPr id="1" name="Picture 1"/>
        <xdr:cNvPicPr preferRelativeResize="1">
          <a:picLocks noChangeAspect="1"/>
        </xdr:cNvPicPr>
      </xdr:nvPicPr>
      <xdr:blipFill>
        <a:blip r:embed="rId1"/>
        <a:stretch>
          <a:fillRect/>
        </a:stretch>
      </xdr:blipFill>
      <xdr:spPr>
        <a:xfrm>
          <a:off x="390525" y="57150"/>
          <a:ext cx="1038225" cy="8382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Q53"/>
  <sheetViews>
    <sheetView showGridLines="0" workbookViewId="0" topLeftCell="B22">
      <selection activeCell="I28" sqref="I28"/>
    </sheetView>
  </sheetViews>
  <sheetFormatPr defaultColWidth="9.140625" defaultRowHeight="12.75"/>
  <cols>
    <col min="1" max="1" width="3.28125" style="3" customWidth="1"/>
    <col min="2" max="2" width="4.28125" style="5" customWidth="1"/>
    <col min="3" max="3" width="30.28125" style="3" customWidth="1"/>
    <col min="4" max="4" width="0.9921875" style="3" customWidth="1"/>
    <col min="5" max="5" width="14.7109375" style="4" customWidth="1"/>
    <col min="6" max="6" width="0.71875" style="4" customWidth="1"/>
    <col min="7" max="7" width="16.7109375" style="4" customWidth="1"/>
    <col min="8" max="8" width="1.1484375" style="4" customWidth="1"/>
    <col min="9" max="9" width="14.7109375" style="4" customWidth="1"/>
    <col min="10" max="10" width="0.5625" style="4" customWidth="1"/>
    <col min="11" max="11" width="16.28125" style="5" customWidth="1"/>
    <col min="12" max="12" width="0.13671875" style="3" hidden="1" customWidth="1"/>
    <col min="13" max="13" width="9.140625" style="3" customWidth="1"/>
    <col min="14" max="14" width="9.140625" style="98" customWidth="1"/>
    <col min="15" max="15" width="12.421875" style="98" customWidth="1"/>
    <col min="16" max="17" width="9.140625" style="98" customWidth="1"/>
    <col min="18" max="16384" width="9.140625" style="3" customWidth="1"/>
  </cols>
  <sheetData>
    <row r="1" spans="2:11" ht="22.5">
      <c r="B1" s="273"/>
      <c r="C1" s="273"/>
      <c r="D1" s="273"/>
      <c r="E1" s="273"/>
      <c r="F1" s="273"/>
      <c r="G1" s="273"/>
      <c r="H1" s="273"/>
      <c r="I1" s="273"/>
      <c r="J1" s="273"/>
      <c r="K1" s="273"/>
    </row>
    <row r="2" spans="2:11" ht="18.75" customHeight="1">
      <c r="B2" s="273" t="s">
        <v>80</v>
      </c>
      <c r="C2" s="273"/>
      <c r="D2" s="273"/>
      <c r="E2" s="273"/>
      <c r="F2" s="273"/>
      <c r="G2" s="273"/>
      <c r="H2" s="273"/>
      <c r="I2" s="273"/>
      <c r="J2" s="273"/>
      <c r="K2" s="273"/>
    </row>
    <row r="3" spans="2:11" ht="14.25" customHeight="1">
      <c r="B3" s="274" t="s">
        <v>81</v>
      </c>
      <c r="C3" s="274"/>
      <c r="D3" s="274"/>
      <c r="E3" s="274"/>
      <c r="F3" s="274"/>
      <c r="G3" s="274"/>
      <c r="H3" s="274"/>
      <c r="I3" s="274"/>
      <c r="J3" s="274"/>
      <c r="K3" s="274"/>
    </row>
    <row r="4" spans="2:11" ht="24" customHeight="1">
      <c r="B4" s="265" t="s">
        <v>37</v>
      </c>
      <c r="C4" s="266"/>
      <c r="D4" s="266"/>
      <c r="E4" s="266"/>
      <c r="F4" s="266"/>
      <c r="G4" s="266"/>
      <c r="H4" s="266"/>
      <c r="I4" s="266"/>
      <c r="J4" s="266"/>
      <c r="K4" s="266"/>
    </row>
    <row r="5" spans="1:17" ht="18.75">
      <c r="A5" s="125"/>
      <c r="B5" s="272"/>
      <c r="C5" s="272"/>
      <c r="D5" s="272"/>
      <c r="E5" s="272"/>
      <c r="F5" s="272"/>
      <c r="G5" s="272"/>
      <c r="H5" s="272"/>
      <c r="I5" s="272"/>
      <c r="J5" s="272"/>
      <c r="K5" s="272"/>
      <c r="L5" s="21"/>
      <c r="M5" s="19"/>
      <c r="N5" s="103"/>
      <c r="O5" s="104"/>
      <c r="P5" s="104"/>
      <c r="Q5" s="104"/>
    </row>
    <row r="6" spans="2:11" ht="6" customHeight="1">
      <c r="B6" s="13"/>
      <c r="C6" s="13"/>
      <c r="D6" s="13"/>
      <c r="E6" s="13"/>
      <c r="F6" s="13"/>
      <c r="G6" s="13"/>
      <c r="H6" s="13"/>
      <c r="I6" s="13"/>
      <c r="J6" s="13"/>
      <c r="K6" s="13"/>
    </row>
    <row r="7" spans="2:11" ht="36.75" customHeight="1">
      <c r="B7" s="279" t="s">
        <v>246</v>
      </c>
      <c r="C7" s="280"/>
      <c r="D7" s="280"/>
      <c r="E7" s="280"/>
      <c r="F7" s="280"/>
      <c r="G7" s="280"/>
      <c r="H7" s="280"/>
      <c r="I7" s="280"/>
      <c r="J7" s="280"/>
      <c r="K7" s="280"/>
    </row>
    <row r="8" ht="16.5" customHeight="1">
      <c r="B8" s="130" t="s">
        <v>69</v>
      </c>
    </row>
    <row r="9" ht="16.5" customHeight="1">
      <c r="B9" s="130"/>
    </row>
    <row r="10" ht="15.75">
      <c r="B10" s="1" t="s">
        <v>86</v>
      </c>
    </row>
    <row r="11" ht="8.25" customHeight="1"/>
    <row r="12" spans="5:10" ht="2.25" customHeight="1">
      <c r="E12" s="7"/>
      <c r="F12" s="7"/>
      <c r="G12" s="7"/>
      <c r="H12" s="7"/>
      <c r="I12" s="7"/>
      <c r="J12" s="7"/>
    </row>
    <row r="13" spans="5:11" ht="13.5" customHeight="1">
      <c r="E13" s="7"/>
      <c r="F13" s="7"/>
      <c r="G13" s="7"/>
      <c r="H13" s="7"/>
      <c r="I13" s="277"/>
      <c r="J13" s="277"/>
      <c r="K13" s="277"/>
    </row>
    <row r="14" spans="5:11" ht="12.75">
      <c r="E14" s="276" t="s">
        <v>70</v>
      </c>
      <c r="F14" s="276"/>
      <c r="G14" s="276"/>
      <c r="H14" s="8"/>
      <c r="I14" s="275" t="s">
        <v>133</v>
      </c>
      <c r="J14" s="275"/>
      <c r="K14" s="275"/>
    </row>
    <row r="15" spans="5:17" s="218" customFormat="1" ht="12.75">
      <c r="E15" s="14" t="s">
        <v>20</v>
      </c>
      <c r="F15" s="12"/>
      <c r="G15" s="12" t="s">
        <v>57</v>
      </c>
      <c r="H15" s="12"/>
      <c r="I15" s="227" t="s">
        <v>20</v>
      </c>
      <c r="J15" s="12"/>
      <c r="K15" s="228" t="s">
        <v>57</v>
      </c>
      <c r="N15" s="229"/>
      <c r="O15" s="229" t="s">
        <v>20</v>
      </c>
      <c r="P15" s="221"/>
      <c r="Q15" s="221"/>
    </row>
    <row r="16" spans="5:17" s="218" customFormat="1" ht="12.75">
      <c r="E16" s="14" t="s">
        <v>38</v>
      </c>
      <c r="F16" s="12"/>
      <c r="G16" s="12" t="s">
        <v>38</v>
      </c>
      <c r="H16" s="12"/>
      <c r="I16" s="227" t="s">
        <v>38</v>
      </c>
      <c r="J16" s="12"/>
      <c r="K16" s="228" t="s">
        <v>38</v>
      </c>
      <c r="N16" s="229"/>
      <c r="O16" s="229" t="s">
        <v>38</v>
      </c>
      <c r="P16" s="221"/>
      <c r="Q16" s="221"/>
    </row>
    <row r="17" spans="5:17" s="218" customFormat="1" ht="15" customHeight="1">
      <c r="E17" s="14" t="s">
        <v>21</v>
      </c>
      <c r="F17" s="219"/>
      <c r="G17" s="12" t="s">
        <v>36</v>
      </c>
      <c r="H17" s="12"/>
      <c r="I17" s="227" t="s">
        <v>56</v>
      </c>
      <c r="J17" s="12"/>
      <c r="K17" s="228" t="s">
        <v>36</v>
      </c>
      <c r="N17" s="229"/>
      <c r="O17" s="229" t="s">
        <v>56</v>
      </c>
      <c r="P17" s="221"/>
      <c r="Q17" s="221"/>
    </row>
    <row r="18" spans="5:17" s="218" customFormat="1" ht="15" customHeight="1">
      <c r="E18" s="14"/>
      <c r="F18" s="219"/>
      <c r="G18" s="12" t="s">
        <v>21</v>
      </c>
      <c r="H18" s="12"/>
      <c r="I18" s="227" t="s">
        <v>39</v>
      </c>
      <c r="J18" s="12"/>
      <c r="K18" s="228" t="s">
        <v>40</v>
      </c>
      <c r="N18" s="229"/>
      <c r="O18" s="229" t="s">
        <v>39</v>
      </c>
      <c r="P18" s="221"/>
      <c r="Q18" s="221"/>
    </row>
    <row r="19" spans="5:17" s="223" customFormat="1" ht="12.75">
      <c r="E19" s="128">
        <v>38625</v>
      </c>
      <c r="F19" s="224"/>
      <c r="G19" s="129">
        <v>38260</v>
      </c>
      <c r="H19" s="129"/>
      <c r="I19" s="128">
        <f>+E19</f>
        <v>38625</v>
      </c>
      <c r="J19" s="129"/>
      <c r="K19" s="129">
        <f>+G19</f>
        <v>38260</v>
      </c>
      <c r="N19" s="225"/>
      <c r="O19" s="226">
        <v>37072</v>
      </c>
      <c r="P19" s="225"/>
      <c r="Q19" s="225"/>
    </row>
    <row r="20" spans="5:17" s="218" customFormat="1" ht="14.25" customHeight="1">
      <c r="E20" s="14" t="s">
        <v>17</v>
      </c>
      <c r="F20" s="219"/>
      <c r="G20" s="12" t="s">
        <v>17</v>
      </c>
      <c r="H20" s="12"/>
      <c r="I20" s="14" t="s">
        <v>17</v>
      </c>
      <c r="J20" s="12"/>
      <c r="K20" s="12" t="s">
        <v>17</v>
      </c>
      <c r="L20" s="220"/>
      <c r="N20" s="221"/>
      <c r="O20" s="105" t="s">
        <v>17</v>
      </c>
      <c r="P20" s="222"/>
      <c r="Q20" s="221"/>
    </row>
    <row r="21" spans="5:15" ht="8.25" customHeight="1">
      <c r="E21" s="14"/>
      <c r="F21" s="89"/>
      <c r="G21" s="12"/>
      <c r="H21" s="8"/>
      <c r="I21" s="14"/>
      <c r="J21" s="8"/>
      <c r="K21" s="12"/>
      <c r="L21" s="4"/>
      <c r="O21" s="105"/>
    </row>
    <row r="22" spans="2:17" s="27" customFormat="1" ht="18" customHeight="1">
      <c r="B22" s="27" t="s">
        <v>43</v>
      </c>
      <c r="E22" s="37">
        <v>8936</v>
      </c>
      <c r="F22" s="29"/>
      <c r="G22" s="136">
        <v>17590</v>
      </c>
      <c r="H22" s="29"/>
      <c r="I22" s="37">
        <v>41672</v>
      </c>
      <c r="J22" s="31"/>
      <c r="K22" s="136">
        <v>76537</v>
      </c>
      <c r="N22" s="99"/>
      <c r="O22" s="100">
        <v>24768</v>
      </c>
      <c r="P22" s="99"/>
      <c r="Q22" s="99"/>
    </row>
    <row r="23" spans="2:17" s="27" customFormat="1" ht="17.25" customHeight="1">
      <c r="B23" s="27" t="s">
        <v>88</v>
      </c>
      <c r="E23" s="126">
        <v>-8632</v>
      </c>
      <c r="F23" s="29"/>
      <c r="G23" s="136">
        <v>-17121</v>
      </c>
      <c r="H23" s="29"/>
      <c r="I23" s="126">
        <v>-39639</v>
      </c>
      <c r="J23" s="29"/>
      <c r="K23" s="136">
        <v>-69802</v>
      </c>
      <c r="N23" s="99"/>
      <c r="O23" s="100">
        <v>0</v>
      </c>
      <c r="P23" s="99"/>
      <c r="Q23" s="99"/>
    </row>
    <row r="24" spans="5:17" s="27" customFormat="1" ht="4.5" customHeight="1">
      <c r="E24" s="39"/>
      <c r="F24" s="29"/>
      <c r="G24" s="155"/>
      <c r="H24" s="31"/>
      <c r="I24" s="39"/>
      <c r="J24" s="31"/>
      <c r="K24" s="155"/>
      <c r="N24" s="99"/>
      <c r="O24" s="106"/>
      <c r="P24" s="99"/>
      <c r="Q24" s="99"/>
    </row>
    <row r="25" spans="2:17" s="27" customFormat="1" ht="12.75">
      <c r="B25" s="267" t="s">
        <v>87</v>
      </c>
      <c r="C25" s="267"/>
      <c r="E25" s="116">
        <f>SUM(E22:E24)</f>
        <v>304</v>
      </c>
      <c r="F25" s="90"/>
      <c r="G25" s="136">
        <f>+G22+G23</f>
        <v>469</v>
      </c>
      <c r="H25" s="36"/>
      <c r="I25" s="116">
        <f>SUM(I22:I24)</f>
        <v>2033</v>
      </c>
      <c r="J25" s="36"/>
      <c r="K25" s="136">
        <f>+K22+K23</f>
        <v>6735</v>
      </c>
      <c r="L25" s="34"/>
      <c r="M25" s="34"/>
      <c r="N25" s="107"/>
      <c r="O25" s="108">
        <v>-1652</v>
      </c>
      <c r="P25" s="99"/>
      <c r="Q25" s="99"/>
    </row>
    <row r="26" spans="2:17" s="27" customFormat="1" ht="17.25" customHeight="1">
      <c r="B26" s="27" t="s">
        <v>130</v>
      </c>
      <c r="E26" s="37">
        <v>111</v>
      </c>
      <c r="F26" s="29"/>
      <c r="G26" s="136">
        <v>215</v>
      </c>
      <c r="H26" s="29"/>
      <c r="I26" s="37">
        <v>447</v>
      </c>
      <c r="J26" s="29"/>
      <c r="K26" s="136">
        <v>751</v>
      </c>
      <c r="N26" s="99"/>
      <c r="O26" s="100">
        <v>3202</v>
      </c>
      <c r="P26" s="99"/>
      <c r="Q26" s="99"/>
    </row>
    <row r="27" spans="2:17" s="27" customFormat="1" ht="16.5" customHeight="1">
      <c r="B27" s="27" t="s">
        <v>172</v>
      </c>
      <c r="E27" s="127">
        <v>-12</v>
      </c>
      <c r="F27" s="29"/>
      <c r="G27" s="138">
        <v>-29</v>
      </c>
      <c r="H27" s="31"/>
      <c r="I27" s="39">
        <v>-43</v>
      </c>
      <c r="J27" s="31"/>
      <c r="K27" s="138">
        <v>-102</v>
      </c>
      <c r="N27" s="99"/>
      <c r="O27" s="100">
        <v>512</v>
      </c>
      <c r="P27" s="99"/>
      <c r="Q27" s="99"/>
    </row>
    <row r="28" spans="2:17" s="27" customFormat="1" ht="12.75">
      <c r="B28" s="268" t="s">
        <v>112</v>
      </c>
      <c r="C28" s="268"/>
      <c r="E28" s="33">
        <f>SUM(E25:E27)</f>
        <v>403</v>
      </c>
      <c r="F28" s="29"/>
      <c r="G28" s="136">
        <f>+G27+G26+G25</f>
        <v>655</v>
      </c>
      <c r="H28" s="31"/>
      <c r="I28" s="33">
        <f>SUM(I25:I27)</f>
        <v>2437</v>
      </c>
      <c r="J28" s="31"/>
      <c r="K28" s="136">
        <f>+K25+K26+K27</f>
        <v>7384</v>
      </c>
      <c r="N28" s="99"/>
      <c r="O28" s="106">
        <v>-2953</v>
      </c>
      <c r="P28" s="99"/>
      <c r="Q28" s="99"/>
    </row>
    <row r="29" spans="2:17" s="27" customFormat="1" ht="16.5" customHeight="1">
      <c r="B29" s="27" t="s">
        <v>143</v>
      </c>
      <c r="E29" s="39">
        <v>-331</v>
      </c>
      <c r="F29" s="29"/>
      <c r="G29" s="138">
        <v>-381</v>
      </c>
      <c r="H29" s="29"/>
      <c r="I29" s="39">
        <v>-1154</v>
      </c>
      <c r="J29" s="31"/>
      <c r="K29" s="138">
        <v>-2764</v>
      </c>
      <c r="N29" s="99"/>
      <c r="O29" s="100">
        <v>0</v>
      </c>
      <c r="P29" s="99"/>
      <c r="Q29" s="99"/>
    </row>
    <row r="30" spans="2:17" s="27" customFormat="1" ht="16.5" customHeight="1">
      <c r="B30" s="27" t="s">
        <v>91</v>
      </c>
      <c r="E30" s="37">
        <f>SUM(E28:E29)</f>
        <v>72</v>
      </c>
      <c r="F30" s="29"/>
      <c r="G30" s="136">
        <f>+G28+G29</f>
        <v>274</v>
      </c>
      <c r="H30" s="29"/>
      <c r="I30" s="37">
        <f>+I28+I29</f>
        <v>1283</v>
      </c>
      <c r="J30" s="31"/>
      <c r="K30" s="136">
        <f>+K28+K29</f>
        <v>4620</v>
      </c>
      <c r="L30" s="29"/>
      <c r="N30" s="99"/>
      <c r="O30" s="100"/>
      <c r="P30" s="99"/>
      <c r="Q30" s="99"/>
    </row>
    <row r="31" spans="2:17" s="27" customFormat="1" ht="16.5" customHeight="1">
      <c r="B31" s="27" t="s">
        <v>134</v>
      </c>
      <c r="E31" s="37">
        <v>0</v>
      </c>
      <c r="F31" s="29"/>
      <c r="G31" s="136">
        <v>0</v>
      </c>
      <c r="H31" s="29"/>
      <c r="I31" s="37">
        <v>0</v>
      </c>
      <c r="J31" s="31"/>
      <c r="K31" s="136">
        <v>0</v>
      </c>
      <c r="L31" s="29"/>
      <c r="N31" s="99"/>
      <c r="O31" s="100"/>
      <c r="P31" s="99"/>
      <c r="Q31" s="99"/>
    </row>
    <row r="32" spans="2:17" s="27" customFormat="1" ht="16.5" customHeight="1">
      <c r="B32" s="27" t="s">
        <v>89</v>
      </c>
      <c r="E32" s="39">
        <v>-5</v>
      </c>
      <c r="F32" s="29"/>
      <c r="G32" s="138">
        <v>-143</v>
      </c>
      <c r="H32" s="29"/>
      <c r="I32" s="39">
        <v>-2</v>
      </c>
      <c r="J32" s="31"/>
      <c r="K32" s="138">
        <v>-1164</v>
      </c>
      <c r="L32" s="29"/>
      <c r="N32" s="99"/>
      <c r="O32" s="100"/>
      <c r="P32" s="99"/>
      <c r="Q32" s="99"/>
    </row>
    <row r="33" spans="2:17" s="27" customFormat="1" ht="33" customHeight="1" thickBot="1">
      <c r="B33" s="278" t="s">
        <v>90</v>
      </c>
      <c r="C33" s="278"/>
      <c r="E33" s="28">
        <f>SUM(E30:E32)</f>
        <v>67</v>
      </c>
      <c r="F33" s="29"/>
      <c r="G33" s="137">
        <f>+G30+G31+G32</f>
        <v>131</v>
      </c>
      <c r="H33" s="29"/>
      <c r="I33" s="28">
        <f>SUM(I30:I32)</f>
        <v>1281</v>
      </c>
      <c r="J33" s="31"/>
      <c r="K33" s="137">
        <f>+K30+K31+K32</f>
        <v>3456</v>
      </c>
      <c r="N33" s="99"/>
      <c r="O33" s="106">
        <v>-2953</v>
      </c>
      <c r="P33" s="99"/>
      <c r="Q33" s="99"/>
    </row>
    <row r="34" spans="2:17" s="27" customFormat="1" ht="9.75" customHeight="1">
      <c r="B34" s="26"/>
      <c r="E34" s="33"/>
      <c r="F34" s="29"/>
      <c r="G34" s="38"/>
      <c r="H34" s="31"/>
      <c r="I34" s="33"/>
      <c r="J34" s="31"/>
      <c r="K34" s="38"/>
      <c r="N34" s="99"/>
      <c r="O34" s="100"/>
      <c r="P34" s="99"/>
      <c r="Q34" s="99"/>
    </row>
    <row r="35" spans="2:17" s="27" customFormat="1" ht="12.75">
      <c r="B35" s="267" t="s">
        <v>92</v>
      </c>
      <c r="C35" s="267"/>
      <c r="E35" s="33"/>
      <c r="F35" s="29"/>
      <c r="G35" s="38"/>
      <c r="H35" s="31"/>
      <c r="I35" s="33"/>
      <c r="J35" s="31"/>
      <c r="K35" s="38"/>
      <c r="N35" s="99"/>
      <c r="O35" s="100"/>
      <c r="P35" s="99"/>
      <c r="Q35" s="99"/>
    </row>
    <row r="36" spans="2:17" s="27" customFormat="1" ht="12.75">
      <c r="B36" s="16"/>
      <c r="C36" s="35" t="s">
        <v>213</v>
      </c>
      <c r="E36" s="121">
        <f>+'notes-Part B'!G101</f>
        <v>0.06504854368932039</v>
      </c>
      <c r="F36" s="25"/>
      <c r="G36" s="157">
        <f>+'notes-Part B'!H101</f>
        <v>0.12718446601941746</v>
      </c>
      <c r="H36" s="25"/>
      <c r="I36" s="121">
        <f>+'notes-Part B'!I101</f>
        <v>1.2436893203883495</v>
      </c>
      <c r="J36" s="29"/>
      <c r="K36" s="157">
        <f>+'notes-Part B'!J101</f>
        <v>3.355339805825243</v>
      </c>
      <c r="L36" s="32"/>
      <c r="M36" s="32"/>
      <c r="N36" s="99"/>
      <c r="O36" s="101">
        <v>-14.914141414141413</v>
      </c>
      <c r="P36" s="99"/>
      <c r="Q36" s="99"/>
    </row>
    <row r="37" spans="5:15" ht="12" customHeight="1">
      <c r="E37" s="15"/>
      <c r="F37" s="8"/>
      <c r="G37" s="203"/>
      <c r="H37" s="8"/>
      <c r="I37" s="15"/>
      <c r="J37" s="8"/>
      <c r="K37" s="203"/>
      <c r="O37" s="102"/>
    </row>
    <row r="38" spans="3:15" ht="12.75">
      <c r="C38" s="117"/>
      <c r="D38" s="117"/>
      <c r="E38" s="118"/>
      <c r="F38" s="118"/>
      <c r="G38" s="118"/>
      <c r="H38" s="118"/>
      <c r="I38" s="117"/>
      <c r="J38" s="118"/>
      <c r="K38" s="117"/>
      <c r="O38" s="109"/>
    </row>
    <row r="39" spans="3:15" ht="12.75">
      <c r="C39" s="117"/>
      <c r="D39" s="117"/>
      <c r="E39" s="118"/>
      <c r="F39" s="118"/>
      <c r="G39" s="118"/>
      <c r="H39" s="118"/>
      <c r="I39" s="117"/>
      <c r="J39" s="118"/>
      <c r="K39" s="117"/>
      <c r="O39" s="109"/>
    </row>
    <row r="40" spans="3:15" ht="12.75">
      <c r="C40" s="117"/>
      <c r="D40" s="117"/>
      <c r="E40" s="118"/>
      <c r="F40" s="118"/>
      <c r="G40" s="118"/>
      <c r="H40" s="118"/>
      <c r="I40" s="117"/>
      <c r="J40" s="118"/>
      <c r="K40" s="117"/>
      <c r="O40" s="109"/>
    </row>
    <row r="41" spans="3:15" ht="12.75">
      <c r="C41" s="117"/>
      <c r="D41" s="117"/>
      <c r="E41" s="118"/>
      <c r="F41" s="118"/>
      <c r="G41" s="118"/>
      <c r="H41" s="118"/>
      <c r="I41" s="117"/>
      <c r="J41" s="118"/>
      <c r="K41" s="117"/>
      <c r="O41" s="109"/>
    </row>
    <row r="42" spans="3:15" ht="12.75">
      <c r="C42" s="117"/>
      <c r="D42" s="117"/>
      <c r="E42" s="118"/>
      <c r="F42" s="118"/>
      <c r="G42" s="118"/>
      <c r="H42" s="118"/>
      <c r="I42" s="117"/>
      <c r="J42" s="118"/>
      <c r="K42" s="117"/>
      <c r="O42" s="109"/>
    </row>
    <row r="43" spans="2:15" ht="23.25" customHeight="1">
      <c r="B43" s="124"/>
      <c r="C43" s="269" t="s">
        <v>215</v>
      </c>
      <c r="D43" s="270"/>
      <c r="E43" s="270"/>
      <c r="F43" s="270"/>
      <c r="G43" s="270"/>
      <c r="H43" s="270"/>
      <c r="I43" s="270"/>
      <c r="J43" s="271"/>
      <c r="K43" s="271"/>
      <c r="O43" s="109"/>
    </row>
    <row r="44" spans="3:15" ht="12.75">
      <c r="C44" s="117"/>
      <c r="D44" s="117"/>
      <c r="E44" s="118"/>
      <c r="F44" s="118"/>
      <c r="G44" s="118"/>
      <c r="H44" s="118"/>
      <c r="I44" s="117"/>
      <c r="J44" s="118"/>
      <c r="K44" s="117"/>
      <c r="O44" s="109"/>
    </row>
    <row r="45" spans="3:15" ht="12.75">
      <c r="C45" s="117"/>
      <c r="D45" s="117"/>
      <c r="E45" s="118"/>
      <c r="F45" s="118"/>
      <c r="G45" s="118"/>
      <c r="H45" s="118"/>
      <c r="I45" s="117"/>
      <c r="J45" s="118"/>
      <c r="K45" s="117"/>
      <c r="O45" s="109"/>
    </row>
    <row r="46" spans="9:15" ht="12.75">
      <c r="I46" s="5"/>
      <c r="O46" s="109"/>
    </row>
    <row r="47" spans="9:15" ht="12.75">
      <c r="I47" s="5"/>
      <c r="O47" s="109"/>
    </row>
    <row r="48" ht="12.75">
      <c r="I48" s="5"/>
    </row>
    <row r="49" ht="12.75">
      <c r="I49" s="5"/>
    </row>
    <row r="50" ht="12.75">
      <c r="I50" s="5"/>
    </row>
    <row r="51" ht="12.75">
      <c r="I51" s="5"/>
    </row>
    <row r="52" ht="12.75">
      <c r="I52" s="5"/>
    </row>
    <row r="53" ht="12.75">
      <c r="I53" s="5"/>
    </row>
  </sheetData>
  <mergeCells count="14">
    <mergeCell ref="C43:K43"/>
    <mergeCell ref="B5:K5"/>
    <mergeCell ref="B1:K1"/>
    <mergeCell ref="B2:K2"/>
    <mergeCell ref="B3:K3"/>
    <mergeCell ref="I14:K14"/>
    <mergeCell ref="E14:G14"/>
    <mergeCell ref="I13:K13"/>
    <mergeCell ref="B33:C33"/>
    <mergeCell ref="B7:K7"/>
    <mergeCell ref="B4:K4"/>
    <mergeCell ref="B35:C35"/>
    <mergeCell ref="B25:C25"/>
    <mergeCell ref="B28:C28"/>
  </mergeCells>
  <printOptions/>
  <pageMargins left="0.49" right="0.25" top="0.36" bottom="0.63" header="0.5" footer="0.5"/>
  <pageSetup horizontalDpi="600" verticalDpi="600" orientation="portrait" paperSize="9" scale="87" r:id="rId2"/>
  <headerFooter alignWithMargins="0">
    <oddFooter>&amp;C&amp;"Times New Roman,Italic"&amp;8page &amp;P</oddFooter>
  </headerFooter>
  <drawing r:id="rId1"/>
</worksheet>
</file>

<file path=xl/worksheets/sheet2.xml><?xml version="1.0" encoding="utf-8"?>
<worksheet xmlns="http://schemas.openxmlformats.org/spreadsheetml/2006/main" xmlns:r="http://schemas.openxmlformats.org/officeDocument/2006/relationships">
  <dimension ref="A1:K60"/>
  <sheetViews>
    <sheetView showGridLines="0" workbookViewId="0" topLeftCell="A1">
      <selection activeCell="A62" sqref="A62"/>
    </sheetView>
  </sheetViews>
  <sheetFormatPr defaultColWidth="9.140625" defaultRowHeight="12.75"/>
  <cols>
    <col min="1" max="1" width="5.8515625" style="3" customWidth="1"/>
    <col min="2" max="2" width="3.140625" style="3" customWidth="1"/>
    <col min="3" max="3" width="42.140625" style="3" customWidth="1"/>
    <col min="4" max="4" width="1.1484375" style="3" customWidth="1"/>
    <col min="5" max="5" width="19.8515625" style="9" bestFit="1" customWidth="1"/>
    <col min="6" max="6" width="1.8515625" style="3" customWidth="1"/>
    <col min="7" max="7" width="21.421875" style="9" bestFit="1" customWidth="1"/>
    <col min="8" max="8" width="3.00390625" style="3" customWidth="1"/>
    <col min="9" max="9" width="9.57421875" style="3" bestFit="1" customWidth="1"/>
    <col min="10" max="16384" width="9.140625" style="3" customWidth="1"/>
  </cols>
  <sheetData>
    <row r="1" spans="1:7" ht="12.75" customHeight="1">
      <c r="A1" s="274"/>
      <c r="B1" s="274"/>
      <c r="C1" s="274"/>
      <c r="D1" s="274"/>
      <c r="E1" s="274"/>
      <c r="F1" s="274"/>
      <c r="G1" s="274"/>
    </row>
    <row r="2" spans="1:7" ht="22.5">
      <c r="A2" s="273" t="str">
        <f>+Income!B2</f>
        <v>TSR CAPITAL BERHAD</v>
      </c>
      <c r="B2" s="273"/>
      <c r="C2" s="273"/>
      <c r="D2" s="273"/>
      <c r="E2" s="273"/>
      <c r="F2" s="273"/>
      <c r="G2" s="273"/>
    </row>
    <row r="3" spans="1:11" ht="18.75">
      <c r="A3" s="274" t="str">
        <f>+Income!B3</f>
        <v>(Company No : 541149-W)</v>
      </c>
      <c r="B3" s="274"/>
      <c r="C3" s="274"/>
      <c r="D3" s="274"/>
      <c r="E3" s="274"/>
      <c r="F3" s="274"/>
      <c r="G3" s="274"/>
      <c r="H3" s="10"/>
      <c r="I3" s="10"/>
      <c r="J3" s="10"/>
      <c r="K3" s="10"/>
    </row>
    <row r="4" spans="1:11" ht="15.75">
      <c r="A4" s="282" t="str">
        <f>+Income!B4</f>
        <v>(Incorporated in Malaysia)</v>
      </c>
      <c r="B4" s="282"/>
      <c r="C4" s="282"/>
      <c r="D4" s="282"/>
      <c r="E4" s="282"/>
      <c r="F4" s="282"/>
      <c r="G4" s="282"/>
      <c r="H4" s="10"/>
      <c r="I4" s="10"/>
      <c r="J4" s="10"/>
      <c r="K4" s="10"/>
    </row>
    <row r="5" spans="1:11" ht="9" customHeight="1">
      <c r="A5" s="13"/>
      <c r="B5" s="13"/>
      <c r="C5" s="13"/>
      <c r="D5" s="13"/>
      <c r="E5" s="13"/>
      <c r="F5" s="13"/>
      <c r="G5" s="13"/>
      <c r="H5" s="10"/>
      <c r="I5" s="10"/>
      <c r="J5" s="10"/>
      <c r="K5" s="10"/>
    </row>
    <row r="6" spans="1:11" ht="9" customHeight="1">
      <c r="A6" s="13"/>
      <c r="B6" s="13"/>
      <c r="C6" s="13"/>
      <c r="D6" s="13"/>
      <c r="E6" s="13"/>
      <c r="F6" s="13"/>
      <c r="G6" s="13"/>
      <c r="H6" s="10"/>
      <c r="I6" s="10"/>
      <c r="J6" s="10"/>
      <c r="K6" s="10"/>
    </row>
    <row r="7" spans="1:11" ht="32.25" customHeight="1">
      <c r="A7" s="281" t="str">
        <f>+Income!B7</f>
        <v>Interim Report on Condensed Consolidated Results for the Third Quarter Ended 30 September 2005</v>
      </c>
      <c r="B7" s="281"/>
      <c r="C7" s="281"/>
      <c r="D7" s="281"/>
      <c r="E7" s="281"/>
      <c r="F7" s="281"/>
      <c r="G7" s="281"/>
      <c r="H7" s="281"/>
      <c r="I7" s="10"/>
      <c r="J7" s="10"/>
      <c r="K7" s="10"/>
    </row>
    <row r="8" spans="1:7" ht="12" customHeight="1">
      <c r="A8" s="130" t="s">
        <v>69</v>
      </c>
      <c r="E8" s="3"/>
      <c r="G8" s="3"/>
    </row>
    <row r="9" spans="5:7" ht="12" customHeight="1">
      <c r="E9" s="3"/>
      <c r="G9" s="3"/>
    </row>
    <row r="10" spans="1:6" ht="15.75" customHeight="1">
      <c r="A10" s="1" t="s">
        <v>93</v>
      </c>
      <c r="B10" s="5"/>
      <c r="E10" s="4"/>
      <c r="F10" s="5"/>
    </row>
    <row r="11" spans="2:6" ht="12" customHeight="1">
      <c r="B11" s="5"/>
      <c r="E11" s="4"/>
      <c r="F11" s="5"/>
    </row>
    <row r="12" spans="2:7" ht="12.75">
      <c r="B12" s="5"/>
      <c r="E12" s="14" t="s">
        <v>94</v>
      </c>
      <c r="F12" s="8"/>
      <c r="G12" s="12" t="s">
        <v>15</v>
      </c>
    </row>
    <row r="13" spans="2:7" ht="12.75">
      <c r="B13" s="5"/>
      <c r="E13" s="14" t="s">
        <v>95</v>
      </c>
      <c r="F13" s="8"/>
      <c r="G13" s="12" t="s">
        <v>96</v>
      </c>
    </row>
    <row r="14" spans="2:7" s="22" customFormat="1" ht="12.75">
      <c r="B14" s="23"/>
      <c r="E14" s="128">
        <f>+Income!E19</f>
        <v>38625</v>
      </c>
      <c r="F14" s="24"/>
      <c r="G14" s="129">
        <v>38352</v>
      </c>
    </row>
    <row r="15" spans="5:7" ht="12.75">
      <c r="E15" s="14" t="s">
        <v>17</v>
      </c>
      <c r="F15" s="2"/>
      <c r="G15" s="12" t="s">
        <v>17</v>
      </c>
    </row>
    <row r="16" spans="5:7" ht="14.25" customHeight="1">
      <c r="E16" s="14"/>
      <c r="F16" s="2"/>
      <c r="G16" s="12"/>
    </row>
    <row r="17" spans="1:7" ht="6.75" customHeight="1">
      <c r="A17" s="6"/>
      <c r="E17" s="15"/>
      <c r="F17" s="2"/>
      <c r="G17" s="8"/>
    </row>
    <row r="18" spans="3:7" s="20" customFormat="1" ht="15">
      <c r="C18" s="17" t="s">
        <v>58</v>
      </c>
      <c r="E18" s="54">
        <v>12144</v>
      </c>
      <c r="G18" s="110">
        <v>13392</v>
      </c>
    </row>
    <row r="19" spans="3:7" s="20" customFormat="1" ht="15">
      <c r="C19" s="17" t="s">
        <v>71</v>
      </c>
      <c r="E19" s="54">
        <v>3732</v>
      </c>
      <c r="G19" s="110">
        <v>1889</v>
      </c>
    </row>
    <row r="20" spans="3:7" s="20" customFormat="1" ht="15">
      <c r="C20" s="17" t="s">
        <v>45</v>
      </c>
      <c r="E20" s="54"/>
      <c r="G20" s="112"/>
    </row>
    <row r="21" spans="3:7" s="20" customFormat="1" ht="15">
      <c r="C21" s="69" t="s">
        <v>72</v>
      </c>
      <c r="E21" s="93">
        <v>95250</v>
      </c>
      <c r="G21" s="111">
        <v>78054</v>
      </c>
    </row>
    <row r="22" spans="3:7" s="20" customFormat="1" ht="15">
      <c r="C22" s="69" t="s">
        <v>138</v>
      </c>
      <c r="E22" s="94">
        <v>3087</v>
      </c>
      <c r="G22" s="111">
        <v>77</v>
      </c>
    </row>
    <row r="23" spans="3:7" s="20" customFormat="1" ht="15">
      <c r="C23" s="69" t="s">
        <v>225</v>
      </c>
      <c r="E23" s="94">
        <v>8517</v>
      </c>
      <c r="G23" s="111">
        <v>8407</v>
      </c>
    </row>
    <row r="24" spans="3:7" s="20" customFormat="1" ht="15">
      <c r="C24" s="69" t="s">
        <v>59</v>
      </c>
      <c r="E24" s="94">
        <v>20627</v>
      </c>
      <c r="G24" s="111">
        <v>37904</v>
      </c>
    </row>
    <row r="25" spans="3:7" s="20" customFormat="1" ht="15">
      <c r="C25" s="69" t="s">
        <v>60</v>
      </c>
      <c r="E25" s="94">
        <v>1667</v>
      </c>
      <c r="G25" s="111">
        <v>8550</v>
      </c>
    </row>
    <row r="26" spans="3:7" s="20" customFormat="1" ht="15">
      <c r="C26" s="69" t="s">
        <v>136</v>
      </c>
      <c r="E26" s="94">
        <v>1319</v>
      </c>
      <c r="G26" s="111">
        <v>959</v>
      </c>
    </row>
    <row r="27" spans="3:7" s="20" customFormat="1" ht="15">
      <c r="C27" s="69" t="s">
        <v>65</v>
      </c>
      <c r="E27" s="94">
        <v>6324</v>
      </c>
      <c r="G27" s="111">
        <v>8181</v>
      </c>
    </row>
    <row r="28" spans="3:7" s="20" customFormat="1" ht="15">
      <c r="C28" s="69" t="s">
        <v>46</v>
      </c>
      <c r="E28" s="94">
        <v>18965</v>
      </c>
      <c r="G28" s="111">
        <v>33373</v>
      </c>
    </row>
    <row r="29" spans="3:7" s="20" customFormat="1" ht="5.25" customHeight="1">
      <c r="C29" s="69"/>
      <c r="E29" s="94"/>
      <c r="G29" s="97"/>
    </row>
    <row r="30" spans="5:7" s="20" customFormat="1" ht="15">
      <c r="E30" s="95">
        <f>SUM(E21:E29)</f>
        <v>155756</v>
      </c>
      <c r="G30" s="92">
        <f>SUM(G21:G29)</f>
        <v>175505</v>
      </c>
    </row>
    <row r="31" spans="5:7" s="20" customFormat="1" ht="4.5" customHeight="1">
      <c r="E31" s="54"/>
      <c r="G31" s="71"/>
    </row>
    <row r="32" spans="3:7" s="20" customFormat="1" ht="15">
      <c r="C32" s="17" t="s">
        <v>47</v>
      </c>
      <c r="E32" s="54"/>
      <c r="G32" s="112"/>
    </row>
    <row r="33" spans="3:7" s="20" customFormat="1" ht="13.5" customHeight="1">
      <c r="C33" s="69" t="s">
        <v>61</v>
      </c>
      <c r="E33" s="93">
        <v>17494</v>
      </c>
      <c r="G33" s="111">
        <v>33606</v>
      </c>
    </row>
    <row r="34" spans="3:7" s="20" customFormat="1" ht="15">
      <c r="C34" s="69" t="s">
        <v>62</v>
      </c>
      <c r="E34" s="94">
        <v>2715</v>
      </c>
      <c r="G34" s="111">
        <v>2954</v>
      </c>
    </row>
    <row r="35" spans="3:7" s="20" customFormat="1" ht="15">
      <c r="C35" s="69" t="s">
        <v>48</v>
      </c>
      <c r="E35" s="94">
        <v>595</v>
      </c>
      <c r="G35" s="111">
        <v>339</v>
      </c>
    </row>
    <row r="36" spans="3:7" s="20" customFormat="1" ht="15">
      <c r="C36" s="69" t="s">
        <v>214</v>
      </c>
      <c r="E36" s="94">
        <v>0</v>
      </c>
      <c r="G36" s="111">
        <v>0</v>
      </c>
    </row>
    <row r="37" spans="3:7" s="20" customFormat="1" ht="15">
      <c r="C37" s="69" t="s">
        <v>142</v>
      </c>
      <c r="E37" s="94">
        <v>34</v>
      </c>
      <c r="G37" s="111">
        <v>425</v>
      </c>
    </row>
    <row r="38" spans="3:7" s="20" customFormat="1" ht="4.5" customHeight="1">
      <c r="C38" s="69"/>
      <c r="E38" s="94"/>
      <c r="G38" s="91"/>
    </row>
    <row r="39" spans="5:7" s="20" customFormat="1" ht="15">
      <c r="E39" s="95">
        <f>SUM(E33:E38)</f>
        <v>20838</v>
      </c>
      <c r="G39" s="92">
        <f>SUM(G33:G38)</f>
        <v>37324</v>
      </c>
    </row>
    <row r="40" spans="3:7" s="20" customFormat="1" ht="15">
      <c r="C40" s="17" t="s">
        <v>49</v>
      </c>
      <c r="E40" s="54">
        <f>+E30-E39</f>
        <v>134918</v>
      </c>
      <c r="G40" s="71">
        <f>+G30-G39</f>
        <v>138181</v>
      </c>
    </row>
    <row r="41" spans="5:7" s="20" customFormat="1" ht="15.75" thickBot="1">
      <c r="E41" s="62">
        <f>+E40+SUM(E18:E19)</f>
        <v>150794</v>
      </c>
      <c r="G41" s="74">
        <f>+G40+G18+G19</f>
        <v>153462</v>
      </c>
    </row>
    <row r="42" spans="5:7" s="20" customFormat="1" ht="5.25" customHeight="1">
      <c r="E42" s="54"/>
      <c r="G42" s="71"/>
    </row>
    <row r="43" spans="3:7" s="20" customFormat="1" ht="15">
      <c r="C43" s="17" t="s">
        <v>50</v>
      </c>
      <c r="E43" s="54"/>
      <c r="G43" s="71"/>
    </row>
    <row r="44" spans="3:7" s="20" customFormat="1" ht="15">
      <c r="C44" s="17" t="s">
        <v>51</v>
      </c>
      <c r="E44" s="54">
        <v>103000</v>
      </c>
      <c r="G44" s="110">
        <v>103000</v>
      </c>
    </row>
    <row r="45" spans="3:7" s="20" customFormat="1" ht="15">
      <c r="C45" s="17" t="s">
        <v>41</v>
      </c>
      <c r="E45" s="54"/>
      <c r="G45" s="112"/>
    </row>
    <row r="46" spans="3:7" s="20" customFormat="1" ht="15">
      <c r="C46" s="69" t="s">
        <v>52</v>
      </c>
      <c r="E46" s="93">
        <v>26653</v>
      </c>
      <c r="G46" s="170">
        <v>26653</v>
      </c>
    </row>
    <row r="47" spans="3:7" s="20" customFormat="1" ht="15">
      <c r="C47" s="69" t="s">
        <v>82</v>
      </c>
      <c r="E47" s="94">
        <v>5343</v>
      </c>
      <c r="G47" s="111">
        <v>6106</v>
      </c>
    </row>
    <row r="48" spans="3:7" s="20" customFormat="1" ht="15">
      <c r="C48" s="69" t="s">
        <v>146</v>
      </c>
      <c r="E48" s="94">
        <v>13858</v>
      </c>
      <c r="F48" s="64"/>
      <c r="G48" s="111">
        <v>12577</v>
      </c>
    </row>
    <row r="49" spans="3:7" s="20" customFormat="1" ht="15">
      <c r="C49" s="69" t="s">
        <v>137</v>
      </c>
      <c r="E49" s="96">
        <v>0</v>
      </c>
      <c r="G49" s="113">
        <v>3708</v>
      </c>
    </row>
    <row r="50" spans="3:7" s="20" customFormat="1" ht="15">
      <c r="C50" s="69"/>
      <c r="E50" s="72">
        <f>SUM(E46:E49)</f>
        <v>45854</v>
      </c>
      <c r="G50" s="73">
        <f>SUM(G46:G49)</f>
        <v>49044</v>
      </c>
    </row>
    <row r="51" spans="5:7" s="20" customFormat="1" ht="15">
      <c r="E51" s="61">
        <f>+E50+E44</f>
        <v>148854</v>
      </c>
      <c r="F51" s="64"/>
      <c r="G51" s="75">
        <f>+G50+G44</f>
        <v>152044</v>
      </c>
    </row>
    <row r="52" spans="3:7" s="20" customFormat="1" ht="15">
      <c r="C52" s="17" t="s">
        <v>44</v>
      </c>
      <c r="E52" s="54">
        <v>789</v>
      </c>
      <c r="G52" s="110">
        <v>787</v>
      </c>
    </row>
    <row r="53" spans="3:7" s="20" customFormat="1" ht="15">
      <c r="C53" s="17" t="s">
        <v>18</v>
      </c>
      <c r="E53" s="54">
        <v>782</v>
      </c>
      <c r="G53" s="110">
        <v>262</v>
      </c>
    </row>
    <row r="54" spans="3:7" s="20" customFormat="1" ht="15">
      <c r="C54" s="17" t="s">
        <v>53</v>
      </c>
      <c r="E54" s="54">
        <v>369</v>
      </c>
      <c r="G54" s="110">
        <v>369</v>
      </c>
    </row>
    <row r="55" spans="5:9" s="20" customFormat="1" ht="15.75" thickBot="1">
      <c r="E55" s="62">
        <f>SUM(E51:E54)</f>
        <v>150794</v>
      </c>
      <c r="G55" s="74">
        <f>SUM(G51:G54)</f>
        <v>153462</v>
      </c>
      <c r="I55" s="76">
        <f>+G41-G55</f>
        <v>0</v>
      </c>
    </row>
    <row r="56" spans="5:7" s="20" customFormat="1" ht="6.75" customHeight="1">
      <c r="E56" s="54"/>
      <c r="G56" s="71"/>
    </row>
    <row r="57" spans="3:7" s="20" customFormat="1" ht="15">
      <c r="C57" s="17" t="s">
        <v>22</v>
      </c>
      <c r="E57" s="77">
        <v>1.45</v>
      </c>
      <c r="G57" s="122">
        <v>1.48</v>
      </c>
    </row>
    <row r="58" spans="3:7" s="20" customFormat="1" ht="15">
      <c r="C58" s="17"/>
      <c r="E58" s="77"/>
      <c r="G58" s="122"/>
    </row>
    <row r="59" spans="2:8" s="20" customFormat="1" ht="30.75" customHeight="1">
      <c r="B59" s="269" t="s">
        <v>216</v>
      </c>
      <c r="C59" s="271"/>
      <c r="D59" s="271"/>
      <c r="E59" s="271"/>
      <c r="F59" s="271"/>
      <c r="G59" s="271"/>
      <c r="H59" s="150"/>
    </row>
    <row r="60" spans="2:8" ht="15">
      <c r="B60" s="20"/>
      <c r="C60" s="20"/>
      <c r="D60" s="20"/>
      <c r="E60" s="71"/>
      <c r="F60" s="20"/>
      <c r="G60" s="71"/>
      <c r="H60" s="20"/>
    </row>
  </sheetData>
  <mergeCells count="6">
    <mergeCell ref="B59:G59"/>
    <mergeCell ref="A1:G1"/>
    <mergeCell ref="A3:G3"/>
    <mergeCell ref="A2:G2"/>
    <mergeCell ref="A7:H7"/>
    <mergeCell ref="A4:G4"/>
  </mergeCells>
  <printOptions/>
  <pageMargins left="0.6299212598425197" right="0.2362204724409449" top="0.35433070866141736" bottom="0.5905511811023623" header="0.5118110236220472" footer="0.5118110236220472"/>
  <pageSetup firstPageNumber="2" useFirstPageNumber="1" horizontalDpi="600" verticalDpi="600" orientation="portrait" paperSize="9" scale="90" r:id="rId2"/>
  <headerFooter alignWithMargins="0">
    <oddFooter>&amp;CPage &amp;P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L31"/>
  <sheetViews>
    <sheetView workbookViewId="0" topLeftCell="C1">
      <selection activeCell="G28" sqref="G28"/>
    </sheetView>
  </sheetViews>
  <sheetFormatPr defaultColWidth="9.140625" defaultRowHeight="12.75"/>
  <cols>
    <col min="1" max="1" width="3.140625" style="140" customWidth="1"/>
    <col min="2" max="2" width="42.00390625" style="140" customWidth="1"/>
    <col min="3" max="9" width="14.421875" style="140" customWidth="1"/>
    <col min="10" max="16384" width="8.00390625" style="140" customWidth="1"/>
  </cols>
  <sheetData>
    <row r="1" spans="1:8" s="3" customFormat="1" ht="12.75" customHeight="1">
      <c r="A1" s="274"/>
      <c r="B1" s="274"/>
      <c r="C1" s="274"/>
      <c r="D1" s="274"/>
      <c r="E1" s="274"/>
      <c r="F1" s="274"/>
      <c r="G1" s="274"/>
      <c r="H1" s="274"/>
    </row>
    <row r="2" spans="1:8" s="3" customFormat="1" ht="22.5">
      <c r="A2" s="273" t="str">
        <f>+Income!B2</f>
        <v>TSR CAPITAL BERHAD</v>
      </c>
      <c r="B2" s="273"/>
      <c r="C2" s="273"/>
      <c r="D2" s="273"/>
      <c r="E2" s="273"/>
      <c r="F2" s="273"/>
      <c r="G2" s="273"/>
      <c r="H2" s="273"/>
    </row>
    <row r="3" spans="1:12" s="3" customFormat="1" ht="18.75">
      <c r="A3" s="274" t="str">
        <f>+Income!B3</f>
        <v>(Company No : 541149-W)</v>
      </c>
      <c r="B3" s="274"/>
      <c r="C3" s="274"/>
      <c r="D3" s="274"/>
      <c r="E3" s="274"/>
      <c r="F3" s="274"/>
      <c r="G3" s="274"/>
      <c r="H3" s="274"/>
      <c r="I3" s="10"/>
      <c r="J3" s="10"/>
      <c r="K3" s="10"/>
      <c r="L3" s="10"/>
    </row>
    <row r="4" spans="1:12" s="3" customFormat="1" ht="15.75">
      <c r="A4" s="282" t="str">
        <f>+Income!B4</f>
        <v>(Incorporated in Malaysia)</v>
      </c>
      <c r="B4" s="282"/>
      <c r="C4" s="282"/>
      <c r="D4" s="282"/>
      <c r="E4" s="282"/>
      <c r="F4" s="282"/>
      <c r="G4" s="282"/>
      <c r="H4" s="282"/>
      <c r="I4" s="10"/>
      <c r="J4" s="10"/>
      <c r="K4" s="10"/>
      <c r="L4" s="10"/>
    </row>
    <row r="5" spans="1:12" s="3" customFormat="1" ht="18.75" customHeight="1">
      <c r="A5" s="13"/>
      <c r="B5" s="13"/>
      <c r="C5" s="13"/>
      <c r="D5" s="13"/>
      <c r="E5" s="13"/>
      <c r="F5" s="13"/>
      <c r="G5" s="13"/>
      <c r="H5" s="13"/>
      <c r="I5" s="10"/>
      <c r="J5" s="10"/>
      <c r="K5" s="10"/>
      <c r="L5" s="10"/>
    </row>
    <row r="6" spans="1:12" s="3" customFormat="1" ht="15" customHeight="1">
      <c r="A6" s="13"/>
      <c r="B6" s="13"/>
      <c r="C6" s="13"/>
      <c r="D6" s="13"/>
      <c r="E6" s="13"/>
      <c r="F6" s="13"/>
      <c r="G6" s="13"/>
      <c r="H6" s="13"/>
      <c r="I6" s="10"/>
      <c r="J6" s="10"/>
      <c r="K6" s="10"/>
      <c r="L6" s="10"/>
    </row>
    <row r="7" spans="1:12" s="3" customFormat="1" ht="20.25" customHeight="1">
      <c r="A7" s="281" t="str">
        <f>+Income!B7</f>
        <v>Interim Report on Condensed Consolidated Results for the Third Quarter Ended 30 September 2005</v>
      </c>
      <c r="B7" s="281"/>
      <c r="C7" s="281"/>
      <c r="D7" s="281"/>
      <c r="E7" s="281"/>
      <c r="F7" s="281"/>
      <c r="G7" s="281"/>
      <c r="H7" s="281"/>
      <c r="I7" s="281"/>
      <c r="J7" s="10"/>
      <c r="K7" s="10"/>
      <c r="L7" s="10"/>
    </row>
    <row r="8" s="3" customFormat="1" ht="12" customHeight="1">
      <c r="A8" s="130" t="s">
        <v>69</v>
      </c>
    </row>
    <row r="9" s="139" customFormat="1" ht="22.5">
      <c r="A9" s="151" t="s">
        <v>132</v>
      </c>
    </row>
    <row r="11" spans="2:8" s="147" customFormat="1" ht="47.25">
      <c r="B11" s="148"/>
      <c r="C11" s="149" t="s">
        <v>121</v>
      </c>
      <c r="D11" s="149" t="s">
        <v>122</v>
      </c>
      <c r="E11" s="149" t="s">
        <v>123</v>
      </c>
      <c r="F11" s="149" t="s">
        <v>124</v>
      </c>
      <c r="G11" s="149" t="s">
        <v>139</v>
      </c>
      <c r="H11" s="149" t="s">
        <v>67</v>
      </c>
    </row>
    <row r="12" spans="2:8" ht="15.75">
      <c r="B12" s="144"/>
      <c r="C12" s="169" t="s">
        <v>17</v>
      </c>
      <c r="D12" s="169" t="s">
        <v>17</v>
      </c>
      <c r="E12" s="169" t="s">
        <v>17</v>
      </c>
      <c r="F12" s="169" t="s">
        <v>17</v>
      </c>
      <c r="G12" s="169" t="s">
        <v>17</v>
      </c>
      <c r="H12" s="169" t="s">
        <v>17</v>
      </c>
    </row>
    <row r="13" spans="2:8" ht="21.75" customHeight="1">
      <c r="B13" s="144" t="s">
        <v>218</v>
      </c>
      <c r="C13" s="145">
        <v>103000</v>
      </c>
      <c r="D13" s="145">
        <v>26653</v>
      </c>
      <c r="E13" s="145">
        <v>6106</v>
      </c>
      <c r="F13" s="145">
        <v>12577</v>
      </c>
      <c r="G13" s="145">
        <v>3708</v>
      </c>
      <c r="H13" s="145">
        <f>SUM(C13:G13)</f>
        <v>152044</v>
      </c>
    </row>
    <row r="14" spans="2:8" ht="21.75" customHeight="1">
      <c r="B14" s="204" t="s">
        <v>114</v>
      </c>
      <c r="C14" s="145">
        <v>0</v>
      </c>
      <c r="D14" s="145">
        <v>0</v>
      </c>
      <c r="E14" s="145">
        <v>-763</v>
      </c>
      <c r="F14" s="145"/>
      <c r="G14" s="145">
        <v>0</v>
      </c>
      <c r="H14" s="145">
        <f>SUM(C14:G14)</f>
        <v>-763</v>
      </c>
    </row>
    <row r="15" spans="2:8" ht="21.75" customHeight="1">
      <c r="B15" s="144" t="s">
        <v>125</v>
      </c>
      <c r="C15" s="145">
        <v>0</v>
      </c>
      <c r="D15" s="145">
        <v>0</v>
      </c>
      <c r="E15" s="145">
        <v>0</v>
      </c>
      <c r="F15" s="145">
        <v>1281</v>
      </c>
      <c r="G15" s="145">
        <v>0</v>
      </c>
      <c r="H15" s="145">
        <f>SUM(C15:G15)</f>
        <v>1281</v>
      </c>
    </row>
    <row r="16" spans="2:8" ht="21.75" customHeight="1">
      <c r="B16" s="144" t="s">
        <v>171</v>
      </c>
      <c r="C16" s="145">
        <v>0</v>
      </c>
      <c r="D16" s="145">
        <v>0</v>
      </c>
      <c r="E16" s="145">
        <v>0</v>
      </c>
      <c r="F16" s="145">
        <v>0</v>
      </c>
      <c r="G16" s="145">
        <v>-3708</v>
      </c>
      <c r="H16" s="145">
        <f>SUM(C16:G16)</f>
        <v>-3708</v>
      </c>
    </row>
    <row r="17" spans="2:8" ht="16.5" thickBot="1">
      <c r="B17" s="144" t="s">
        <v>227</v>
      </c>
      <c r="C17" s="146">
        <f aca="true" t="shared" si="0" ref="C17:H17">SUM(C13:C16)</f>
        <v>103000</v>
      </c>
      <c r="D17" s="146">
        <f t="shared" si="0"/>
        <v>26653</v>
      </c>
      <c r="E17" s="146">
        <f t="shared" si="0"/>
        <v>5343</v>
      </c>
      <c r="F17" s="146">
        <f t="shared" si="0"/>
        <v>13858</v>
      </c>
      <c r="G17" s="146">
        <f t="shared" si="0"/>
        <v>0</v>
      </c>
      <c r="H17" s="146">
        <f t="shared" si="0"/>
        <v>148854</v>
      </c>
    </row>
    <row r="18" spans="3:8" ht="13.5" thickTop="1">
      <c r="C18" s="142"/>
      <c r="D18" s="142"/>
      <c r="E18" s="142"/>
      <c r="F18" s="142"/>
      <c r="G18" s="142"/>
      <c r="H18" s="142"/>
    </row>
    <row r="19" spans="3:8" ht="12.75">
      <c r="C19" s="142"/>
      <c r="D19" s="142"/>
      <c r="E19" s="142"/>
      <c r="F19" s="142"/>
      <c r="G19" s="142"/>
      <c r="H19" s="142"/>
    </row>
    <row r="20" spans="2:8" s="147" customFormat="1" ht="47.25">
      <c r="B20" s="148"/>
      <c r="C20" s="149" t="s">
        <v>121</v>
      </c>
      <c r="D20" s="149" t="s">
        <v>122</v>
      </c>
      <c r="E20" s="149" t="s">
        <v>123</v>
      </c>
      <c r="F20" s="149" t="s">
        <v>124</v>
      </c>
      <c r="G20" s="149" t="s">
        <v>139</v>
      </c>
      <c r="H20" s="149" t="s">
        <v>67</v>
      </c>
    </row>
    <row r="21" spans="2:8" ht="15.75">
      <c r="B21" s="144"/>
      <c r="C21" s="169" t="s">
        <v>17</v>
      </c>
      <c r="D21" s="169" t="s">
        <v>17</v>
      </c>
      <c r="E21" s="169" t="s">
        <v>17</v>
      </c>
      <c r="F21" s="169" t="s">
        <v>17</v>
      </c>
      <c r="G21" s="169" t="s">
        <v>17</v>
      </c>
      <c r="H21" s="169" t="s">
        <v>17</v>
      </c>
    </row>
    <row r="22" spans="2:8" ht="21.75" customHeight="1">
      <c r="B22" s="144" t="s">
        <v>163</v>
      </c>
      <c r="C22" s="145">
        <v>103000</v>
      </c>
      <c r="D22" s="145">
        <v>26713</v>
      </c>
      <c r="E22" s="145">
        <v>7124</v>
      </c>
      <c r="F22" s="145">
        <v>11759</v>
      </c>
      <c r="G22" s="145">
        <v>3708</v>
      </c>
      <c r="H22" s="145">
        <f>SUM(C22:G22)</f>
        <v>152304</v>
      </c>
    </row>
    <row r="23" spans="2:8" ht="21.75" customHeight="1">
      <c r="B23" s="204" t="s">
        <v>114</v>
      </c>
      <c r="C23" s="145">
        <v>0</v>
      </c>
      <c r="D23" s="145">
        <v>0</v>
      </c>
      <c r="E23" s="145">
        <v>-764</v>
      </c>
      <c r="F23" s="145">
        <v>0</v>
      </c>
      <c r="G23" s="145">
        <v>0</v>
      </c>
      <c r="H23" s="145">
        <f>SUM(C23:G23)</f>
        <v>-764</v>
      </c>
    </row>
    <row r="24" spans="2:8" ht="21.75" customHeight="1">
      <c r="B24" s="144" t="s">
        <v>125</v>
      </c>
      <c r="C24" s="145">
        <v>0</v>
      </c>
      <c r="D24" s="145">
        <v>0</v>
      </c>
      <c r="E24" s="145">
        <v>0</v>
      </c>
      <c r="F24" s="145">
        <v>3456</v>
      </c>
      <c r="G24" s="145">
        <v>0</v>
      </c>
      <c r="H24" s="145">
        <f>SUM(C24:G24)</f>
        <v>3456</v>
      </c>
    </row>
    <row r="25" spans="2:8" ht="21.75" customHeight="1">
      <c r="B25" s="144" t="s">
        <v>16</v>
      </c>
      <c r="C25" s="145">
        <v>0</v>
      </c>
      <c r="D25" s="145">
        <v>-60</v>
      </c>
      <c r="E25" s="145">
        <v>0</v>
      </c>
      <c r="F25" s="145">
        <v>0</v>
      </c>
      <c r="G25" s="145">
        <v>0</v>
      </c>
      <c r="H25" s="145">
        <f>SUM(C25:G25)</f>
        <v>-60</v>
      </c>
    </row>
    <row r="26" spans="2:8" ht="21.75" customHeight="1">
      <c r="B26" s="144" t="s">
        <v>171</v>
      </c>
      <c r="C26" s="145">
        <v>0</v>
      </c>
      <c r="D26" s="145">
        <v>0</v>
      </c>
      <c r="E26" s="145">
        <v>0</v>
      </c>
      <c r="F26" s="145">
        <v>0</v>
      </c>
      <c r="G26" s="145">
        <v>-3708</v>
      </c>
      <c r="H26" s="145">
        <f>SUM(C26:G26)</f>
        <v>-3708</v>
      </c>
    </row>
    <row r="27" spans="2:8" ht="16.5" thickBot="1">
      <c r="B27" s="144" t="s">
        <v>226</v>
      </c>
      <c r="C27" s="146">
        <f aca="true" t="shared" si="1" ref="C27:H27">SUM(C22:C26)</f>
        <v>103000</v>
      </c>
      <c r="D27" s="146">
        <f t="shared" si="1"/>
        <v>26653</v>
      </c>
      <c r="E27" s="146">
        <f t="shared" si="1"/>
        <v>6360</v>
      </c>
      <c r="F27" s="146">
        <f t="shared" si="1"/>
        <v>15215</v>
      </c>
      <c r="G27" s="146">
        <f t="shared" si="1"/>
        <v>0</v>
      </c>
      <c r="H27" s="146">
        <f t="shared" si="1"/>
        <v>151228</v>
      </c>
    </row>
    <row r="28" spans="3:8" ht="13.5" thickTop="1">
      <c r="C28" s="142"/>
      <c r="D28" s="142"/>
      <c r="E28" s="142"/>
      <c r="F28" s="142"/>
      <c r="G28" s="142"/>
      <c r="H28" s="142"/>
    </row>
    <row r="29" spans="3:8" ht="12.75">
      <c r="C29" s="142"/>
      <c r="D29" s="142"/>
      <c r="E29" s="142"/>
      <c r="F29" s="142"/>
      <c r="G29" s="142"/>
      <c r="H29" s="142"/>
    </row>
    <row r="30" spans="2:8" ht="33" customHeight="1">
      <c r="B30" s="269" t="s">
        <v>217</v>
      </c>
      <c r="C30" s="269"/>
      <c r="D30" s="269"/>
      <c r="E30" s="269"/>
      <c r="F30" s="269"/>
      <c r="G30" s="269"/>
      <c r="H30" s="269"/>
    </row>
    <row r="31" spans="3:8" ht="12.75">
      <c r="C31" s="142"/>
      <c r="D31" s="142"/>
      <c r="E31" s="142"/>
      <c r="F31" s="142"/>
      <c r="G31" s="142"/>
      <c r="H31" s="142"/>
    </row>
  </sheetData>
  <mergeCells count="6">
    <mergeCell ref="A7:I7"/>
    <mergeCell ref="B30:H30"/>
    <mergeCell ref="A1:H1"/>
    <mergeCell ref="A2:H2"/>
    <mergeCell ref="A3:H3"/>
    <mergeCell ref="A4:H4"/>
  </mergeCells>
  <printOptions/>
  <pageMargins left="0.7480314960629921" right="0.7480314960629921" top="0.984251968503937" bottom="0.984251968503937" header="0.5118110236220472" footer="0.5118110236220472"/>
  <pageSetup firstPageNumber="3" useFirstPageNumber="1" fitToHeight="1" fitToWidth="1" horizontalDpi="180" verticalDpi="180" orientation="landscape" paperSize="9" scale="76" r:id="rId2"/>
  <headerFooter alignWithMargins="0">
    <oddFooter>&amp;CPage &amp;P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G51"/>
  <sheetViews>
    <sheetView tabSelected="1" workbookViewId="0" topLeftCell="A7">
      <selection activeCell="C19" sqref="C19"/>
    </sheetView>
  </sheetViews>
  <sheetFormatPr defaultColWidth="9.140625" defaultRowHeight="12.75"/>
  <cols>
    <col min="1" max="1" width="3.7109375" style="140" customWidth="1"/>
    <col min="2" max="2" width="3.57421875" style="140" customWidth="1"/>
    <col min="3" max="3" width="49.8515625" style="140" customWidth="1"/>
    <col min="4" max="4" width="13.8515625" style="140" customWidth="1"/>
    <col min="5" max="5" width="3.7109375" style="140" customWidth="1"/>
    <col min="6" max="6" width="15.57421875" style="140" customWidth="1"/>
    <col min="7" max="16384" width="8.00390625" style="140" customWidth="1"/>
  </cols>
  <sheetData>
    <row r="1" spans="1:7" ht="18.75">
      <c r="A1" s="191"/>
      <c r="B1" s="191"/>
      <c r="C1" s="191"/>
      <c r="D1" s="191"/>
      <c r="E1" s="191"/>
      <c r="F1" s="191"/>
      <c r="G1" s="191"/>
    </row>
    <row r="2" spans="2:7" ht="42" customHeight="1">
      <c r="B2" s="192"/>
      <c r="C2" s="283" t="str">
        <f>+Income!B2</f>
        <v>TSR CAPITAL BERHAD</v>
      </c>
      <c r="D2" s="283"/>
      <c r="E2" s="283"/>
      <c r="F2" s="283"/>
      <c r="G2" s="192"/>
    </row>
    <row r="3" spans="2:7" ht="18.75">
      <c r="B3" s="191"/>
      <c r="C3" s="284" t="str">
        <f>+Income!B3</f>
        <v>(Company No : 541149-W)</v>
      </c>
      <c r="D3" s="284"/>
      <c r="E3" s="284"/>
      <c r="F3" s="284"/>
      <c r="G3" s="191"/>
    </row>
    <row r="4" spans="2:7" ht="15.75">
      <c r="B4" s="193"/>
      <c r="C4" s="285" t="str">
        <f>+Income!B4</f>
        <v>(Incorporated in Malaysia)</v>
      </c>
      <c r="D4" s="285"/>
      <c r="E4" s="285"/>
      <c r="F4" s="285"/>
      <c r="G4" s="193"/>
    </row>
    <row r="5" spans="1:7" ht="12.75">
      <c r="A5" s="194"/>
      <c r="B5" s="194"/>
      <c r="C5" s="194"/>
      <c r="D5" s="194"/>
      <c r="E5" s="194"/>
      <c r="F5" s="194"/>
      <c r="G5" s="194"/>
    </row>
    <row r="6" spans="1:7" ht="36" customHeight="1">
      <c r="A6" s="288" t="str">
        <f>+Income!B7</f>
        <v>Interim Report on Condensed Consolidated Results for the Third Quarter Ended 30 September 2005</v>
      </c>
      <c r="B6" s="288"/>
      <c r="C6" s="288"/>
      <c r="D6" s="288"/>
      <c r="E6" s="288"/>
      <c r="F6" s="288"/>
      <c r="G6" s="194"/>
    </row>
    <row r="7" spans="1:7" ht="15.75">
      <c r="A7" s="196" t="str">
        <f>+Income!B8</f>
        <v>(These figures have not been audited)</v>
      </c>
      <c r="B7" s="194"/>
      <c r="C7" s="194"/>
      <c r="D7" s="194"/>
      <c r="E7" s="194"/>
      <c r="F7" s="194"/>
      <c r="G7" s="194"/>
    </row>
    <row r="9" spans="1:6" ht="12.75">
      <c r="A9" s="141" t="s">
        <v>127</v>
      </c>
      <c r="D9" s="287" t="s">
        <v>133</v>
      </c>
      <c r="E9" s="287"/>
      <c r="F9" s="287"/>
    </row>
    <row r="10" spans="1:6" s="231" customFormat="1" ht="32.25" customHeight="1">
      <c r="A10" s="230"/>
      <c r="D10" s="232" t="s">
        <v>13</v>
      </c>
      <c r="E10" s="233"/>
      <c r="F10" s="234" t="s">
        <v>14</v>
      </c>
    </row>
    <row r="11" spans="4:6" ht="12.75">
      <c r="D11" s="172">
        <v>38625</v>
      </c>
      <c r="E11" s="172"/>
      <c r="F11" s="177">
        <v>38260</v>
      </c>
    </row>
    <row r="12" spans="4:6" ht="12.75">
      <c r="D12" s="173" t="s">
        <v>17</v>
      </c>
      <c r="E12" s="173"/>
      <c r="F12" s="178" t="s">
        <v>17</v>
      </c>
    </row>
    <row r="13" spans="2:7" ht="12.75">
      <c r="B13" s="141" t="s">
        <v>111</v>
      </c>
      <c r="D13" s="158"/>
      <c r="E13" s="158"/>
      <c r="F13" s="142"/>
      <c r="G13" s="142"/>
    </row>
    <row r="14" spans="2:7" ht="12.75">
      <c r="B14" s="140" t="s">
        <v>112</v>
      </c>
      <c r="D14" s="158">
        <v>2437</v>
      </c>
      <c r="E14" s="158"/>
      <c r="F14" s="142">
        <v>7384</v>
      </c>
      <c r="G14" s="142"/>
    </row>
    <row r="15" spans="2:7" ht="16.5" customHeight="1">
      <c r="B15" s="140" t="s">
        <v>113</v>
      </c>
      <c r="D15" s="158"/>
      <c r="E15" s="158"/>
      <c r="F15" s="142"/>
      <c r="G15" s="142"/>
    </row>
    <row r="16" spans="3:7" ht="12.75">
      <c r="C16" s="140" t="s">
        <v>114</v>
      </c>
      <c r="D16" s="158">
        <v>-763</v>
      </c>
      <c r="E16" s="158"/>
      <c r="F16" s="142">
        <v>-763</v>
      </c>
      <c r="G16" s="142"/>
    </row>
    <row r="17" spans="3:7" ht="12.75">
      <c r="C17" s="140" t="s">
        <v>115</v>
      </c>
      <c r="D17" s="158">
        <v>2960</v>
      </c>
      <c r="E17" s="158"/>
      <c r="F17" s="142">
        <v>2551</v>
      </c>
      <c r="G17" s="142"/>
    </row>
    <row r="18" spans="3:7" ht="12.75">
      <c r="C18" s="140" t="s">
        <v>116</v>
      </c>
      <c r="D18" s="158">
        <v>-447</v>
      </c>
      <c r="E18" s="158"/>
      <c r="F18" s="142">
        <v>-751</v>
      </c>
      <c r="G18" s="142"/>
    </row>
    <row r="19" spans="3:7" ht="12.75">
      <c r="C19" s="156" t="s">
        <v>255</v>
      </c>
      <c r="D19" s="158">
        <v>17</v>
      </c>
      <c r="E19" s="158"/>
      <c r="F19" s="142">
        <v>-1</v>
      </c>
      <c r="G19" s="142"/>
    </row>
    <row r="20" spans="3:7" ht="12.75">
      <c r="C20" s="156" t="s">
        <v>140</v>
      </c>
      <c r="D20" s="159">
        <v>43</v>
      </c>
      <c r="E20" s="171"/>
      <c r="F20" s="174">
        <v>102</v>
      </c>
      <c r="G20" s="142"/>
    </row>
    <row r="21" spans="2:7" s="141" customFormat="1" ht="12.75">
      <c r="B21" s="141" t="s">
        <v>117</v>
      </c>
      <c r="D21" s="160">
        <f>SUM(D14:D20)</f>
        <v>4247</v>
      </c>
      <c r="E21" s="160"/>
      <c r="F21" s="143">
        <f>SUM(F14:F20)</f>
        <v>8522</v>
      </c>
      <c r="G21" s="143"/>
    </row>
    <row r="22" spans="3:7" ht="19.5" customHeight="1">
      <c r="C22" s="156" t="s">
        <v>229</v>
      </c>
      <c r="D22" s="158">
        <v>-17192</v>
      </c>
      <c r="E22" s="158"/>
      <c r="F22" s="142">
        <v>-9426</v>
      </c>
      <c r="G22" s="142"/>
    </row>
    <row r="23" spans="3:7" ht="12" customHeight="1">
      <c r="C23" s="156" t="s">
        <v>251</v>
      </c>
      <c r="D23" s="158">
        <v>-3010</v>
      </c>
      <c r="E23" s="158"/>
      <c r="F23" s="142">
        <v>-303</v>
      </c>
      <c r="G23" s="142"/>
    </row>
    <row r="24" spans="3:7" ht="12" customHeight="1">
      <c r="C24" s="156" t="s">
        <v>230</v>
      </c>
      <c r="D24" s="158">
        <v>-110</v>
      </c>
      <c r="E24" s="158"/>
      <c r="F24" s="142">
        <v>137</v>
      </c>
      <c r="G24" s="142"/>
    </row>
    <row r="25" spans="3:7" ht="12.75">
      <c r="C25" s="156" t="s">
        <v>231</v>
      </c>
      <c r="D25" s="158">
        <v>22317</v>
      </c>
      <c r="E25" s="158"/>
      <c r="F25" s="142">
        <v>-3759</v>
      </c>
      <c r="G25" s="142"/>
    </row>
    <row r="26" spans="3:7" ht="12.75">
      <c r="C26" s="156" t="s">
        <v>222</v>
      </c>
      <c r="D26" s="159">
        <v>-16351</v>
      </c>
      <c r="E26" s="171"/>
      <c r="F26" s="174">
        <v>-15921</v>
      </c>
      <c r="G26" s="142"/>
    </row>
    <row r="27" spans="2:7" s="141" customFormat="1" ht="12.75">
      <c r="B27" s="141" t="s">
        <v>232</v>
      </c>
      <c r="D27" s="161">
        <f>SUM(D21:D26)</f>
        <v>-10099</v>
      </c>
      <c r="E27" s="161"/>
      <c r="F27" s="143">
        <f>SUM(F21:F26)</f>
        <v>-20750</v>
      </c>
      <c r="G27" s="143"/>
    </row>
    <row r="28" spans="2:7" ht="12.75" customHeight="1">
      <c r="B28" s="140" t="s">
        <v>118</v>
      </c>
      <c r="D28" s="158">
        <v>-1873</v>
      </c>
      <c r="E28" s="158"/>
      <c r="F28" s="142">
        <v>-7182</v>
      </c>
      <c r="G28" s="142"/>
    </row>
    <row r="29" spans="2:7" ht="12.75">
      <c r="B29" s="156" t="s">
        <v>140</v>
      </c>
      <c r="D29" s="158">
        <v>-43</v>
      </c>
      <c r="E29" s="158"/>
      <c r="F29" s="142">
        <v>-102</v>
      </c>
      <c r="G29" s="142"/>
    </row>
    <row r="30" spans="1:7" ht="15.75" customHeight="1">
      <c r="A30" s="141"/>
      <c r="B30" s="141" t="s">
        <v>233</v>
      </c>
      <c r="C30" s="141"/>
      <c r="D30" s="162">
        <f>SUM(D27:D29)</f>
        <v>-12015</v>
      </c>
      <c r="E30" s="160"/>
      <c r="F30" s="175">
        <f>SUM(F27:F29)</f>
        <v>-28034</v>
      </c>
      <c r="G30" s="143"/>
    </row>
    <row r="31" spans="4:7" ht="12.75">
      <c r="D31" s="158"/>
      <c r="E31" s="158"/>
      <c r="F31" s="142"/>
      <c r="G31" s="142"/>
    </row>
    <row r="32" spans="2:7" ht="12.75">
      <c r="B32" s="141" t="s">
        <v>119</v>
      </c>
      <c r="D32" s="158"/>
      <c r="E32" s="158"/>
      <c r="F32" s="142"/>
      <c r="G32" s="142"/>
    </row>
    <row r="33" spans="2:7" ht="12.75">
      <c r="B33" s="140" t="s">
        <v>120</v>
      </c>
      <c r="D33" s="158">
        <v>-617</v>
      </c>
      <c r="E33" s="158"/>
      <c r="F33" s="142">
        <v>-4940</v>
      </c>
      <c r="G33" s="142"/>
    </row>
    <row r="34" spans="2:7" ht="12.75">
      <c r="B34" s="156" t="s">
        <v>173</v>
      </c>
      <c r="D34" s="158">
        <v>107</v>
      </c>
      <c r="E34" s="158"/>
      <c r="F34" s="142">
        <v>2</v>
      </c>
      <c r="G34" s="142"/>
    </row>
    <row r="35" spans="2:7" ht="12.75">
      <c r="B35" s="156" t="s">
        <v>247</v>
      </c>
      <c r="D35" s="158">
        <v>1858</v>
      </c>
      <c r="E35" s="158"/>
      <c r="F35" s="142">
        <v>-390</v>
      </c>
      <c r="G35" s="142"/>
    </row>
    <row r="36" spans="2:7" ht="12.75">
      <c r="B36" s="140" t="s">
        <v>116</v>
      </c>
      <c r="D36" s="158">
        <v>447</v>
      </c>
      <c r="E36" s="158"/>
      <c r="F36" s="142">
        <v>751</v>
      </c>
      <c r="G36" s="142"/>
    </row>
    <row r="37" spans="2:7" ht="17.25" customHeight="1">
      <c r="B37" s="141" t="s">
        <v>234</v>
      </c>
      <c r="D37" s="162">
        <f>SUM(D33:D36)</f>
        <v>1795</v>
      </c>
      <c r="E37" s="160"/>
      <c r="F37" s="175">
        <f>SUM(F33:F36)</f>
        <v>-4577</v>
      </c>
      <c r="G37" s="142"/>
    </row>
    <row r="38" spans="4:7" ht="12.75">
      <c r="D38" s="158"/>
      <c r="E38" s="158"/>
      <c r="F38" s="142"/>
      <c r="G38" s="142"/>
    </row>
    <row r="39" spans="1:7" s="141" customFormat="1" ht="12.75">
      <c r="A39" s="140"/>
      <c r="B39" s="141" t="s">
        <v>248</v>
      </c>
      <c r="C39" s="140"/>
      <c r="D39" s="158"/>
      <c r="E39" s="158"/>
      <c r="F39" s="142"/>
      <c r="G39" s="142"/>
    </row>
    <row r="40" spans="1:7" s="141" customFormat="1" ht="12.75">
      <c r="A40" s="140"/>
      <c r="B40" s="156" t="s">
        <v>145</v>
      </c>
      <c r="C40" s="140"/>
      <c r="D40" s="158">
        <v>-480</v>
      </c>
      <c r="E40" s="158"/>
      <c r="F40" s="142">
        <v>-770</v>
      </c>
      <c r="G40" s="142"/>
    </row>
    <row r="41" spans="1:7" s="141" customFormat="1" ht="12.75">
      <c r="A41" s="140"/>
      <c r="B41" s="156" t="s">
        <v>224</v>
      </c>
      <c r="C41" s="140"/>
      <c r="D41" s="158">
        <v>0</v>
      </c>
      <c r="E41" s="158"/>
      <c r="F41" s="142">
        <v>-60</v>
      </c>
      <c r="G41" s="142"/>
    </row>
    <row r="42" spans="1:7" s="141" customFormat="1" ht="12.75">
      <c r="A42" s="140"/>
      <c r="B42" s="156" t="s">
        <v>171</v>
      </c>
      <c r="C42" s="140"/>
      <c r="D42" s="158">
        <v>-3708</v>
      </c>
      <c r="E42" s="158"/>
      <c r="F42" s="142">
        <v>-3708</v>
      </c>
      <c r="G42" s="142"/>
    </row>
    <row r="43" spans="1:7" s="141" customFormat="1" ht="17.25" customHeight="1">
      <c r="A43" s="140"/>
      <c r="B43" s="141" t="s">
        <v>160</v>
      </c>
      <c r="C43" s="140"/>
      <c r="D43" s="162">
        <f>SUM(D40:D42)</f>
        <v>-4188</v>
      </c>
      <c r="E43" s="160"/>
      <c r="F43" s="175">
        <f>SUM(F40:F42)</f>
        <v>-4538</v>
      </c>
      <c r="G43" s="142"/>
    </row>
    <row r="44" spans="1:7" s="141" customFormat="1" ht="12.75">
      <c r="A44" s="140"/>
      <c r="B44" s="140"/>
      <c r="C44" s="140"/>
      <c r="D44" s="158"/>
      <c r="E44" s="158"/>
      <c r="F44" s="142"/>
      <c r="G44" s="142"/>
    </row>
    <row r="45" spans="1:7" ht="12.75">
      <c r="A45" s="141"/>
      <c r="B45" s="141" t="s">
        <v>223</v>
      </c>
      <c r="C45" s="141"/>
      <c r="D45" s="161">
        <f>+D30+D37+D43</f>
        <v>-14408</v>
      </c>
      <c r="E45" s="161"/>
      <c r="F45" s="143">
        <f>+F43+F37+F30</f>
        <v>-37149</v>
      </c>
      <c r="G45" s="143"/>
    </row>
    <row r="46" spans="1:7" ht="12.75">
      <c r="A46" s="141"/>
      <c r="B46" s="141"/>
      <c r="C46" s="141"/>
      <c r="D46" s="161"/>
      <c r="E46" s="161"/>
      <c r="F46" s="143"/>
      <c r="G46" s="143"/>
    </row>
    <row r="47" spans="1:7" ht="12.75">
      <c r="A47" s="141"/>
      <c r="B47" s="141" t="s">
        <v>219</v>
      </c>
      <c r="C47" s="141"/>
      <c r="D47" s="161">
        <v>33373</v>
      </c>
      <c r="E47" s="161"/>
      <c r="F47" s="143">
        <v>64113</v>
      </c>
      <c r="G47" s="143"/>
    </row>
    <row r="48" spans="1:7" ht="12.75">
      <c r="A48" s="141"/>
      <c r="B48" s="141"/>
      <c r="C48" s="141"/>
      <c r="D48" s="161"/>
      <c r="E48" s="161"/>
      <c r="F48" s="143"/>
      <c r="G48" s="143"/>
    </row>
    <row r="49" spans="1:7" ht="13.5" thickBot="1">
      <c r="A49" s="141"/>
      <c r="B49" s="141" t="s">
        <v>228</v>
      </c>
      <c r="C49" s="141"/>
      <c r="D49" s="163">
        <f>+D45+D47</f>
        <v>18965</v>
      </c>
      <c r="E49" s="160"/>
      <c r="F49" s="176">
        <f>SUM(F45:F48)</f>
        <v>26964</v>
      </c>
      <c r="G49" s="143"/>
    </row>
    <row r="50" spans="1:7" ht="13.5" thickTop="1">
      <c r="A50" s="141"/>
      <c r="B50" s="141"/>
      <c r="C50" s="141"/>
      <c r="D50" s="161"/>
      <c r="E50" s="161"/>
      <c r="F50" s="143"/>
      <c r="G50" s="143"/>
    </row>
    <row r="51" spans="2:7" ht="31.5" customHeight="1">
      <c r="B51" s="286" t="s">
        <v>220</v>
      </c>
      <c r="C51" s="286"/>
      <c r="D51" s="286"/>
      <c r="E51" s="286"/>
      <c r="F51" s="286"/>
      <c r="G51" s="195"/>
    </row>
  </sheetData>
  <mergeCells count="6">
    <mergeCell ref="C2:F2"/>
    <mergeCell ref="C3:F3"/>
    <mergeCell ref="C4:F4"/>
    <mergeCell ref="B51:F51"/>
    <mergeCell ref="D9:F9"/>
    <mergeCell ref="A6:F6"/>
  </mergeCells>
  <printOptions/>
  <pageMargins left="0.75" right="0.75" top="1" bottom="1" header="0.5" footer="0.5"/>
  <pageSetup firstPageNumber="4" useFirstPageNumber="1" fitToHeight="1" fitToWidth="1" horizontalDpi="180" verticalDpi="180" orientation="portrait" paperSize="9" scale="90" r:id="rId2"/>
  <headerFooter alignWithMargins="0">
    <oddFooter>&amp;CPage &amp;P</oddFooter>
  </headerFooter>
  <drawing r:id="rId1"/>
</worksheet>
</file>

<file path=xl/worksheets/sheet5.xml><?xml version="1.0" encoding="utf-8"?>
<worksheet xmlns="http://schemas.openxmlformats.org/spreadsheetml/2006/main" xmlns:r="http://schemas.openxmlformats.org/officeDocument/2006/relationships">
  <dimension ref="A1:N82"/>
  <sheetViews>
    <sheetView showGridLines="0" workbookViewId="0" topLeftCell="B46">
      <selection activeCell="C13" sqref="C13:J13"/>
    </sheetView>
  </sheetViews>
  <sheetFormatPr defaultColWidth="9.140625" defaultRowHeight="12.75"/>
  <cols>
    <col min="1" max="1" width="4.28125" style="3" customWidth="1"/>
    <col min="2" max="3" width="2.7109375" style="3" customWidth="1"/>
    <col min="4" max="4" width="4.00390625" style="3" customWidth="1"/>
    <col min="5" max="5" width="23.421875" style="3" customWidth="1"/>
    <col min="6" max="6" width="7.140625" style="3" customWidth="1"/>
    <col min="7" max="7" width="15.8515625" style="3" customWidth="1"/>
    <col min="8" max="8" width="16.28125" style="3" customWidth="1"/>
    <col min="9" max="9" width="13.57421875" style="3" customWidth="1"/>
    <col min="10" max="10" width="16.8515625" style="3" bestFit="1" customWidth="1"/>
    <col min="11" max="11" width="9.140625" style="3" customWidth="1"/>
    <col min="12" max="12" width="16.7109375" style="3" customWidth="1"/>
    <col min="13" max="16384" width="9.140625" style="3" customWidth="1"/>
  </cols>
  <sheetData>
    <row r="1" spans="1:10" ht="18.75">
      <c r="A1" s="274" t="s">
        <v>80</v>
      </c>
      <c r="B1" s="274"/>
      <c r="C1" s="274"/>
      <c r="D1" s="274"/>
      <c r="E1" s="274"/>
      <c r="F1" s="274"/>
      <c r="G1" s="274"/>
      <c r="H1" s="274"/>
      <c r="I1" s="274"/>
      <c r="J1" s="274"/>
    </row>
    <row r="2" spans="1:10" ht="18.75">
      <c r="A2" s="274" t="s">
        <v>81</v>
      </c>
      <c r="B2" s="274"/>
      <c r="C2" s="274"/>
      <c r="D2" s="274"/>
      <c r="E2" s="274"/>
      <c r="F2" s="274"/>
      <c r="G2" s="274"/>
      <c r="H2" s="274"/>
      <c r="I2" s="274"/>
      <c r="J2" s="274"/>
    </row>
    <row r="3" spans="1:10" ht="18.75" customHeight="1">
      <c r="A3" s="259" t="s">
        <v>37</v>
      </c>
      <c r="B3" s="259"/>
      <c r="C3" s="259"/>
      <c r="D3" s="259"/>
      <c r="E3" s="259"/>
      <c r="F3" s="259"/>
      <c r="G3" s="259"/>
      <c r="H3" s="259"/>
      <c r="I3" s="259"/>
      <c r="J3" s="259"/>
    </row>
    <row r="4" spans="1:10" ht="18.75">
      <c r="A4" s="11"/>
      <c r="B4" s="11"/>
      <c r="C4" s="11"/>
      <c r="D4" s="11"/>
      <c r="E4" s="11"/>
      <c r="F4" s="11"/>
      <c r="G4" s="11"/>
      <c r="H4" s="11"/>
      <c r="I4" s="11"/>
      <c r="J4" s="11"/>
    </row>
    <row r="5" ht="15.75">
      <c r="A5" s="1" t="str">
        <f>+'BS'!A7</f>
        <v>Interim Report on Condensed Consolidated Results for the Third Quarter Ended 30 September 2005</v>
      </c>
    </row>
    <row r="6" ht="12.75">
      <c r="A6" s="131" t="s">
        <v>69</v>
      </c>
    </row>
    <row r="7" ht="6.75" customHeight="1">
      <c r="A7" s="131"/>
    </row>
    <row r="8" spans="1:10" ht="18.75">
      <c r="A8" s="289" t="s">
        <v>179</v>
      </c>
      <c r="B8" s="289"/>
      <c r="C8" s="289"/>
      <c r="D8" s="289"/>
      <c r="E8" s="289"/>
      <c r="F8" s="289"/>
      <c r="G8" s="289"/>
      <c r="H8" s="289"/>
      <c r="I8" s="289"/>
      <c r="J8" s="289"/>
    </row>
    <row r="9" ht="12.75">
      <c r="A9" s="10"/>
    </row>
    <row r="10" s="20" customFormat="1" ht="15">
      <c r="A10" s="17" t="s">
        <v>126</v>
      </c>
    </row>
    <row r="11" s="20" customFormat="1" ht="5.25" customHeight="1"/>
    <row r="12" spans="1:5" s="20" customFormat="1" ht="15">
      <c r="A12" s="51" t="s">
        <v>184</v>
      </c>
      <c r="B12" s="17"/>
      <c r="C12" s="17" t="s">
        <v>97</v>
      </c>
      <c r="D12" s="17"/>
      <c r="E12" s="17"/>
    </row>
    <row r="13" spans="1:10" s="20" customFormat="1" ht="61.5" customHeight="1">
      <c r="A13" s="30"/>
      <c r="B13" s="17"/>
      <c r="C13" s="290" t="s">
        <v>252</v>
      </c>
      <c r="D13" s="290"/>
      <c r="E13" s="290"/>
      <c r="F13" s="290"/>
      <c r="G13" s="290"/>
      <c r="H13" s="290"/>
      <c r="I13" s="290"/>
      <c r="J13" s="290"/>
    </row>
    <row r="14" spans="1:10" s="20" customFormat="1" ht="33.75" customHeight="1">
      <c r="A14" s="30"/>
      <c r="B14" s="17"/>
      <c r="C14" s="290" t="s">
        <v>180</v>
      </c>
      <c r="D14" s="290"/>
      <c r="E14" s="290"/>
      <c r="F14" s="290"/>
      <c r="G14" s="290"/>
      <c r="H14" s="290"/>
      <c r="I14" s="290"/>
      <c r="J14" s="290"/>
    </row>
    <row r="15" spans="1:3" s="20" customFormat="1" ht="15">
      <c r="A15" s="51" t="s">
        <v>185</v>
      </c>
      <c r="B15" s="17"/>
      <c r="C15" s="17" t="s">
        <v>165</v>
      </c>
    </row>
    <row r="16" spans="1:10" s="20" customFormat="1" ht="19.5" customHeight="1">
      <c r="A16" s="18"/>
      <c r="C16" s="290" t="s">
        <v>181</v>
      </c>
      <c r="D16" s="290"/>
      <c r="E16" s="290"/>
      <c r="F16" s="290"/>
      <c r="G16" s="290"/>
      <c r="H16" s="290"/>
      <c r="I16" s="290"/>
      <c r="J16" s="290"/>
    </row>
    <row r="17" spans="1:3" s="20" customFormat="1" ht="15">
      <c r="A17" s="51" t="s">
        <v>186</v>
      </c>
      <c r="B17" s="17"/>
      <c r="C17" s="17" t="s">
        <v>28</v>
      </c>
    </row>
    <row r="18" spans="1:10" s="20" customFormat="1" ht="32.25" customHeight="1">
      <c r="A18" s="18"/>
      <c r="C18" s="290" t="s">
        <v>131</v>
      </c>
      <c r="D18" s="293"/>
      <c r="E18" s="293"/>
      <c r="F18" s="293"/>
      <c r="G18" s="293"/>
      <c r="H18" s="293"/>
      <c r="I18" s="293"/>
      <c r="J18" s="293"/>
    </row>
    <row r="19" spans="1:3" s="20" customFormat="1" ht="16.5" customHeight="1">
      <c r="A19" s="51" t="s">
        <v>187</v>
      </c>
      <c r="B19" s="17"/>
      <c r="C19" s="17" t="s">
        <v>98</v>
      </c>
    </row>
    <row r="20" spans="1:10" s="20" customFormat="1" ht="33.75" customHeight="1">
      <c r="A20" s="18"/>
      <c r="C20" s="290" t="s">
        <v>99</v>
      </c>
      <c r="D20" s="293"/>
      <c r="E20" s="293"/>
      <c r="F20" s="293"/>
      <c r="G20" s="293"/>
      <c r="H20" s="293"/>
      <c r="I20" s="293"/>
      <c r="J20" s="293"/>
    </row>
    <row r="21" spans="1:10" s="20" customFormat="1" ht="16.5" customHeight="1">
      <c r="A21" s="239" t="s">
        <v>188</v>
      </c>
      <c r="B21" s="17"/>
      <c r="C21" s="294" t="s">
        <v>174</v>
      </c>
      <c r="D21" s="295"/>
      <c r="E21" s="295"/>
      <c r="F21" s="295"/>
      <c r="G21" s="295"/>
      <c r="H21" s="295"/>
      <c r="I21" s="295"/>
      <c r="J21" s="40"/>
    </row>
    <row r="22" spans="1:10" s="20" customFormat="1" ht="20.25" customHeight="1">
      <c r="A22" s="18"/>
      <c r="C22" s="290" t="s">
        <v>175</v>
      </c>
      <c r="D22" s="293"/>
      <c r="E22" s="293"/>
      <c r="F22" s="293"/>
      <c r="G22" s="293"/>
      <c r="H22" s="293"/>
      <c r="I22" s="293"/>
      <c r="J22" s="293"/>
    </row>
    <row r="23" spans="1:10" s="20" customFormat="1" ht="15">
      <c r="A23" s="239" t="s">
        <v>189</v>
      </c>
      <c r="B23" s="17"/>
      <c r="C23" s="294" t="s">
        <v>100</v>
      </c>
      <c r="D23" s="295"/>
      <c r="E23" s="295"/>
      <c r="F23" s="295"/>
      <c r="G23" s="295"/>
      <c r="H23" s="295"/>
      <c r="I23" s="295"/>
      <c r="J23" s="295"/>
    </row>
    <row r="24" spans="1:10" s="20" customFormat="1" ht="34.5" customHeight="1">
      <c r="A24" s="18"/>
      <c r="C24" s="290" t="s">
        <v>235</v>
      </c>
      <c r="D24" s="293"/>
      <c r="E24" s="293"/>
      <c r="F24" s="293"/>
      <c r="G24" s="293"/>
      <c r="H24" s="293"/>
      <c r="I24" s="293"/>
      <c r="J24" s="293"/>
    </row>
    <row r="25" spans="1:10" s="20" customFormat="1" ht="66.75" customHeight="1">
      <c r="A25" s="18"/>
      <c r="C25" s="290" t="s">
        <v>236</v>
      </c>
      <c r="D25" s="293"/>
      <c r="E25" s="293"/>
      <c r="F25" s="293"/>
      <c r="G25" s="293"/>
      <c r="H25" s="293"/>
      <c r="I25" s="293"/>
      <c r="J25" s="293"/>
    </row>
    <row r="26" spans="1:10" s="20" customFormat="1" ht="17.25" customHeight="1">
      <c r="A26" s="239" t="s">
        <v>190</v>
      </c>
      <c r="C26" s="294" t="s">
        <v>182</v>
      </c>
      <c r="D26" s="295"/>
      <c r="E26" s="295"/>
      <c r="F26" s="295"/>
      <c r="G26" s="295"/>
      <c r="H26" s="295"/>
      <c r="I26" s="295"/>
      <c r="J26" s="40"/>
    </row>
    <row r="27" spans="1:10" s="20" customFormat="1" ht="25.5" customHeight="1">
      <c r="A27" s="18"/>
      <c r="C27" s="290" t="s">
        <v>237</v>
      </c>
      <c r="D27" s="290"/>
      <c r="E27" s="290"/>
      <c r="F27" s="290"/>
      <c r="G27" s="290"/>
      <c r="H27" s="290"/>
      <c r="I27" s="290"/>
      <c r="J27" s="290"/>
    </row>
    <row r="28" spans="1:3" s="20" customFormat="1" ht="15">
      <c r="A28" s="51" t="s">
        <v>191</v>
      </c>
      <c r="B28" s="17"/>
      <c r="C28" s="17" t="s">
        <v>66</v>
      </c>
    </row>
    <row r="29" spans="1:5" s="20" customFormat="1" ht="15">
      <c r="A29" s="65"/>
      <c r="C29" s="20" t="s">
        <v>152</v>
      </c>
      <c r="D29" s="17"/>
      <c r="E29" s="17"/>
    </row>
    <row r="30" spans="1:5" s="20" customFormat="1" ht="9" customHeight="1" thickBot="1">
      <c r="A30" s="65"/>
      <c r="D30" s="17"/>
      <c r="E30" s="17"/>
    </row>
    <row r="31" spans="1:14" s="20" customFormat="1" ht="31.5" customHeight="1" thickBot="1" thickTop="1">
      <c r="A31" s="65"/>
      <c r="D31" s="255" t="s">
        <v>238</v>
      </c>
      <c r="E31" s="256"/>
      <c r="F31" s="257"/>
      <c r="G31" s="190" t="s">
        <v>156</v>
      </c>
      <c r="H31" s="190" t="s">
        <v>154</v>
      </c>
      <c r="I31" s="190" t="s">
        <v>155</v>
      </c>
      <c r="J31" s="78" t="s">
        <v>2</v>
      </c>
      <c r="K31"/>
      <c r="L31" s="181"/>
      <c r="M31" s="182"/>
      <c r="N31" s="64"/>
    </row>
    <row r="32" spans="1:11" s="20" customFormat="1" ht="15.75" thickTop="1">
      <c r="A32" s="65"/>
      <c r="D32" s="85"/>
      <c r="E32" s="86"/>
      <c r="F32" s="87"/>
      <c r="G32" s="80" t="s">
        <v>17</v>
      </c>
      <c r="H32" s="80" t="s">
        <v>17</v>
      </c>
      <c r="I32" s="80" t="s">
        <v>17</v>
      </c>
      <c r="J32" s="81" t="s">
        <v>17</v>
      </c>
      <c r="K32"/>
    </row>
    <row r="33" spans="1:11" s="20" customFormat="1" ht="15">
      <c r="A33" s="65"/>
      <c r="D33" s="183" t="s">
        <v>3</v>
      </c>
      <c r="E33" s="64"/>
      <c r="F33" s="83"/>
      <c r="G33" s="82"/>
      <c r="H33" s="82"/>
      <c r="I33" s="82"/>
      <c r="J33" s="82"/>
      <c r="K33"/>
    </row>
    <row r="34" spans="1:11" s="20" customFormat="1" ht="15">
      <c r="A34" s="65"/>
      <c r="D34" s="79"/>
      <c r="E34" s="185" t="s">
        <v>43</v>
      </c>
      <c r="F34" s="83"/>
      <c r="G34" s="115"/>
      <c r="H34" s="115"/>
      <c r="I34" s="115"/>
      <c r="J34" s="115"/>
      <c r="K34"/>
    </row>
    <row r="35" spans="1:11" s="20" customFormat="1" ht="15">
      <c r="A35" s="65"/>
      <c r="D35" s="79"/>
      <c r="E35" s="64" t="s">
        <v>4</v>
      </c>
      <c r="F35" s="83"/>
      <c r="G35" s="115">
        <v>1904</v>
      </c>
      <c r="H35" s="115">
        <v>33768</v>
      </c>
      <c r="I35" s="115">
        <v>6000</v>
      </c>
      <c r="J35" s="115">
        <f>SUM(G35:I35)</f>
        <v>41672</v>
      </c>
      <c r="K35"/>
    </row>
    <row r="36" spans="1:11" s="20" customFormat="1" ht="15">
      <c r="A36" s="65"/>
      <c r="D36" s="79"/>
      <c r="E36" s="64" t="s">
        <v>5</v>
      </c>
      <c r="F36" s="83"/>
      <c r="G36" s="184">
        <v>0</v>
      </c>
      <c r="H36" s="184">
        <v>0</v>
      </c>
      <c r="I36" s="184">
        <v>0</v>
      </c>
      <c r="J36" s="184">
        <f>SUM(G36:I36)</f>
        <v>0</v>
      </c>
      <c r="K36"/>
    </row>
    <row r="37" spans="1:11" s="20" customFormat="1" ht="15">
      <c r="A37" s="65"/>
      <c r="D37" s="79"/>
      <c r="E37" s="64"/>
      <c r="F37" s="83"/>
      <c r="G37" s="115">
        <f>SUM(G35:G36)</f>
        <v>1904</v>
      </c>
      <c r="H37" s="115">
        <f>SUM(H35:H36)</f>
        <v>33768</v>
      </c>
      <c r="I37" s="115">
        <f>SUM(I35:I36)</f>
        <v>6000</v>
      </c>
      <c r="J37" s="115">
        <f>SUM(J35:J36)</f>
        <v>41672</v>
      </c>
      <c r="K37" s="197"/>
    </row>
    <row r="38" spans="1:11" s="20" customFormat="1" ht="15">
      <c r="A38" s="65"/>
      <c r="D38" s="79" t="s">
        <v>6</v>
      </c>
      <c r="E38" s="64"/>
      <c r="F38" s="83"/>
      <c r="G38" s="115"/>
      <c r="H38" s="115"/>
      <c r="I38" s="115"/>
      <c r="J38" s="184">
        <f>-J36</f>
        <v>0</v>
      </c>
      <c r="K38"/>
    </row>
    <row r="39" spans="1:11" s="17" customFormat="1" ht="15" thickBot="1">
      <c r="A39" s="51"/>
      <c r="D39" s="183" t="s">
        <v>157</v>
      </c>
      <c r="E39" s="185"/>
      <c r="F39" s="186"/>
      <c r="G39" s="187"/>
      <c r="H39" s="187"/>
      <c r="I39" s="187"/>
      <c r="J39" s="198">
        <f>+J37+J38</f>
        <v>41672</v>
      </c>
      <c r="K39" s="188"/>
    </row>
    <row r="40" spans="1:11" s="17" customFormat="1" ht="9" customHeight="1" thickTop="1">
      <c r="A40" s="51"/>
      <c r="D40" s="183"/>
      <c r="E40" s="185"/>
      <c r="F40" s="186"/>
      <c r="G40" s="187"/>
      <c r="H40" s="187"/>
      <c r="I40" s="187"/>
      <c r="J40" s="187"/>
      <c r="K40" s="188"/>
    </row>
    <row r="41" spans="1:11" s="20" customFormat="1" ht="15">
      <c r="A41" s="65"/>
      <c r="D41" s="183"/>
      <c r="E41" s="185" t="s">
        <v>7</v>
      </c>
      <c r="F41" s="83"/>
      <c r="G41" s="115"/>
      <c r="H41" s="115"/>
      <c r="I41" s="115"/>
      <c r="J41" s="115"/>
      <c r="K41"/>
    </row>
    <row r="42" spans="1:11" s="20" customFormat="1" ht="15">
      <c r="A42" s="65"/>
      <c r="D42" s="79"/>
      <c r="E42" s="64" t="s">
        <v>8</v>
      </c>
      <c r="F42" s="83"/>
      <c r="G42" s="115">
        <v>-1924</v>
      </c>
      <c r="H42" s="115">
        <v>3419</v>
      </c>
      <c r="I42" s="115">
        <v>-110</v>
      </c>
      <c r="J42" s="115">
        <f>SUM(G42:I42)</f>
        <v>1385</v>
      </c>
      <c r="K42"/>
    </row>
    <row r="43" spans="1:11" s="20" customFormat="1" ht="15">
      <c r="A43" s="65"/>
      <c r="D43" s="179"/>
      <c r="E43" s="64" t="s">
        <v>176</v>
      </c>
      <c r="F43" s="180"/>
      <c r="G43" s="184"/>
      <c r="H43" s="184"/>
      <c r="I43" s="184"/>
      <c r="J43" s="184">
        <v>-115</v>
      </c>
      <c r="K43"/>
    </row>
    <row r="44" spans="1:11" s="20" customFormat="1" ht="15">
      <c r="A44" s="65"/>
      <c r="D44" s="291" t="s">
        <v>10</v>
      </c>
      <c r="E44" s="292"/>
      <c r="F44" s="180"/>
      <c r="G44" s="115"/>
      <c r="H44" s="115"/>
      <c r="I44" s="115"/>
      <c r="J44" s="115">
        <f>SUM(J42:J43)</f>
        <v>1270</v>
      </c>
      <c r="K44"/>
    </row>
    <row r="45" spans="1:11" s="20" customFormat="1" ht="15">
      <c r="A45" s="65"/>
      <c r="D45" s="179"/>
      <c r="E45" s="64" t="s">
        <v>9</v>
      </c>
      <c r="F45" s="180"/>
      <c r="G45" s="115"/>
      <c r="H45" s="115"/>
      <c r="I45" s="115"/>
      <c r="J45" s="115">
        <v>-43</v>
      </c>
      <c r="K45"/>
    </row>
    <row r="46" spans="1:11" s="20" customFormat="1" ht="15">
      <c r="A46" s="65"/>
      <c r="D46" s="179"/>
      <c r="E46" s="64" t="s">
        <v>116</v>
      </c>
      <c r="F46" s="180"/>
      <c r="G46" s="115"/>
      <c r="H46" s="115"/>
      <c r="I46" s="115"/>
      <c r="J46" s="115">
        <v>447</v>
      </c>
      <c r="K46"/>
    </row>
    <row r="47" spans="1:11" s="57" customFormat="1" ht="31.5" customHeight="1">
      <c r="A47" s="205"/>
      <c r="D47" s="206"/>
      <c r="E47" s="253" t="s">
        <v>114</v>
      </c>
      <c r="F47" s="254"/>
      <c r="G47" s="207"/>
      <c r="H47" s="207"/>
      <c r="I47" s="207"/>
      <c r="J47" s="208">
        <v>763</v>
      </c>
      <c r="K47" s="124"/>
    </row>
    <row r="48" spans="1:11" s="17" customFormat="1" ht="15" thickBot="1">
      <c r="A48" s="51"/>
      <c r="D48" s="240" t="s">
        <v>153</v>
      </c>
      <c r="E48" s="241"/>
      <c r="F48" s="242"/>
      <c r="G48" s="243"/>
      <c r="H48" s="243"/>
      <c r="I48" s="243"/>
      <c r="J48" s="189">
        <f>SUM(J44:J47)</f>
        <v>2437</v>
      </c>
      <c r="K48" s="188"/>
    </row>
    <row r="49" spans="1:3" s="20" customFormat="1" ht="15.75" thickTop="1">
      <c r="A49" s="51" t="s">
        <v>191</v>
      </c>
      <c r="B49" s="17"/>
      <c r="C49" s="17" t="s">
        <v>164</v>
      </c>
    </row>
    <row r="50" s="20" customFormat="1" ht="15.75" thickBot="1">
      <c r="A50" s="65"/>
    </row>
    <row r="51" spans="1:14" s="20" customFormat="1" ht="32.25" customHeight="1" thickBot="1" thickTop="1">
      <c r="A51" s="65"/>
      <c r="D51" s="255" t="s">
        <v>239</v>
      </c>
      <c r="E51" s="256"/>
      <c r="F51" s="257"/>
      <c r="G51" s="190" t="s">
        <v>156</v>
      </c>
      <c r="H51" s="190" t="s">
        <v>154</v>
      </c>
      <c r="I51" s="190" t="s">
        <v>155</v>
      </c>
      <c r="J51" s="78" t="s">
        <v>2</v>
      </c>
      <c r="K51"/>
      <c r="L51" s="181"/>
      <c r="M51" s="182"/>
      <c r="N51" s="64"/>
    </row>
    <row r="52" spans="1:11" s="20" customFormat="1" ht="15.75" thickTop="1">
      <c r="A52" s="65"/>
      <c r="D52" s="85"/>
      <c r="E52" s="86"/>
      <c r="F52" s="87"/>
      <c r="G52" s="80" t="s">
        <v>17</v>
      </c>
      <c r="H52" s="80" t="s">
        <v>17</v>
      </c>
      <c r="I52" s="80" t="s">
        <v>17</v>
      </c>
      <c r="J52" s="81" t="s">
        <v>17</v>
      </c>
      <c r="K52"/>
    </row>
    <row r="53" spans="1:11" s="20" customFormat="1" ht="15">
      <c r="A53" s="65"/>
      <c r="D53" s="183" t="s">
        <v>3</v>
      </c>
      <c r="E53" s="64"/>
      <c r="F53" s="83"/>
      <c r="G53" s="82"/>
      <c r="H53" s="82"/>
      <c r="I53" s="82"/>
      <c r="J53" s="82"/>
      <c r="K53"/>
    </row>
    <row r="54" spans="1:11" s="20" customFormat="1" ht="15">
      <c r="A54" s="65"/>
      <c r="D54" s="79"/>
      <c r="E54" s="185" t="s">
        <v>43</v>
      </c>
      <c r="F54" s="83"/>
      <c r="G54" s="115"/>
      <c r="H54" s="115"/>
      <c r="I54" s="115"/>
      <c r="J54" s="115"/>
      <c r="K54"/>
    </row>
    <row r="55" spans="1:11" s="20" customFormat="1" ht="15">
      <c r="A55" s="65"/>
      <c r="D55" s="79"/>
      <c r="E55" s="64" t="s">
        <v>4</v>
      </c>
      <c r="F55" s="83"/>
      <c r="G55" s="115">
        <v>2619</v>
      </c>
      <c r="H55" s="115">
        <v>73294</v>
      </c>
      <c r="I55" s="115">
        <v>624</v>
      </c>
      <c r="J55" s="115">
        <f>SUM(G55:I55)</f>
        <v>76537</v>
      </c>
      <c r="K55"/>
    </row>
    <row r="56" spans="1:11" s="20" customFormat="1" ht="15">
      <c r="A56" s="65"/>
      <c r="D56" s="79"/>
      <c r="E56" s="64" t="s">
        <v>5</v>
      </c>
      <c r="F56" s="83"/>
      <c r="G56" s="184">
        <v>0</v>
      </c>
      <c r="H56" s="184">
        <v>0</v>
      </c>
      <c r="I56" s="184">
        <v>0</v>
      </c>
      <c r="J56" s="184">
        <f>SUM(G56:I56)</f>
        <v>0</v>
      </c>
      <c r="K56"/>
    </row>
    <row r="57" spans="1:11" s="20" customFormat="1" ht="15">
      <c r="A57" s="65"/>
      <c r="D57" s="79"/>
      <c r="E57" s="64"/>
      <c r="F57" s="83"/>
      <c r="G57" s="115">
        <f>SUM(G55:G56)</f>
        <v>2619</v>
      </c>
      <c r="H57" s="115">
        <f>SUM(H55:H56)</f>
        <v>73294</v>
      </c>
      <c r="I57" s="115">
        <f>SUM(I55:I56)</f>
        <v>624</v>
      </c>
      <c r="J57" s="115">
        <f>SUM(J55:J56)</f>
        <v>76537</v>
      </c>
      <c r="K57" s="197"/>
    </row>
    <row r="58" spans="1:11" s="20" customFormat="1" ht="15">
      <c r="A58" s="65"/>
      <c r="D58" s="79" t="s">
        <v>6</v>
      </c>
      <c r="E58" s="64"/>
      <c r="F58" s="83"/>
      <c r="G58" s="115"/>
      <c r="H58" s="115"/>
      <c r="I58" s="115"/>
      <c r="J58" s="184">
        <f>-J56</f>
        <v>0</v>
      </c>
      <c r="K58"/>
    </row>
    <row r="59" spans="1:11" s="17" customFormat="1" ht="15" thickBot="1">
      <c r="A59" s="51"/>
      <c r="D59" s="183" t="s">
        <v>157</v>
      </c>
      <c r="E59" s="185"/>
      <c r="F59" s="186"/>
      <c r="G59" s="187"/>
      <c r="H59" s="187"/>
      <c r="I59" s="187"/>
      <c r="J59" s="198">
        <f>+J57+J58</f>
        <v>76537</v>
      </c>
      <c r="K59" s="188"/>
    </row>
    <row r="60" spans="1:11" s="20" customFormat="1" ht="15.75" thickTop="1">
      <c r="A60" s="65"/>
      <c r="D60" s="183"/>
      <c r="E60" s="185" t="s">
        <v>7</v>
      </c>
      <c r="F60" s="83"/>
      <c r="G60" s="115"/>
      <c r="H60" s="115"/>
      <c r="I60" s="115"/>
      <c r="J60" s="115"/>
      <c r="K60"/>
    </row>
    <row r="61" spans="1:11" s="20" customFormat="1" ht="15">
      <c r="A61" s="65"/>
      <c r="D61" s="79"/>
      <c r="E61" s="64" t="s">
        <v>8</v>
      </c>
      <c r="F61" s="83"/>
      <c r="G61" s="115">
        <v>-2538</v>
      </c>
      <c r="H61" s="115">
        <v>8802</v>
      </c>
      <c r="I61" s="115">
        <v>-89</v>
      </c>
      <c r="J61" s="115">
        <f>SUM(G61:I61)</f>
        <v>6175</v>
      </c>
      <c r="K61"/>
    </row>
    <row r="62" spans="1:11" s="20" customFormat="1" ht="15">
      <c r="A62" s="65"/>
      <c r="D62" s="179"/>
      <c r="E62" s="64" t="s">
        <v>176</v>
      </c>
      <c r="F62" s="180"/>
      <c r="G62" s="184"/>
      <c r="H62" s="184"/>
      <c r="I62" s="184"/>
      <c r="J62" s="184">
        <v>-146</v>
      </c>
      <c r="K62"/>
    </row>
    <row r="63" spans="1:11" s="20" customFormat="1" ht="15">
      <c r="A63" s="65"/>
      <c r="D63" s="291" t="s">
        <v>10</v>
      </c>
      <c r="E63" s="292"/>
      <c r="F63" s="180"/>
      <c r="G63" s="115"/>
      <c r="H63" s="115"/>
      <c r="I63" s="115"/>
      <c r="J63" s="115">
        <f>SUM(J61:J62)</f>
        <v>6029</v>
      </c>
      <c r="K63"/>
    </row>
    <row r="64" spans="1:11" s="20" customFormat="1" ht="15">
      <c r="A64" s="65"/>
      <c r="D64" s="179"/>
      <c r="E64" s="64" t="s">
        <v>9</v>
      </c>
      <c r="F64" s="180"/>
      <c r="G64" s="115"/>
      <c r="H64" s="115"/>
      <c r="I64" s="115"/>
      <c r="J64" s="115">
        <v>-102</v>
      </c>
      <c r="K64"/>
    </row>
    <row r="65" spans="1:11" s="20" customFormat="1" ht="15">
      <c r="A65" s="65"/>
      <c r="D65" s="179"/>
      <c r="E65" s="64" t="s">
        <v>116</v>
      </c>
      <c r="F65" s="180"/>
      <c r="G65" s="115"/>
      <c r="H65" s="115"/>
      <c r="I65" s="115"/>
      <c r="J65" s="115">
        <v>694</v>
      </c>
      <c r="K65"/>
    </row>
    <row r="66" spans="1:11" s="20" customFormat="1" ht="31.5" customHeight="1">
      <c r="A66" s="65"/>
      <c r="D66" s="84"/>
      <c r="E66" s="253" t="s">
        <v>114</v>
      </c>
      <c r="F66" s="254"/>
      <c r="G66" s="115"/>
      <c r="H66" s="115"/>
      <c r="I66" s="115"/>
      <c r="J66" s="115">
        <v>763</v>
      </c>
      <c r="K66"/>
    </row>
    <row r="67" spans="1:11" s="17" customFormat="1" ht="15" thickBot="1">
      <c r="A67" s="51"/>
      <c r="D67" s="240" t="s">
        <v>153</v>
      </c>
      <c r="E67" s="241"/>
      <c r="F67" s="242"/>
      <c r="G67" s="243"/>
      <c r="H67" s="243"/>
      <c r="I67" s="243"/>
      <c r="J67" s="198">
        <f>SUM(J63:J66)</f>
        <v>7384</v>
      </c>
      <c r="K67" s="188"/>
    </row>
    <row r="68" spans="1:11" s="20" customFormat="1" ht="15.75" thickTop="1">
      <c r="A68" s="65"/>
      <c r="D68"/>
      <c r="E68"/>
      <c r="F68"/>
      <c r="G68"/>
      <c r="H68"/>
      <c r="I68" s="245"/>
      <c r="J68" s="244"/>
      <c r="K68"/>
    </row>
    <row r="69" spans="1:9" s="20" customFormat="1" ht="15">
      <c r="A69" s="51" t="s">
        <v>192</v>
      </c>
      <c r="C69" s="294" t="s">
        <v>128</v>
      </c>
      <c r="D69" s="294"/>
      <c r="E69" s="294"/>
      <c r="F69" s="294"/>
      <c r="G69" s="294"/>
      <c r="H69" s="294"/>
      <c r="I69" s="294"/>
    </row>
    <row r="70" spans="1:9" s="20" customFormat="1" ht="20.25" customHeight="1">
      <c r="A70" s="65"/>
      <c r="C70" s="290" t="s">
        <v>129</v>
      </c>
      <c r="D70" s="290"/>
      <c r="E70" s="290"/>
      <c r="F70" s="290"/>
      <c r="G70" s="290"/>
      <c r="H70" s="290"/>
      <c r="I70" s="290"/>
    </row>
    <row r="71" spans="1:9" s="20" customFormat="1" ht="15">
      <c r="A71" s="51" t="s">
        <v>193</v>
      </c>
      <c r="C71" s="294" t="s">
        <v>183</v>
      </c>
      <c r="D71" s="294"/>
      <c r="E71" s="294"/>
      <c r="F71" s="294"/>
      <c r="G71" s="294"/>
      <c r="H71" s="294"/>
      <c r="I71" s="294"/>
    </row>
    <row r="72" spans="1:10" s="20" customFormat="1" ht="33" customHeight="1">
      <c r="A72" s="65"/>
      <c r="C72" s="290" t="s">
        <v>240</v>
      </c>
      <c r="D72" s="290"/>
      <c r="E72" s="290"/>
      <c r="F72" s="290"/>
      <c r="G72" s="290"/>
      <c r="H72" s="290"/>
      <c r="I72" s="290"/>
      <c r="J72" s="292"/>
    </row>
    <row r="73" spans="1:10" s="20" customFormat="1" ht="15">
      <c r="A73" s="51" t="s">
        <v>194</v>
      </c>
      <c r="B73" s="17"/>
      <c r="C73" s="17" t="s">
        <v>24</v>
      </c>
      <c r="H73" s="55"/>
      <c r="J73" s="55"/>
    </row>
    <row r="74" spans="1:10" s="20" customFormat="1" ht="51.75" customHeight="1">
      <c r="A74" s="65"/>
      <c r="C74" s="290" t="s">
        <v>101</v>
      </c>
      <c r="D74" s="290"/>
      <c r="E74" s="290"/>
      <c r="F74" s="290"/>
      <c r="G74" s="290"/>
      <c r="H74" s="290"/>
      <c r="I74" s="290"/>
      <c r="J74" s="293"/>
    </row>
    <row r="75" spans="1:3" s="20" customFormat="1" ht="15">
      <c r="A75" s="51" t="s">
        <v>195</v>
      </c>
      <c r="B75" s="17"/>
      <c r="C75" s="17" t="s">
        <v>26</v>
      </c>
    </row>
    <row r="76" spans="1:5" s="20" customFormat="1" ht="15">
      <c r="A76" s="65"/>
      <c r="C76" s="20" t="s">
        <v>42</v>
      </c>
      <c r="D76" s="17"/>
      <c r="E76" s="17"/>
    </row>
    <row r="77" spans="1:10" s="20" customFormat="1" ht="15">
      <c r="A77" s="65"/>
      <c r="G77" s="44"/>
      <c r="H77" s="44"/>
      <c r="I77" s="51" t="s">
        <v>79</v>
      </c>
      <c r="J77" s="42"/>
    </row>
    <row r="78" spans="1:10" s="20" customFormat="1" ht="29.25" customHeight="1">
      <c r="A78" s="65"/>
      <c r="C78" s="296" t="s">
        <v>147</v>
      </c>
      <c r="D78" s="252"/>
      <c r="E78" s="252"/>
      <c r="F78" s="252"/>
      <c r="G78" s="252"/>
      <c r="H78" s="252"/>
      <c r="I78" s="246">
        <f>1000+2118</f>
        <v>3118</v>
      </c>
      <c r="J78" s="42"/>
    </row>
    <row r="79" spans="1:10" s="20" customFormat="1" ht="32.25" customHeight="1">
      <c r="A79" s="65"/>
      <c r="C79" s="296" t="s">
        <v>149</v>
      </c>
      <c r="D79" s="252"/>
      <c r="E79" s="252"/>
      <c r="F79" s="252"/>
      <c r="G79" s="252"/>
      <c r="H79" s="252"/>
      <c r="I79" s="246"/>
      <c r="J79" s="42"/>
    </row>
    <row r="80" spans="1:10" s="20" customFormat="1" ht="16.5" customHeight="1">
      <c r="A80" s="65"/>
      <c r="C80" s="258" t="s">
        <v>150</v>
      </c>
      <c r="D80" s="252"/>
      <c r="E80" s="252"/>
      <c r="F80" s="252"/>
      <c r="G80" s="252"/>
      <c r="H80" s="252"/>
      <c r="I80" s="246">
        <v>114973</v>
      </c>
      <c r="J80" s="42"/>
    </row>
    <row r="81" spans="1:10" s="20" customFormat="1" ht="16.5" customHeight="1">
      <c r="A81" s="65"/>
      <c r="C81" s="258" t="s">
        <v>151</v>
      </c>
      <c r="D81" s="252"/>
      <c r="E81" s="252"/>
      <c r="F81" s="252"/>
      <c r="G81" s="252"/>
      <c r="H81" s="252"/>
      <c r="I81" s="246">
        <v>3000</v>
      </c>
      <c r="J81" s="42"/>
    </row>
    <row r="82" spans="1:10" s="20" customFormat="1" ht="15.75" thickBot="1">
      <c r="A82" s="65"/>
      <c r="H82" s="68"/>
      <c r="I82" s="247">
        <f>SUM(I78:I81)</f>
        <v>121091</v>
      </c>
      <c r="J82" s="42"/>
    </row>
    <row r="83" ht="13.5" thickTop="1"/>
  </sheetData>
  <mergeCells count="31">
    <mergeCell ref="C80:H80"/>
    <mergeCell ref="C81:H81"/>
    <mergeCell ref="A1:J1"/>
    <mergeCell ref="A3:J3"/>
    <mergeCell ref="C21:I21"/>
    <mergeCell ref="A2:J2"/>
    <mergeCell ref="C72:J72"/>
    <mergeCell ref="E66:F66"/>
    <mergeCell ref="C79:H79"/>
    <mergeCell ref="C74:J74"/>
    <mergeCell ref="C70:I70"/>
    <mergeCell ref="C69:I69"/>
    <mergeCell ref="C78:H78"/>
    <mergeCell ref="C25:J25"/>
    <mergeCell ref="C26:I26"/>
    <mergeCell ref="C71:I71"/>
    <mergeCell ref="E47:F47"/>
    <mergeCell ref="D31:F31"/>
    <mergeCell ref="D44:E44"/>
    <mergeCell ref="D51:F51"/>
    <mergeCell ref="D63:E63"/>
    <mergeCell ref="C18:J18"/>
    <mergeCell ref="C20:J20"/>
    <mergeCell ref="C22:J22"/>
    <mergeCell ref="C24:J24"/>
    <mergeCell ref="C23:J23"/>
    <mergeCell ref="C27:J27"/>
    <mergeCell ref="A8:J8"/>
    <mergeCell ref="C13:J13"/>
    <mergeCell ref="C14:J14"/>
    <mergeCell ref="C16:J16"/>
  </mergeCells>
  <printOptions/>
  <pageMargins left="0.53" right="0.28" top="0.46" bottom="0.75" header="0.5" footer="0.5"/>
  <pageSetup firstPageNumber="5" useFirstPageNumber="1" horizontalDpi="300" verticalDpi="300" orientation="portrait" paperSize="9" scale="80" r:id="rId2"/>
  <headerFooter alignWithMargins="0">
    <oddFooter>&amp;C&amp;"Times New Roman,Italic"&amp;8page &amp;P</oddFooter>
  </headerFooter>
  <rowBreaks count="1" manualBreakCount="1">
    <brk id="48" max="255" man="1"/>
  </rowBreaks>
  <drawing r:id="rId1"/>
</worksheet>
</file>

<file path=xl/worksheets/sheet6.xml><?xml version="1.0" encoding="utf-8"?>
<worksheet xmlns="http://schemas.openxmlformats.org/spreadsheetml/2006/main" xmlns:r="http://schemas.openxmlformats.org/officeDocument/2006/relationships">
  <dimension ref="A1:L107"/>
  <sheetViews>
    <sheetView workbookViewId="0" topLeftCell="A11">
      <selection activeCell="F104" sqref="F104"/>
    </sheetView>
  </sheetViews>
  <sheetFormatPr defaultColWidth="9.140625" defaultRowHeight="12.75"/>
  <cols>
    <col min="1" max="1" width="4.57421875" style="3" customWidth="1"/>
    <col min="2" max="3" width="2.7109375" style="3" customWidth="1"/>
    <col min="4" max="4" width="4.00390625" style="3" customWidth="1"/>
    <col min="5" max="5" width="23.421875" style="3" customWidth="1"/>
    <col min="6" max="6" width="7.140625" style="3" customWidth="1"/>
    <col min="7" max="7" width="15.8515625" style="3" customWidth="1"/>
    <col min="8" max="8" width="16.28125" style="3" customWidth="1"/>
    <col min="9" max="9" width="13.57421875" style="3" customWidth="1"/>
    <col min="10" max="10" width="16.8515625" style="3" bestFit="1" customWidth="1"/>
    <col min="11" max="11" width="9.140625" style="3" customWidth="1"/>
    <col min="12" max="12" width="16.7109375" style="3" customWidth="1"/>
    <col min="13" max="16384" width="9.140625" style="3" customWidth="1"/>
  </cols>
  <sheetData>
    <row r="1" spans="1:10" ht="18.75">
      <c r="A1" s="274" t="s">
        <v>80</v>
      </c>
      <c r="B1" s="274"/>
      <c r="C1" s="274"/>
      <c r="D1" s="274"/>
      <c r="E1" s="274"/>
      <c r="F1" s="274"/>
      <c r="G1" s="274"/>
      <c r="H1" s="274"/>
      <c r="I1" s="274"/>
      <c r="J1" s="274"/>
    </row>
    <row r="2" spans="1:10" ht="18.75">
      <c r="A2" s="274" t="s">
        <v>81</v>
      </c>
      <c r="B2" s="274"/>
      <c r="C2" s="274"/>
      <c r="D2" s="274"/>
      <c r="E2" s="274"/>
      <c r="F2" s="274"/>
      <c r="G2" s="274"/>
      <c r="H2" s="274"/>
      <c r="I2" s="274"/>
      <c r="J2" s="274"/>
    </row>
    <row r="3" spans="1:10" ht="18.75" customHeight="1">
      <c r="A3" s="259" t="s">
        <v>37</v>
      </c>
      <c r="B3" s="259"/>
      <c r="C3" s="259"/>
      <c r="D3" s="259"/>
      <c r="E3" s="259"/>
      <c r="F3" s="259"/>
      <c r="G3" s="259"/>
      <c r="H3" s="259"/>
      <c r="I3" s="259"/>
      <c r="J3" s="259"/>
    </row>
    <row r="4" spans="1:10" ht="18.75">
      <c r="A4" s="11"/>
      <c r="B4" s="11"/>
      <c r="C4" s="11"/>
      <c r="D4" s="11"/>
      <c r="E4" s="11"/>
      <c r="F4" s="11"/>
      <c r="G4" s="11"/>
      <c r="H4" s="11"/>
      <c r="I4" s="11"/>
      <c r="J4" s="11"/>
    </row>
    <row r="5" ht="15.75">
      <c r="A5" s="1" t="str">
        <f>+'BS'!A7</f>
        <v>Interim Report on Condensed Consolidated Results for the Third Quarter Ended 30 September 2005</v>
      </c>
    </row>
    <row r="6" ht="12.75">
      <c r="A6" s="131" t="s">
        <v>69</v>
      </c>
    </row>
    <row r="7" ht="11.25" customHeight="1">
      <c r="A7" s="10"/>
    </row>
    <row r="8" spans="1:10" ht="39.75" customHeight="1">
      <c r="A8" s="299" t="s">
        <v>196</v>
      </c>
      <c r="B8" s="299"/>
      <c r="C8" s="299"/>
      <c r="D8" s="299"/>
      <c r="E8" s="299"/>
      <c r="F8" s="299"/>
      <c r="G8" s="299"/>
      <c r="H8" s="299"/>
      <c r="I8" s="299"/>
      <c r="J8" s="299"/>
    </row>
    <row r="9" ht="7.5" customHeight="1">
      <c r="A9" s="10"/>
    </row>
    <row r="10" s="20" customFormat="1" ht="15">
      <c r="A10" s="17" t="s">
        <v>126</v>
      </c>
    </row>
    <row r="11" s="20" customFormat="1" ht="5.25" customHeight="1"/>
    <row r="12" spans="1:3" s="20" customFormat="1" ht="15">
      <c r="A12" s="51" t="s">
        <v>197</v>
      </c>
      <c r="B12" s="17"/>
      <c r="C12" s="17" t="s">
        <v>64</v>
      </c>
    </row>
    <row r="13" spans="1:10" s="20" customFormat="1" ht="51" customHeight="1">
      <c r="A13" s="65"/>
      <c r="C13" s="290" t="s">
        <v>249</v>
      </c>
      <c r="D13" s="290"/>
      <c r="E13" s="290"/>
      <c r="F13" s="290"/>
      <c r="G13" s="290"/>
      <c r="H13" s="290"/>
      <c r="I13" s="290"/>
      <c r="J13" s="271"/>
    </row>
    <row r="14" spans="1:10" s="20" customFormat="1" ht="27.75" customHeight="1">
      <c r="A14" s="239" t="s">
        <v>199</v>
      </c>
      <c r="B14" s="17"/>
      <c r="C14" s="248" t="s">
        <v>63</v>
      </c>
      <c r="D14" s="248"/>
      <c r="E14" s="248"/>
      <c r="F14" s="248"/>
      <c r="G14" s="248"/>
      <c r="H14" s="248"/>
      <c r="I14" s="248"/>
      <c r="J14" s="271"/>
    </row>
    <row r="15" spans="1:10" s="20" customFormat="1" ht="51" customHeight="1">
      <c r="A15" s="88"/>
      <c r="B15" s="17"/>
      <c r="C15" s="290" t="s">
        <v>253</v>
      </c>
      <c r="D15" s="290"/>
      <c r="E15" s="290"/>
      <c r="F15" s="290"/>
      <c r="G15" s="290"/>
      <c r="H15" s="290"/>
      <c r="I15" s="290"/>
      <c r="J15" s="271"/>
    </row>
    <row r="16" spans="1:10" s="20" customFormat="1" ht="12.75" customHeight="1">
      <c r="A16" s="88"/>
      <c r="B16" s="17"/>
      <c r="C16" s="290"/>
      <c r="D16" s="290"/>
      <c r="E16" s="290"/>
      <c r="F16" s="290"/>
      <c r="G16" s="290"/>
      <c r="H16" s="290"/>
      <c r="I16" s="290"/>
      <c r="J16" s="271"/>
    </row>
    <row r="17" spans="1:3" s="20" customFormat="1" ht="15" customHeight="1">
      <c r="A17" s="51" t="s">
        <v>200</v>
      </c>
      <c r="B17" s="17"/>
      <c r="C17" s="17" t="s">
        <v>141</v>
      </c>
    </row>
    <row r="18" spans="1:10" s="20" customFormat="1" ht="33.75" customHeight="1">
      <c r="A18" s="65"/>
      <c r="C18" s="290" t="s">
        <v>221</v>
      </c>
      <c r="D18" s="290"/>
      <c r="E18" s="290"/>
      <c r="F18" s="290"/>
      <c r="G18" s="290"/>
      <c r="H18" s="290"/>
      <c r="I18" s="290"/>
      <c r="J18" s="271"/>
    </row>
    <row r="19" spans="1:10" s="20" customFormat="1" ht="61.5" customHeight="1">
      <c r="A19" s="65"/>
      <c r="C19" s="290" t="s">
        <v>250</v>
      </c>
      <c r="D19" s="290"/>
      <c r="E19" s="290"/>
      <c r="F19" s="290"/>
      <c r="G19" s="290"/>
      <c r="H19" s="290"/>
      <c r="I19" s="290"/>
      <c r="J19" s="271"/>
    </row>
    <row r="20" spans="1:3" s="20" customFormat="1" ht="15">
      <c r="A20" s="51" t="s">
        <v>201</v>
      </c>
      <c r="B20" s="17"/>
      <c r="C20" s="17" t="s">
        <v>198</v>
      </c>
    </row>
    <row r="21" spans="1:9" s="20" customFormat="1" ht="18.75" customHeight="1">
      <c r="A21" s="65"/>
      <c r="C21" s="290" t="s">
        <v>129</v>
      </c>
      <c r="D21" s="290"/>
      <c r="E21" s="290"/>
      <c r="F21" s="290"/>
      <c r="G21" s="290"/>
      <c r="H21" s="290"/>
      <c r="I21" s="290"/>
    </row>
    <row r="22" spans="1:3" s="20" customFormat="1" ht="15">
      <c r="A22" s="51" t="s">
        <v>202</v>
      </c>
      <c r="B22" s="17"/>
      <c r="C22" s="17" t="s">
        <v>144</v>
      </c>
    </row>
    <row r="23" spans="1:5" s="20" customFormat="1" ht="9.75" customHeight="1">
      <c r="A23" s="18"/>
      <c r="D23" s="17"/>
      <c r="E23" s="17"/>
    </row>
    <row r="24" spans="1:3" s="20" customFormat="1" ht="15" customHeight="1">
      <c r="A24" s="18"/>
      <c r="C24" s="20" t="s">
        <v>54</v>
      </c>
    </row>
    <row r="25" s="20" customFormat="1" ht="15" customHeight="1">
      <c r="A25" s="18"/>
    </row>
    <row r="26" spans="1:12" s="20" customFormat="1" ht="15" customHeight="1">
      <c r="A26" s="18"/>
      <c r="F26" s="41"/>
      <c r="G26" s="298" t="s">
        <v>73</v>
      </c>
      <c r="H26" s="298"/>
      <c r="I26" s="298" t="s">
        <v>135</v>
      </c>
      <c r="J26" s="298"/>
      <c r="L26" s="43"/>
    </row>
    <row r="27" spans="1:12" s="20" customFormat="1" ht="15" customHeight="1">
      <c r="A27" s="18"/>
      <c r="F27" s="41"/>
      <c r="G27" s="44" t="s">
        <v>20</v>
      </c>
      <c r="H27" s="45" t="s">
        <v>57</v>
      </c>
      <c r="I27" s="44" t="s">
        <v>20</v>
      </c>
      <c r="J27" s="45" t="s">
        <v>57</v>
      </c>
      <c r="L27" s="43"/>
    </row>
    <row r="28" spans="1:12" s="20" customFormat="1" ht="15" customHeight="1">
      <c r="A28" s="18"/>
      <c r="F28" s="41"/>
      <c r="G28" s="44" t="s">
        <v>38</v>
      </c>
      <c r="H28" s="45" t="s">
        <v>38</v>
      </c>
      <c r="I28" s="44" t="s">
        <v>38</v>
      </c>
      <c r="J28" s="45" t="s">
        <v>38</v>
      </c>
      <c r="L28" s="46"/>
    </row>
    <row r="29" spans="1:12" s="20" customFormat="1" ht="15" customHeight="1">
      <c r="A29" s="18"/>
      <c r="F29" s="41"/>
      <c r="G29" s="44" t="s">
        <v>21</v>
      </c>
      <c r="H29" s="2" t="s">
        <v>36</v>
      </c>
      <c r="I29" s="44" t="s">
        <v>56</v>
      </c>
      <c r="J29" s="2" t="s">
        <v>36</v>
      </c>
      <c r="L29" s="46"/>
    </row>
    <row r="30" spans="1:12" s="20" customFormat="1" ht="15" customHeight="1">
      <c r="A30" s="18"/>
      <c r="F30" s="41"/>
      <c r="G30" s="44"/>
      <c r="H30" s="45" t="s">
        <v>21</v>
      </c>
      <c r="I30" s="44" t="s">
        <v>39</v>
      </c>
      <c r="J30" s="45" t="s">
        <v>40</v>
      </c>
      <c r="L30" s="46"/>
    </row>
    <row r="31" spans="1:12" s="20" customFormat="1" ht="15" customHeight="1">
      <c r="A31" s="18"/>
      <c r="F31" s="41"/>
      <c r="G31" s="47">
        <v>38625</v>
      </c>
      <c r="H31" s="48">
        <v>38260</v>
      </c>
      <c r="I31" s="47">
        <f>+G31</f>
        <v>38625</v>
      </c>
      <c r="J31" s="48">
        <f>+H31</f>
        <v>38260</v>
      </c>
      <c r="L31" s="43"/>
    </row>
    <row r="32" spans="1:12" s="20" customFormat="1" ht="15" customHeight="1">
      <c r="A32" s="18"/>
      <c r="F32" s="41"/>
      <c r="G32" s="44" t="s">
        <v>17</v>
      </c>
      <c r="H32" s="45" t="s">
        <v>17</v>
      </c>
      <c r="I32" s="44" t="s">
        <v>17</v>
      </c>
      <c r="J32" s="45" t="s">
        <v>17</v>
      </c>
      <c r="L32" s="43"/>
    </row>
    <row r="33" spans="1:12" s="20" customFormat="1" ht="15" customHeight="1">
      <c r="A33" s="18"/>
      <c r="F33" s="41"/>
      <c r="G33" s="49"/>
      <c r="H33" s="50"/>
      <c r="I33" s="49"/>
      <c r="J33" s="50"/>
      <c r="L33" s="43"/>
    </row>
    <row r="34" spans="3:12" s="18" customFormat="1" ht="15">
      <c r="C34" s="56" t="s">
        <v>19</v>
      </c>
      <c r="D34" s="52"/>
      <c r="E34" s="53" t="s">
        <v>83</v>
      </c>
      <c r="F34" s="53"/>
      <c r="G34" s="54">
        <v>331</v>
      </c>
      <c r="H34" s="59">
        <v>381</v>
      </c>
      <c r="I34" s="54">
        <v>1154</v>
      </c>
      <c r="J34" s="119">
        <v>2764</v>
      </c>
      <c r="L34" s="60"/>
    </row>
    <row r="35" spans="1:12" s="20" customFormat="1" ht="30">
      <c r="A35" s="18"/>
      <c r="C35" s="56" t="s">
        <v>19</v>
      </c>
      <c r="D35" s="56"/>
      <c r="E35" s="57" t="s">
        <v>148</v>
      </c>
      <c r="F35" s="18"/>
      <c r="G35" s="58">
        <v>0</v>
      </c>
      <c r="H35" s="59">
        <v>0</v>
      </c>
      <c r="I35" s="58">
        <v>0</v>
      </c>
      <c r="J35" s="59">
        <v>0</v>
      </c>
      <c r="L35" s="55"/>
    </row>
    <row r="36" spans="1:12" s="20" customFormat="1" ht="16.5" customHeight="1" thickBot="1">
      <c r="A36" s="18"/>
      <c r="F36" s="55"/>
      <c r="G36" s="62">
        <f>SUM(G34:G35)</f>
        <v>331</v>
      </c>
      <c r="H36" s="63">
        <f>SUM(H34:H35)</f>
        <v>381</v>
      </c>
      <c r="I36" s="62">
        <f>SUM(I34:I35)</f>
        <v>1154</v>
      </c>
      <c r="J36" s="63">
        <f>SUM(J34:J35)</f>
        <v>2764</v>
      </c>
      <c r="L36" s="64"/>
    </row>
    <row r="37" spans="1:12" s="20" customFormat="1" ht="11.25" customHeight="1">
      <c r="A37" s="18"/>
      <c r="F37" s="55"/>
      <c r="G37" s="61"/>
      <c r="H37" s="55"/>
      <c r="I37" s="61"/>
      <c r="J37" s="55"/>
      <c r="L37" s="64"/>
    </row>
    <row r="38" spans="1:12" s="20" customFormat="1" ht="34.5" customHeight="1">
      <c r="A38" s="18"/>
      <c r="C38" s="290" t="s">
        <v>178</v>
      </c>
      <c r="D38" s="290"/>
      <c r="E38" s="290"/>
      <c r="F38" s="290"/>
      <c r="G38" s="290"/>
      <c r="H38" s="290"/>
      <c r="I38" s="290"/>
      <c r="J38" s="271"/>
      <c r="L38" s="64"/>
    </row>
    <row r="39" spans="1:3" s="20" customFormat="1" ht="15">
      <c r="A39" s="51" t="s">
        <v>203</v>
      </c>
      <c r="B39" s="17"/>
      <c r="C39" s="17" t="s">
        <v>204</v>
      </c>
    </row>
    <row r="40" spans="1:12" s="20" customFormat="1" ht="30" customHeight="1">
      <c r="A40" s="18"/>
      <c r="C40" s="290" t="s">
        <v>241</v>
      </c>
      <c r="D40" s="290"/>
      <c r="E40" s="290"/>
      <c r="F40" s="290"/>
      <c r="G40" s="290"/>
      <c r="H40" s="290"/>
      <c r="I40" s="290"/>
      <c r="J40" s="297"/>
      <c r="L40" s="64"/>
    </row>
    <row r="41" spans="1:12" s="20" customFormat="1" ht="12" customHeight="1">
      <c r="A41" s="18"/>
      <c r="C41" s="40"/>
      <c r="D41" s="40"/>
      <c r="E41" s="40"/>
      <c r="F41" s="40"/>
      <c r="G41" s="40"/>
      <c r="H41" s="40"/>
      <c r="I41" s="40"/>
      <c r="J41" s="55"/>
      <c r="L41" s="64"/>
    </row>
    <row r="42" spans="1:3" s="20" customFormat="1" ht="15">
      <c r="A42" s="51" t="s">
        <v>205</v>
      </c>
      <c r="B42" s="17"/>
      <c r="C42" s="17" t="s">
        <v>23</v>
      </c>
    </row>
    <row r="43" spans="1:4" s="20" customFormat="1" ht="5.25" customHeight="1">
      <c r="A43" s="65"/>
      <c r="C43" s="17"/>
      <c r="D43" s="17"/>
    </row>
    <row r="44" spans="1:10" s="20" customFormat="1" ht="36.75" customHeight="1">
      <c r="A44" s="65"/>
      <c r="B44" s="70" t="s">
        <v>33</v>
      </c>
      <c r="C44" s="290" t="s">
        <v>0</v>
      </c>
      <c r="D44" s="290"/>
      <c r="E44" s="290"/>
      <c r="F44" s="290"/>
      <c r="G44" s="290"/>
      <c r="H44" s="290"/>
      <c r="I44" s="290"/>
      <c r="J44" s="252"/>
    </row>
    <row r="45" spans="1:2" s="20" customFormat="1" ht="15" hidden="1">
      <c r="A45" s="65"/>
      <c r="B45" s="53"/>
    </row>
    <row r="46" spans="1:10" s="20" customFormat="1" ht="15" hidden="1">
      <c r="A46" s="65"/>
      <c r="B46" s="53"/>
      <c r="G46" s="249" t="s">
        <v>73</v>
      </c>
      <c r="H46" s="249"/>
      <c r="I46" s="249" t="s">
        <v>78</v>
      </c>
      <c r="J46" s="249"/>
    </row>
    <row r="47" spans="1:10" s="20" customFormat="1" ht="15" hidden="1">
      <c r="A47" s="65"/>
      <c r="B47" s="53"/>
      <c r="G47" s="44" t="s">
        <v>20</v>
      </c>
      <c r="H47" s="45" t="s">
        <v>57</v>
      </c>
      <c r="I47" s="44" t="s">
        <v>20</v>
      </c>
      <c r="J47" s="45" t="s">
        <v>57</v>
      </c>
    </row>
    <row r="48" spans="1:10" s="20" customFormat="1" ht="15" hidden="1">
      <c r="A48" s="65"/>
      <c r="B48" s="53"/>
      <c r="G48" s="44" t="s">
        <v>38</v>
      </c>
      <c r="H48" s="45" t="s">
        <v>38</v>
      </c>
      <c r="I48" s="44" t="s">
        <v>38</v>
      </c>
      <c r="J48" s="45" t="s">
        <v>38</v>
      </c>
    </row>
    <row r="49" spans="1:10" s="20" customFormat="1" ht="15" hidden="1">
      <c r="A49" s="65"/>
      <c r="B49" s="53"/>
      <c r="G49" s="44" t="s">
        <v>21</v>
      </c>
      <c r="H49" s="2" t="s">
        <v>36</v>
      </c>
      <c r="I49" s="44" t="s">
        <v>56</v>
      </c>
      <c r="J49" s="2" t="s">
        <v>36</v>
      </c>
    </row>
    <row r="50" spans="1:10" s="20" customFormat="1" ht="15" hidden="1">
      <c r="A50" s="65"/>
      <c r="B50" s="53"/>
      <c r="G50" s="44"/>
      <c r="H50" s="45" t="s">
        <v>21</v>
      </c>
      <c r="I50" s="44" t="s">
        <v>39</v>
      </c>
      <c r="J50" s="45" t="s">
        <v>40</v>
      </c>
    </row>
    <row r="51" spans="1:10" s="20" customFormat="1" ht="15" hidden="1">
      <c r="A51" s="65"/>
      <c r="B51" s="53"/>
      <c r="G51" s="47" t="e">
        <f>+#REF!</f>
        <v>#REF!</v>
      </c>
      <c r="H51" s="48" t="e">
        <f>+#REF!</f>
        <v>#REF!</v>
      </c>
      <c r="I51" s="47" t="e">
        <f>+G51</f>
        <v>#REF!</v>
      </c>
      <c r="J51" s="48" t="e">
        <f>+H51</f>
        <v>#REF!</v>
      </c>
    </row>
    <row r="52" spans="1:12" s="20" customFormat="1" ht="7.5" customHeight="1" hidden="1">
      <c r="A52" s="18"/>
      <c r="G52" s="44" t="s">
        <v>17</v>
      </c>
      <c r="H52" s="45" t="s">
        <v>17</v>
      </c>
      <c r="I52" s="44" t="s">
        <v>17</v>
      </c>
      <c r="J52" s="45" t="s">
        <v>17</v>
      </c>
      <c r="L52" s="43"/>
    </row>
    <row r="53" spans="1:10" s="20" customFormat="1" ht="15" hidden="1">
      <c r="A53" s="65"/>
      <c r="F53" s="41"/>
      <c r="G53" s="49"/>
      <c r="H53" s="50"/>
      <c r="I53" s="49"/>
      <c r="J53" s="50"/>
    </row>
    <row r="54" spans="1:10" s="20" customFormat="1" ht="15" hidden="1">
      <c r="A54" s="65"/>
      <c r="E54" s="20" t="s">
        <v>31</v>
      </c>
      <c r="G54" s="66" t="s">
        <v>55</v>
      </c>
      <c r="H54" s="66" t="s">
        <v>55</v>
      </c>
      <c r="I54" s="67" t="s">
        <v>55</v>
      </c>
      <c r="J54" s="66" t="s">
        <v>55</v>
      </c>
    </row>
    <row r="55" spans="1:10" s="20" customFormat="1" ht="15" hidden="1">
      <c r="A55" s="65"/>
      <c r="E55" s="20" t="s">
        <v>32</v>
      </c>
      <c r="G55" s="66" t="s">
        <v>55</v>
      </c>
      <c r="H55" s="66" t="s">
        <v>55</v>
      </c>
      <c r="I55" s="67" t="s">
        <v>55</v>
      </c>
      <c r="J55" s="66" t="s">
        <v>55</v>
      </c>
    </row>
    <row r="56" spans="1:10" s="20" customFormat="1" ht="18" customHeight="1" hidden="1">
      <c r="A56" s="65"/>
      <c r="E56" s="20" t="s">
        <v>35</v>
      </c>
      <c r="G56" s="66" t="s">
        <v>55</v>
      </c>
      <c r="H56" s="66" t="s">
        <v>55</v>
      </c>
      <c r="I56" s="67" t="s">
        <v>55</v>
      </c>
      <c r="J56" s="66" t="s">
        <v>55</v>
      </c>
    </row>
    <row r="57" spans="1:10" s="20" customFormat="1" ht="22.5" customHeight="1">
      <c r="A57" s="65"/>
      <c r="B57" s="70" t="s">
        <v>34</v>
      </c>
      <c r="C57" s="251" t="s">
        <v>1</v>
      </c>
      <c r="D57" s="251"/>
      <c r="E57" s="251"/>
      <c r="F57" s="251"/>
      <c r="G57" s="251"/>
      <c r="H57" s="251"/>
      <c r="I57" s="251"/>
      <c r="J57" s="251"/>
    </row>
    <row r="58" spans="1:3" s="20" customFormat="1" ht="14.25" customHeight="1">
      <c r="A58" s="51" t="s">
        <v>206</v>
      </c>
      <c r="B58" s="17"/>
      <c r="C58" s="17" t="s">
        <v>25</v>
      </c>
    </row>
    <row r="59" spans="1:10" s="20" customFormat="1" ht="17.25" customHeight="1">
      <c r="A59" s="30"/>
      <c r="B59" s="154"/>
      <c r="C59" s="290" t="s">
        <v>161</v>
      </c>
      <c r="D59" s="290"/>
      <c r="E59" s="290"/>
      <c r="F59" s="290"/>
      <c r="G59" s="290"/>
      <c r="H59" s="290"/>
      <c r="I59" s="290"/>
      <c r="J59" s="114"/>
    </row>
    <row r="60" spans="1:10" s="20" customFormat="1" ht="9" customHeight="1">
      <c r="A60" s="30"/>
      <c r="B60" s="17"/>
      <c r="C60" s="40"/>
      <c r="D60" s="40"/>
      <c r="E60" s="40"/>
      <c r="F60" s="40"/>
      <c r="G60" s="40"/>
      <c r="H60" s="40"/>
      <c r="I60" s="40"/>
      <c r="J60" s="114"/>
    </row>
    <row r="61" spans="1:3" s="20" customFormat="1" ht="15">
      <c r="A61" s="51" t="s">
        <v>207</v>
      </c>
      <c r="B61" s="17"/>
      <c r="C61" s="17" t="s">
        <v>29</v>
      </c>
    </row>
    <row r="62" spans="1:5" s="20" customFormat="1" ht="15">
      <c r="A62" s="65"/>
      <c r="C62" s="20" t="s">
        <v>242</v>
      </c>
      <c r="D62" s="17"/>
      <c r="E62" s="17"/>
    </row>
    <row r="63" s="20" customFormat="1" ht="12.75" customHeight="1">
      <c r="A63" s="65"/>
    </row>
    <row r="64" spans="1:3" s="20" customFormat="1" ht="12.75" customHeight="1">
      <c r="A64" s="65"/>
      <c r="C64" s="20" t="s">
        <v>76</v>
      </c>
    </row>
    <row r="65" spans="1:9" s="20" customFormat="1" ht="12.75" customHeight="1">
      <c r="A65" s="65"/>
      <c r="E65" s="17" t="s">
        <v>84</v>
      </c>
      <c r="I65" s="65" t="s">
        <v>17</v>
      </c>
    </row>
    <row r="66" spans="1:9" s="20" customFormat="1" ht="12.75" customHeight="1">
      <c r="A66" s="65"/>
      <c r="E66" s="20" t="s">
        <v>74</v>
      </c>
      <c r="I66" s="71">
        <v>595</v>
      </c>
    </row>
    <row r="67" spans="1:9" s="20" customFormat="1" ht="12.75" customHeight="1" thickBot="1">
      <c r="A67" s="65"/>
      <c r="I67" s="120">
        <f>SUM(I66:I66)</f>
        <v>595</v>
      </c>
    </row>
    <row r="68" spans="1:5" s="20" customFormat="1" ht="12.75" customHeight="1" thickTop="1">
      <c r="A68" s="65"/>
      <c r="C68" s="250" t="s">
        <v>77</v>
      </c>
      <c r="D68" s="250"/>
      <c r="E68" s="250"/>
    </row>
    <row r="69" spans="1:5" s="20" customFormat="1" ht="12.75" customHeight="1">
      <c r="A69" s="65"/>
      <c r="E69" s="17" t="s">
        <v>85</v>
      </c>
    </row>
    <row r="70" spans="1:9" s="20" customFormat="1" ht="12.75" customHeight="1">
      <c r="A70" s="65"/>
      <c r="E70" s="20" t="s">
        <v>75</v>
      </c>
      <c r="I70" s="71">
        <v>782</v>
      </c>
    </row>
    <row r="71" spans="1:9" s="20" customFormat="1" ht="12.75" customHeight="1" thickBot="1">
      <c r="A71" s="65"/>
      <c r="I71" s="120">
        <f>SUM(I70:I70)</f>
        <v>782</v>
      </c>
    </row>
    <row r="72" spans="1:10" s="20" customFormat="1" ht="15.75" thickTop="1">
      <c r="A72" s="51" t="s">
        <v>209</v>
      </c>
      <c r="B72" s="17"/>
      <c r="C72" s="17" t="s">
        <v>27</v>
      </c>
      <c r="H72" s="68"/>
      <c r="I72" s="42"/>
      <c r="J72" s="42"/>
    </row>
    <row r="73" spans="1:10" s="20" customFormat="1" ht="24" customHeight="1">
      <c r="A73" s="65"/>
      <c r="C73" s="290" t="s">
        <v>208</v>
      </c>
      <c r="D73" s="293"/>
      <c r="E73" s="293"/>
      <c r="F73" s="293"/>
      <c r="G73" s="293"/>
      <c r="H73" s="293"/>
      <c r="I73" s="293"/>
      <c r="J73" s="292"/>
    </row>
    <row r="74" spans="1:3" s="20" customFormat="1" ht="15">
      <c r="A74" s="51" t="s">
        <v>210</v>
      </c>
      <c r="B74" s="17"/>
      <c r="C74" s="17" t="s">
        <v>30</v>
      </c>
    </row>
    <row r="75" spans="1:10" s="20" customFormat="1" ht="48" customHeight="1">
      <c r="A75" s="30"/>
      <c r="B75" s="17"/>
      <c r="C75" s="290" t="s">
        <v>169</v>
      </c>
      <c r="D75" s="290"/>
      <c r="E75" s="290"/>
      <c r="F75" s="290"/>
      <c r="G75" s="290"/>
      <c r="H75" s="290"/>
      <c r="I75" s="290"/>
      <c r="J75" s="292"/>
    </row>
    <row r="76" spans="1:9" s="20" customFormat="1" ht="15">
      <c r="A76" s="65"/>
      <c r="B76" s="154" t="s">
        <v>33</v>
      </c>
      <c r="C76" s="290" t="s">
        <v>170</v>
      </c>
      <c r="D76" s="290"/>
      <c r="E76" s="290"/>
      <c r="F76" s="290"/>
      <c r="G76" s="290"/>
      <c r="H76" s="290"/>
      <c r="I76" s="290"/>
    </row>
    <row r="77" spans="1:10" s="20" customFormat="1" ht="37.5" customHeight="1">
      <c r="A77" s="65"/>
      <c r="C77" s="290" t="s">
        <v>243</v>
      </c>
      <c r="D77" s="290"/>
      <c r="E77" s="290"/>
      <c r="F77" s="290"/>
      <c r="G77" s="290"/>
      <c r="H77" s="290"/>
      <c r="I77" s="290"/>
      <c r="J77" s="292"/>
    </row>
    <row r="78" spans="1:9" s="20" customFormat="1" ht="18.75" customHeight="1">
      <c r="A78" s="65"/>
      <c r="B78" s="154" t="s">
        <v>34</v>
      </c>
      <c r="C78" s="290" t="s">
        <v>166</v>
      </c>
      <c r="D78" s="290"/>
      <c r="E78" s="290"/>
      <c r="F78" s="290"/>
      <c r="G78" s="290"/>
      <c r="H78" s="290"/>
      <c r="I78" s="290"/>
    </row>
    <row r="79" spans="1:10" s="20" customFormat="1" ht="36.75" customHeight="1">
      <c r="A79" s="65"/>
      <c r="C79" s="290" t="s">
        <v>158</v>
      </c>
      <c r="D79" s="290"/>
      <c r="E79" s="290"/>
      <c r="F79" s="290"/>
      <c r="G79" s="290"/>
      <c r="H79" s="290"/>
      <c r="I79" s="290"/>
      <c r="J79" s="292"/>
    </row>
    <row r="80" spans="1:10" s="20" customFormat="1" ht="33.75" customHeight="1">
      <c r="A80" s="65"/>
      <c r="C80" s="290" t="s">
        <v>167</v>
      </c>
      <c r="D80" s="290"/>
      <c r="E80" s="290"/>
      <c r="F80" s="290"/>
      <c r="G80" s="290"/>
      <c r="H80" s="290"/>
      <c r="I80" s="290"/>
      <c r="J80" s="271"/>
    </row>
    <row r="81" spans="1:10" s="20" customFormat="1" ht="66" customHeight="1">
      <c r="A81" s="65"/>
      <c r="C81" s="290" t="s">
        <v>168</v>
      </c>
      <c r="D81" s="290"/>
      <c r="E81" s="290"/>
      <c r="F81" s="290"/>
      <c r="G81" s="290"/>
      <c r="H81" s="290"/>
      <c r="I81" s="290"/>
      <c r="J81" s="292"/>
    </row>
    <row r="82" spans="1:9" s="20" customFormat="1" ht="23.25" customHeight="1">
      <c r="A82" s="65"/>
      <c r="C82" s="290" t="s">
        <v>244</v>
      </c>
      <c r="D82" s="290"/>
      <c r="E82" s="290"/>
      <c r="F82" s="290"/>
      <c r="G82" s="290"/>
      <c r="H82" s="290"/>
      <c r="I82" s="290"/>
    </row>
    <row r="83" spans="1:3" s="20" customFormat="1" ht="15">
      <c r="A83" s="51" t="s">
        <v>211</v>
      </c>
      <c r="B83" s="17"/>
      <c r="C83" s="17" t="s">
        <v>68</v>
      </c>
    </row>
    <row r="84" spans="1:10" s="20" customFormat="1" ht="20.25" customHeight="1">
      <c r="A84" s="65"/>
      <c r="C84" s="290" t="s">
        <v>245</v>
      </c>
      <c r="D84" s="290"/>
      <c r="E84" s="290"/>
      <c r="F84" s="290"/>
      <c r="G84" s="290"/>
      <c r="H84" s="290"/>
      <c r="I84" s="290"/>
      <c r="J84" s="293"/>
    </row>
    <row r="85" spans="1:9" s="20" customFormat="1" ht="13.5" customHeight="1">
      <c r="A85" s="65"/>
      <c r="C85" s="40"/>
      <c r="D85" s="40"/>
      <c r="E85" s="40"/>
      <c r="F85" s="40"/>
      <c r="G85" s="40"/>
      <c r="H85" s="40"/>
      <c r="I85" s="40"/>
    </row>
    <row r="86" spans="1:3" s="20" customFormat="1" ht="12" customHeight="1">
      <c r="A86" s="51" t="s">
        <v>212</v>
      </c>
      <c r="B86" s="17"/>
      <c r="C86" s="17" t="s">
        <v>102</v>
      </c>
    </row>
    <row r="87" spans="1:3" s="20" customFormat="1" ht="16.5" customHeight="1">
      <c r="A87" s="30"/>
      <c r="B87" s="17"/>
      <c r="C87" s="17" t="s">
        <v>11</v>
      </c>
    </row>
    <row r="88" spans="1:12" ht="15" customHeight="1">
      <c r="A88" s="199"/>
      <c r="F88" s="200"/>
      <c r="G88" s="263" t="s">
        <v>73</v>
      </c>
      <c r="H88" s="263"/>
      <c r="I88" s="263" t="s">
        <v>12</v>
      </c>
      <c r="J88" s="263"/>
      <c r="L88" s="201"/>
    </row>
    <row r="89" spans="6:12" s="218" customFormat="1" ht="15" customHeight="1">
      <c r="F89" s="235"/>
      <c r="G89" s="227" t="s">
        <v>20</v>
      </c>
      <c r="H89" s="228" t="s">
        <v>57</v>
      </c>
      <c r="I89" s="227" t="s">
        <v>20</v>
      </c>
      <c r="J89" s="228" t="s">
        <v>57</v>
      </c>
      <c r="L89" s="201"/>
    </row>
    <row r="90" spans="6:12" s="218" customFormat="1" ht="15" customHeight="1">
      <c r="F90" s="235"/>
      <c r="G90" s="227" t="s">
        <v>38</v>
      </c>
      <c r="H90" s="228" t="s">
        <v>38</v>
      </c>
      <c r="I90" s="227" t="s">
        <v>38</v>
      </c>
      <c r="J90" s="228" t="s">
        <v>38</v>
      </c>
      <c r="L90" s="202"/>
    </row>
    <row r="91" spans="6:12" s="65" customFormat="1" ht="15" customHeight="1">
      <c r="F91" s="236"/>
      <c r="G91" s="237">
        <v>38625</v>
      </c>
      <c r="H91" s="238">
        <v>38260</v>
      </c>
      <c r="I91" s="237">
        <f>+G91</f>
        <v>38625</v>
      </c>
      <c r="J91" s="238">
        <f>+H91</f>
        <v>38260</v>
      </c>
      <c r="L91" s="43"/>
    </row>
    <row r="92" spans="1:9" s="20" customFormat="1" ht="12" customHeight="1">
      <c r="A92" s="65"/>
      <c r="C92" s="114"/>
      <c r="D92" s="114"/>
      <c r="E92" s="114"/>
      <c r="F92" s="114"/>
      <c r="G92" s="164"/>
      <c r="H92" s="114"/>
      <c r="I92" s="164"/>
    </row>
    <row r="93" spans="1:9" s="20" customFormat="1" ht="12" customHeight="1">
      <c r="A93" s="65"/>
      <c r="C93" s="114"/>
      <c r="D93" s="114" t="s">
        <v>108</v>
      </c>
      <c r="E93" s="123" t="s">
        <v>105</v>
      </c>
      <c r="F93" s="114"/>
      <c r="G93" s="164"/>
      <c r="H93" s="114"/>
      <c r="I93" s="164"/>
    </row>
    <row r="94" spans="1:10" s="20" customFormat="1" ht="17.25" customHeight="1" thickBot="1">
      <c r="A94" s="65"/>
      <c r="C94" s="114"/>
      <c r="D94" s="114"/>
      <c r="E94" s="264" t="s">
        <v>106</v>
      </c>
      <c r="F94" s="264"/>
      <c r="G94" s="165">
        <f>+Income!E33</f>
        <v>67</v>
      </c>
      <c r="H94" s="134">
        <f>+Income!G33</f>
        <v>131</v>
      </c>
      <c r="I94" s="165">
        <f>+Income!I33</f>
        <v>1281</v>
      </c>
      <c r="J94" s="135">
        <f>+Income!K33</f>
        <v>3456</v>
      </c>
    </row>
    <row r="95" spans="1:10" s="20" customFormat="1" ht="12" customHeight="1" thickTop="1">
      <c r="A95" s="65"/>
      <c r="C95" s="114"/>
      <c r="D95" s="114"/>
      <c r="E95" s="132"/>
      <c r="F95" s="132"/>
      <c r="G95" s="166"/>
      <c r="H95" s="132"/>
      <c r="I95" s="166"/>
      <c r="J95" s="71"/>
    </row>
    <row r="96" spans="1:10" s="20" customFormat="1" ht="31.5" customHeight="1">
      <c r="A96" s="65"/>
      <c r="C96" s="40"/>
      <c r="D96" s="40" t="s">
        <v>109</v>
      </c>
      <c r="E96" s="260" t="s">
        <v>107</v>
      </c>
      <c r="F96" s="260"/>
      <c r="G96" s="167"/>
      <c r="H96" s="132"/>
      <c r="I96" s="166"/>
      <c r="J96" s="71"/>
    </row>
    <row r="97" spans="1:10" s="20" customFormat="1" ht="32.25" customHeight="1">
      <c r="A97" s="65"/>
      <c r="C97" s="114"/>
      <c r="D97" s="114"/>
      <c r="E97" s="261" t="s">
        <v>162</v>
      </c>
      <c r="F97" s="262"/>
      <c r="G97" s="211">
        <v>103000</v>
      </c>
      <c r="H97" s="212">
        <v>103000</v>
      </c>
      <c r="I97" s="211">
        <v>103000</v>
      </c>
      <c r="J97" s="75">
        <v>103000</v>
      </c>
    </row>
    <row r="98" spans="1:10" s="20" customFormat="1" ht="15">
      <c r="A98" s="65"/>
      <c r="C98" s="114"/>
      <c r="D98" s="114"/>
      <c r="E98" s="213"/>
      <c r="F98" s="210"/>
      <c r="G98" s="211"/>
      <c r="H98" s="212"/>
      <c r="I98" s="211"/>
      <c r="J98" s="75"/>
    </row>
    <row r="99" spans="1:10" s="20" customFormat="1" ht="15.75" thickBot="1">
      <c r="A99" s="65"/>
      <c r="C99" s="114"/>
      <c r="D99" s="114"/>
      <c r="E99" s="213"/>
      <c r="F99" s="210"/>
      <c r="G99" s="168">
        <f>SUM(G97:G97)</f>
        <v>103000</v>
      </c>
      <c r="H99" s="133">
        <f>SUM(H97:H98)</f>
        <v>103000</v>
      </c>
      <c r="I99" s="168">
        <f>SUM(I97:I97)</f>
        <v>103000</v>
      </c>
      <c r="J99" s="133">
        <f>SUM(J97:J98)</f>
        <v>103000</v>
      </c>
    </row>
    <row r="100" spans="1:10" s="20" customFormat="1" ht="12" customHeight="1" thickTop="1">
      <c r="A100" s="65"/>
      <c r="C100" s="114"/>
      <c r="D100" s="114"/>
      <c r="E100" s="209"/>
      <c r="F100" s="210"/>
      <c r="G100" s="211"/>
      <c r="H100" s="212"/>
      <c r="I100" s="211"/>
      <c r="J100" s="75"/>
    </row>
    <row r="101" spans="1:10" s="154" customFormat="1" ht="30">
      <c r="A101" s="153"/>
      <c r="C101" s="40"/>
      <c r="D101" s="40" t="s">
        <v>110</v>
      </c>
      <c r="E101" s="152" t="s">
        <v>159</v>
      </c>
      <c r="F101" s="152"/>
      <c r="G101" s="214">
        <f>+G94/G99*100</f>
        <v>0.06504854368932039</v>
      </c>
      <c r="H101" s="215">
        <f>+H94/H99*100</f>
        <v>0.12718446601941746</v>
      </c>
      <c r="I101" s="214">
        <f>+I94/I99*100</f>
        <v>1.2436893203883495</v>
      </c>
      <c r="J101" s="215">
        <f>+J94/J99*100</f>
        <v>3.355339805825243</v>
      </c>
    </row>
    <row r="102" spans="1:10" s="154" customFormat="1" ht="6.75" customHeight="1">
      <c r="A102" s="153"/>
      <c r="C102" s="40"/>
      <c r="D102" s="40"/>
      <c r="E102" s="216"/>
      <c r="F102" s="217"/>
      <c r="G102" s="217"/>
      <c r="H102" s="217"/>
      <c r="I102" s="217"/>
      <c r="J102" s="217"/>
    </row>
    <row r="103" spans="1:10" s="154" customFormat="1" ht="33" customHeight="1">
      <c r="A103" s="153"/>
      <c r="C103" s="40"/>
      <c r="E103" s="290" t="s">
        <v>177</v>
      </c>
      <c r="F103" s="290"/>
      <c r="G103" s="290"/>
      <c r="H103" s="290"/>
      <c r="I103" s="290"/>
      <c r="J103" s="290"/>
    </row>
    <row r="104" spans="1:9" s="20" customFormat="1" ht="29.25" customHeight="1">
      <c r="A104" s="17" t="s">
        <v>80</v>
      </c>
      <c r="C104" s="40"/>
      <c r="D104" s="40"/>
      <c r="E104" s="40"/>
      <c r="F104" s="40"/>
      <c r="G104" s="40"/>
      <c r="H104" s="40"/>
      <c r="I104" s="40"/>
    </row>
    <row r="105" s="20" customFormat="1" ht="15">
      <c r="A105" s="20" t="s">
        <v>103</v>
      </c>
    </row>
    <row r="106" ht="12.75">
      <c r="A106" s="3" t="s">
        <v>104</v>
      </c>
    </row>
    <row r="107" ht="12.75">
      <c r="A107" s="3" t="s">
        <v>254</v>
      </c>
    </row>
  </sheetData>
  <mergeCells count="37">
    <mergeCell ref="A1:J1"/>
    <mergeCell ref="A2:J2"/>
    <mergeCell ref="A3:J3"/>
    <mergeCell ref="A8:J8"/>
    <mergeCell ref="C40:J40"/>
    <mergeCell ref="C21:I21"/>
    <mergeCell ref="G26:H26"/>
    <mergeCell ref="I26:J26"/>
    <mergeCell ref="C78:I78"/>
    <mergeCell ref="C68:E68"/>
    <mergeCell ref="C76:I76"/>
    <mergeCell ref="C57:J57"/>
    <mergeCell ref="C59:I59"/>
    <mergeCell ref="C82:I82"/>
    <mergeCell ref="C79:J79"/>
    <mergeCell ref="C80:J80"/>
    <mergeCell ref="C81:J81"/>
    <mergeCell ref="C44:J44"/>
    <mergeCell ref="C73:J73"/>
    <mergeCell ref="C75:J75"/>
    <mergeCell ref="C77:J77"/>
    <mergeCell ref="G46:H46"/>
    <mergeCell ref="I46:J46"/>
    <mergeCell ref="C13:J13"/>
    <mergeCell ref="C14:J14"/>
    <mergeCell ref="C15:J15"/>
    <mergeCell ref="C18:J18"/>
    <mergeCell ref="E96:F96"/>
    <mergeCell ref="E97:F97"/>
    <mergeCell ref="E103:J103"/>
    <mergeCell ref="C16:J16"/>
    <mergeCell ref="G88:H88"/>
    <mergeCell ref="I88:J88"/>
    <mergeCell ref="E94:F94"/>
    <mergeCell ref="C19:J19"/>
    <mergeCell ref="C38:J38"/>
    <mergeCell ref="C84:J84"/>
  </mergeCells>
  <printOptions/>
  <pageMargins left="0.5511811023622047" right="0.5511811023622047" top="0.984251968503937" bottom="0.984251968503937" header="0.5118110236220472" footer="0.5118110236220472"/>
  <pageSetup firstPageNumber="7" useFirstPageNumber="1" horizontalDpi="180" verticalDpi="180" orientation="portrait" paperSize="9" scale="85" r:id="rId2"/>
  <headerFooter alignWithMargins="0">
    <oddFooter>&amp;CPage &amp;P</oddFooter>
  </headerFooter>
  <rowBreaks count="2" manualBreakCount="2">
    <brk id="38" max="255" man="1"/>
    <brk id="8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IOI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DYNAMIC</dc:creator>
  <cp:keywords/>
  <dc:description/>
  <cp:lastModifiedBy>TSR BINA SDN BHD </cp:lastModifiedBy>
  <cp:lastPrinted>2005-11-17T07:45:21Z</cp:lastPrinted>
  <dcterms:created xsi:type="dcterms:W3CDTF">1999-10-23T04:56:49Z</dcterms:created>
  <dcterms:modified xsi:type="dcterms:W3CDTF">2005-11-26T01:49:02Z</dcterms:modified>
  <cp:category/>
  <cp:version/>
  <cp:contentType/>
  <cp:contentStatus/>
</cp:coreProperties>
</file>