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4"/>
  </bookViews>
  <sheets>
    <sheet name="Income" sheetId="1" r:id="rId1"/>
    <sheet name="BS" sheetId="2" r:id="rId2"/>
    <sheet name="CiE" sheetId="3" r:id="rId3"/>
    <sheet name="CASHFLOW" sheetId="4" r:id="rId4"/>
    <sheet name="notes" sheetId="5" r:id="rId5"/>
  </sheets>
  <definedNames>
    <definedName name="_xlnm.Print_Area" localSheetId="1">'BS'!$A$1:$H$59</definedName>
    <definedName name="_xlnm.Print_Area" localSheetId="3">'CASHFLOW'!$A$1:$F$61</definedName>
    <definedName name="_xlnm.Print_Area" localSheetId="0">'Income'!$A$1:$K$48</definedName>
    <definedName name="_xlnm.Print_Area" localSheetId="4">'notes'!$A$9:$J$215</definedName>
    <definedName name="_xlnm.Print_Titles" localSheetId="1">'BS'!$1:$10</definedName>
    <definedName name="_xlnm.Print_Titles" localSheetId="0">'Income'!$1:$13</definedName>
    <definedName name="_xlnm.Print_Titles" localSheetId="4">'notes'!$1:$8</definedName>
  </definedNames>
  <calcPr fullCalcOnLoad="1"/>
</workbook>
</file>

<file path=xl/sharedStrings.xml><?xml version="1.0" encoding="utf-8"?>
<sst xmlns="http://schemas.openxmlformats.org/spreadsheetml/2006/main" count="414" uniqueCount="275">
  <si>
    <t>12 Months ended 31 December 2003</t>
  </si>
  <si>
    <t>Group</t>
  </si>
  <si>
    <t>REVENUE &amp; EXPENSES</t>
  </si>
  <si>
    <t>External sales</t>
  </si>
  <si>
    <t>Inter-segment sales</t>
  </si>
  <si>
    <t>Less: Elimination</t>
  </si>
  <si>
    <t>Results</t>
  </si>
  <si>
    <t>Segment results</t>
  </si>
  <si>
    <t>Unallocated expense</t>
  </si>
  <si>
    <t>Finance cost</t>
  </si>
  <si>
    <t>Profit from operatings</t>
  </si>
  <si>
    <t>12 Months ended 31 December 2002</t>
  </si>
  <si>
    <t>The above corporate exercise were completed on 30 December 2003.</t>
  </si>
  <si>
    <t>Description</t>
  </si>
  <si>
    <t>Purchase of machinery and/or reconditioned equipment</t>
  </si>
  <si>
    <t>Working capital for the Group</t>
  </si>
  <si>
    <t>Expenses for Corporate Exercises</t>
  </si>
  <si>
    <t>Proposed ulitisation of Proceeds   RM'000</t>
  </si>
  <si>
    <t>Total gross proceeds received by the Company from the Rights Issue and Private Placement</t>
  </si>
  <si>
    <t>Summary of Utilisation:</t>
  </si>
  <si>
    <t>There were no changes in the status of the claims by Hong Leong Finance Berhad for alleged breaches of fiduciary duties. The court has deferred the matter and the said claim is fixed for case management on  17 May 2004.</t>
  </si>
  <si>
    <t>There were no material litigations involving the Group as at the last annual balance sheet date and the latest practicable date except as disclosed in the following:-</t>
  </si>
  <si>
    <t>Hong Leong Finance Berhad Vs TSR Bina Sdn Bhd</t>
  </si>
  <si>
    <t>Josu Engineering Construction Sdn Bhd ("JEC") Vs TSR Bina Sdn Bhd("TSRB")</t>
  </si>
  <si>
    <t xml:space="preserve">Weighted average number of ordinary share Issued </t>
  </si>
  <si>
    <t xml:space="preserve"> - on 19 March 2002 </t>
  </si>
  <si>
    <t xml:space="preserve"> - on 30 December 2003</t>
  </si>
  <si>
    <t>Date: 28 February 2004</t>
  </si>
  <si>
    <t>Amount Utilised  RM'000</t>
  </si>
  <si>
    <t>Proceeds</t>
  </si>
  <si>
    <t>The directors recommend the payment of first and final dividend of 5% less 28% tax amounting to  RM3,708,000 in respect of the current financial year.</t>
  </si>
  <si>
    <t xml:space="preserve"> - on 30 December 2003*</t>
  </si>
  <si>
    <t>* The Calculation of basic earnings per share is based on the net profit attributable to ordinary shareholders divided by the weighted average number of shares in issue during the quarter and year ended 31 December 2003. The effect of the Bonus Issue has been applied retrospectively. Thereby, restating the comparative period's basic earnings per share in compliance with MASB Standard 13 "Earning Per Share".</t>
  </si>
  <si>
    <t>i) Basic earnings per share</t>
  </si>
  <si>
    <t>CUMULATIVE YEAR TO DATE</t>
  </si>
  <si>
    <t>Weighted average number of ordinary shares for basic earnings per share in i) above</t>
  </si>
  <si>
    <t>ii) Diluted earnings per share</t>
  </si>
  <si>
    <t>Weighted average number of unexercised warrants</t>
  </si>
  <si>
    <t>Diluted Earning per Share (Sen)</t>
  </si>
  <si>
    <t>c/d</t>
  </si>
  <si>
    <t>d</t>
  </si>
  <si>
    <t>c</t>
  </si>
  <si>
    <t>Alliance Merchant Bank Berhad has been appointed as the adviser for the Proposals. Approval from the Securities Commission ("SC") and Foreign Investment Committee ("FIC") were obtained on 21 August 2003 and the Shareholders of the Company had at the Extraordinary General Meeting held on 9 September 2003 approved the resolutions in relation to the above proposals.</t>
  </si>
  <si>
    <t>The effective tax rate for the Group in the current quarter is slightly higher than the statutory tax rate was mainly due to certain expenses being disallowed for taxation purposes.</t>
  </si>
  <si>
    <t>CURRENT YEAR TO DATE</t>
  </si>
  <si>
    <t>PRECEDING YEAR CORRESPONDING PERIOD</t>
  </si>
  <si>
    <t>Decrease/(Increase) in trade and other receivables</t>
  </si>
  <si>
    <t>(Decrease)/Increase in trade and other payables</t>
  </si>
  <si>
    <t>Net cash generated from/(used in) operating activities</t>
  </si>
  <si>
    <t>Net cash (used in)/generated from financing activities</t>
  </si>
  <si>
    <t>Net increase in cash and cash equivalents</t>
  </si>
  <si>
    <t>AUDITED AS AT</t>
  </si>
  <si>
    <t>Increase during the year</t>
  </si>
  <si>
    <t>Corporate Exercise expenses written off</t>
  </si>
  <si>
    <t>At 31 December 2003</t>
  </si>
  <si>
    <t xml:space="preserve"> - Proposed Rights Issues &amp; Private Placement </t>
  </si>
  <si>
    <t>- Proposed Bonus Issues</t>
  </si>
  <si>
    <t>Bad debts written off</t>
  </si>
  <si>
    <t>Preliminary expenses written off</t>
  </si>
  <si>
    <t>Cash flow for pre-operating activity</t>
  </si>
  <si>
    <t>Net cash flow on acquisition of subsidiaries</t>
  </si>
  <si>
    <t>Corporate exercise/Listing expenses</t>
  </si>
  <si>
    <t>Payment of dividend to minority interest</t>
  </si>
  <si>
    <t>There were no issuance and repayment of debt and equity securities, share buy-back, share cancellations, shares held as treasury shares and resale of treasury shares for the current quarter ended 31 December 2003 except for the following:</t>
  </si>
  <si>
    <t>The above corporate exercises were completed on 30 December 2003. The new shares issued rank pari passu in all respects with the existing shares of the Company.</t>
  </si>
  <si>
    <t>(i)</t>
  </si>
  <si>
    <t>RM'000</t>
  </si>
  <si>
    <t>Long term borrowings</t>
  </si>
  <si>
    <t>-</t>
  </si>
  <si>
    <t>CURRENT</t>
  </si>
  <si>
    <t>QUARTER</t>
  </si>
  <si>
    <t>Net tangible assets per share (RM)</t>
  </si>
  <si>
    <t>Quoted Securities</t>
  </si>
  <si>
    <t>Changes in the Composition of the Group</t>
  </si>
  <si>
    <t>Status of Corporate Proposal</t>
  </si>
  <si>
    <t>Contingent Liabilities</t>
  </si>
  <si>
    <t>Off Balance Sheet Financial Instruments</t>
  </si>
  <si>
    <t>Seasonal or Cyclical Factors</t>
  </si>
  <si>
    <t>Group Borrowings and Debt Securities</t>
  </si>
  <si>
    <t>Material Litigation</t>
  </si>
  <si>
    <t>1</t>
  </si>
  <si>
    <t>2</t>
  </si>
  <si>
    <t>3</t>
  </si>
  <si>
    <t>Total Purchases</t>
  </si>
  <si>
    <t>Total Disposals</t>
  </si>
  <si>
    <t>a)</t>
  </si>
  <si>
    <t>b)</t>
  </si>
  <si>
    <t>Total Profit/(Loss) on disposal</t>
  </si>
  <si>
    <t>CORRESPONDING</t>
  </si>
  <si>
    <t>(Incorporated in Malaysia)</t>
  </si>
  <si>
    <t>YEAR</t>
  </si>
  <si>
    <t>DATE</t>
  </si>
  <si>
    <t>PERIOD</t>
  </si>
  <si>
    <t xml:space="preserve">  Reserves</t>
  </si>
  <si>
    <t>Contingent liabilities of the Group as at the date of this announcement are as follows:</t>
  </si>
  <si>
    <t>N/A</t>
  </si>
  <si>
    <t>Revenue</t>
  </si>
  <si>
    <t>(ii)</t>
  </si>
  <si>
    <t>Minority interests</t>
  </si>
  <si>
    <t>Current assets</t>
  </si>
  <si>
    <t xml:space="preserve">     Cash and bank balances</t>
  </si>
  <si>
    <t>Current liabilities</t>
  </si>
  <si>
    <t xml:space="preserve">     Short term borrowings</t>
  </si>
  <si>
    <t>Net current assets</t>
  </si>
  <si>
    <t>Shareholders' funds</t>
  </si>
  <si>
    <t xml:space="preserve">  Share capital</t>
  </si>
  <si>
    <t xml:space="preserve">       Share premium</t>
  </si>
  <si>
    <t>Deferred taxation</t>
  </si>
  <si>
    <t>The tax expense comprises the following:</t>
  </si>
  <si>
    <t>(Other than Securities in Existing Subsidiaries and Associated Companies)</t>
  </si>
  <si>
    <t>nil</t>
  </si>
  <si>
    <t>TO</t>
  </si>
  <si>
    <t>PRECEDING</t>
  </si>
  <si>
    <t>Property, plant and equipment</t>
  </si>
  <si>
    <t xml:space="preserve">     Trade receivables</t>
  </si>
  <si>
    <t xml:space="preserve">     Other receivables, deposits and prepayment</t>
  </si>
  <si>
    <t xml:space="preserve">     Trade payables</t>
  </si>
  <si>
    <t xml:space="preserve">     Other payables and accruals</t>
  </si>
  <si>
    <t>Material Changes in the Profit Before Taxation for the Current Quarter as compared with the Immediate Preceding Quarter</t>
  </si>
  <si>
    <t>Review of Performance of the Company and Its Principal Subsidiaries</t>
  </si>
  <si>
    <t>Subsequent Material Events</t>
  </si>
  <si>
    <t xml:space="preserve">     Fixed deposits</t>
  </si>
  <si>
    <t>Segment Reporting</t>
  </si>
  <si>
    <t>Total</t>
  </si>
  <si>
    <t>Dividends</t>
  </si>
  <si>
    <t>(These figures have not been audited)</t>
  </si>
  <si>
    <t>INDIVIDUAL  PERIOD</t>
  </si>
  <si>
    <t>Other long term assets</t>
  </si>
  <si>
    <t xml:space="preserve">     Amount due from contract customers</t>
  </si>
  <si>
    <t>INDIVIDUAL  QUARTER</t>
  </si>
  <si>
    <t>Portion of hire purchase payable within one year</t>
  </si>
  <si>
    <t>Portion of hire purchase payable after one year</t>
  </si>
  <si>
    <r>
      <t xml:space="preserve">(a) </t>
    </r>
    <r>
      <rPr>
        <u val="single"/>
        <sz val="11"/>
        <rFont val="Times New Roman"/>
        <family val="1"/>
      </rPr>
      <t>Short term borrowings</t>
    </r>
  </si>
  <si>
    <r>
      <t xml:space="preserve">(b) </t>
    </r>
    <r>
      <rPr>
        <u val="single"/>
        <sz val="11"/>
        <rFont val="Times New Roman"/>
        <family val="1"/>
      </rPr>
      <t>Long term borrowings :</t>
    </r>
  </si>
  <si>
    <t>CUMMULATIVE QUARTER</t>
  </si>
  <si>
    <t>RM 000</t>
  </si>
  <si>
    <t>TSR CAPITAL BERHAD</t>
  </si>
  <si>
    <t>(Company No : 541149-W)</t>
  </si>
  <si>
    <t xml:space="preserve">     Inventory</t>
  </si>
  <si>
    <t xml:space="preserve">       Capital Reserve</t>
  </si>
  <si>
    <t>Variance of Actual Profit against Estimated Profit</t>
  </si>
  <si>
    <t>Current income tax</t>
  </si>
  <si>
    <t>Short term borrowings (Secured)</t>
  </si>
  <si>
    <t>Long term borrowings (Secured)</t>
  </si>
  <si>
    <t>CONDENSED CONSOLIDATED INCOME STATEMENT</t>
  </si>
  <si>
    <t>Profit from operation</t>
  </si>
  <si>
    <t>Less: Operating expenses</t>
  </si>
  <si>
    <t>Less: Minority Interests</t>
  </si>
  <si>
    <t>Net Profit for the Period</t>
  </si>
  <si>
    <t>Profit after Taxation</t>
  </si>
  <si>
    <t>Earnings per share (Sen)</t>
  </si>
  <si>
    <t>CONDENSED CONSOLIDATED BALANCE SHEET</t>
  </si>
  <si>
    <t>AS AT END OF</t>
  </si>
  <si>
    <t>CURRENT QUARTER</t>
  </si>
  <si>
    <t>FINANCIAL YEAR END</t>
  </si>
  <si>
    <t>Accounting Policies</t>
  </si>
  <si>
    <t>Qualified Audit Report</t>
  </si>
  <si>
    <t>Unusual items affecting Assets, Liabilities, Equity, Net Income or Cash Flows</t>
  </si>
  <si>
    <t>There were no items affecting assets, liabilities, equity, net income or cash flows that are unusual because of their nature, size or incidence.</t>
  </si>
  <si>
    <t>Changes in Estimates Reported in Prior Interim Periods of the Current Financial Year or Prior Financial Year Having a Material Effect in the Current Interim Period</t>
  </si>
  <si>
    <t>There were no material changes in estimates reported in prior interim periods of the current financial year or prior financial year.</t>
  </si>
  <si>
    <t>Debt and Equity securities</t>
  </si>
  <si>
    <t>There were no changes in the composition of the Group for the interim periods under review, including business combinations, acquisition or disposal of subsidiaries and long term investments, restructuring and discontinuing operations.</t>
  </si>
  <si>
    <t>Earnings per Share</t>
  </si>
  <si>
    <t>BY ORDER OF THE BOARD</t>
  </si>
  <si>
    <t>Kuala Lumpur</t>
  </si>
  <si>
    <t>Earnings</t>
  </si>
  <si>
    <t>Net Profit for the period (RM'000)</t>
  </si>
  <si>
    <t>Weighted average number of ordinary shares</t>
  </si>
  <si>
    <t>a</t>
  </si>
  <si>
    <t>b</t>
  </si>
  <si>
    <t>a/b</t>
  </si>
  <si>
    <t>Ordinary shares issued at beginning of period ('000)</t>
  </si>
  <si>
    <t>Intangible assets</t>
  </si>
  <si>
    <t>Cash Flows from operating activities</t>
  </si>
  <si>
    <t>Profit before taxation</t>
  </si>
  <si>
    <t>Adjustments for:</t>
  </si>
  <si>
    <t>Amortisation of reserve on consolidation</t>
  </si>
  <si>
    <t>Depreciation</t>
  </si>
  <si>
    <t>Interest income</t>
  </si>
  <si>
    <t>Operating profit before working capital changes</t>
  </si>
  <si>
    <t>Income tax paid</t>
  </si>
  <si>
    <t>Cash flows from investing activities</t>
  </si>
  <si>
    <t>Purchase of property, plant &amp; equipment</t>
  </si>
  <si>
    <t>Net cash used in investing activities</t>
  </si>
  <si>
    <t>Share Capital</t>
  </si>
  <si>
    <t>Share Premium</t>
  </si>
  <si>
    <t>Capital Reserve on Consolidation</t>
  </si>
  <si>
    <t>Retained Profit</t>
  </si>
  <si>
    <t>Profit attributable to shareholders</t>
  </si>
  <si>
    <t>Cash used in operations</t>
  </si>
  <si>
    <t>Notes to the Interim Financial Report</t>
  </si>
  <si>
    <t>There is no financial instruments with off balance sheet risk as at the date of this interim report.</t>
  </si>
  <si>
    <t>CONDENSED CONSOLIDATED CASH FLOW STATEMENTS</t>
  </si>
  <si>
    <t>Valuation of Property, plant and equipment</t>
  </si>
  <si>
    <t>Not applicable.</t>
  </si>
  <si>
    <t>Utilisation of proceeds raised from corporate proposal</t>
  </si>
  <si>
    <t>Add: Interest income</t>
  </si>
  <si>
    <t>The business operations of the Group were not affected by any significant seasonal or cyclical factors for the interim periods under review.</t>
  </si>
  <si>
    <t>CONDENSED CONSOLIDATED STATEMENT OF CHANGES IN EQUITY</t>
  </si>
  <si>
    <t>CUMULATIVE PERIOD</t>
  </si>
  <si>
    <t>There were no material events  subsequent to the end of the interim period that  have not been reflected in the financial statements for the said period, made up to the date of issue of this quarterly report.</t>
  </si>
  <si>
    <t>Pre-acquisition Profit</t>
  </si>
  <si>
    <t xml:space="preserve">CUMULATIVE QUARTER </t>
  </si>
  <si>
    <t>(The Condensed Consolidated Income Statements should be read in conjunction with the Annual Financial Report for the year ended 31 December 2002)</t>
  </si>
  <si>
    <t xml:space="preserve">     Tax refundable</t>
  </si>
  <si>
    <t xml:space="preserve">      Dividend proposed</t>
  </si>
  <si>
    <t xml:space="preserve">     Property development expenditure</t>
  </si>
  <si>
    <t>(The Condensed Consolidated Balance Sheet should be read in conjunction with the Annual Financial Report for the year ended 31 December 2002)</t>
  </si>
  <si>
    <t>Dividend Proposed</t>
  </si>
  <si>
    <t>(The Condensed Consolidated Statement of Changes in Equity should be read in conjunction with the Annual Financial Report for the year ended 31 December 2002)</t>
  </si>
  <si>
    <t>Finance expenses</t>
  </si>
  <si>
    <t>Increase in development expenditure</t>
  </si>
  <si>
    <t>Increase in fixed deposits</t>
  </si>
  <si>
    <t>(The Condensed Consolidated Cash Flow Statements should be read in conjunction with the Annual Financial Report for the year ended 31 December 2002)</t>
  </si>
  <si>
    <t>Increase in amount due from contract customers</t>
  </si>
  <si>
    <t>Prospects for the Current Financial Year</t>
  </si>
  <si>
    <t xml:space="preserve">    Provision for taxation</t>
  </si>
  <si>
    <t>At 1 January 2003</t>
  </si>
  <si>
    <t>Less: Taxation</t>
  </si>
  <si>
    <t>Cash flows from financing activity</t>
  </si>
  <si>
    <t>Taxation</t>
  </si>
  <si>
    <t>Dividend paid</t>
  </si>
  <si>
    <t>Gain on disposal of property, plant &amp; equipment</t>
  </si>
  <si>
    <t>Repayment of hire purchase obligations</t>
  </si>
  <si>
    <t>Proposed Bonus Issue of 16,000,000 new ordinary shares of RM1.00 each in TSR ("Shares" or "TSR Shares") credited as fully paid-up ("Bonus Shares") on the basis of one (1) Bonus Share for every four (4) existing shares held before the Proposed Rights Issue.</t>
  </si>
  <si>
    <t>c)</t>
  </si>
  <si>
    <t>d)</t>
  </si>
  <si>
    <t>Proposed increase in Authorised Share Capital from RM100,000,000 comprising 100,000,000 Shares to RM200,000,000 comprising 200,000,000 Shares</t>
  </si>
  <si>
    <t>On 11 June 2003, Alliance Merchant Bank Berhad ("AMBB") had  on behalf of TSR announced that the Company proposes to undertake the following corporate proposals:</t>
  </si>
  <si>
    <t>Proceeds from disposal of property, plant &amp; equipment</t>
  </si>
  <si>
    <t>The interim financial report has been prepared in accordance with MASB 26 "Interim Financial Reporting" and Appendix 9B of the Kuala Lumpur Stock Exchange ("KLSE") Listing Requirements. The accounting policies and methods of computation adopted by the Group  in this interim financial report are consistent with those adopted in the annual financial statements for the year ended 31 December 2002.</t>
  </si>
  <si>
    <t xml:space="preserve">       Retained profits</t>
  </si>
  <si>
    <t>Increase in Inventories</t>
  </si>
  <si>
    <t>Corporate guarantees given to licensed financial institutions for hire puchase financing facilities granted to subsidiaries</t>
  </si>
  <si>
    <t>Under provision of taxation in prior years</t>
  </si>
  <si>
    <t>Proposed Rights Issue of 16,000,000 new Shares ("Right Shares") and 16,000,000 free detachable warrants ("Warrants") on the basis of one (1) Rights Share and one (1) free Warrants for every four (4) existing Shares held before the Proposed Bonus Issue at an issue price RM1.60 per Share. (Proposed Rights Issue")</t>
  </si>
  <si>
    <t>Proposed Private Placement of up to 7,000,000 new Shares representing 7.29% of the enlarged Issued and paid-up share capital of TSR after the Proposed Bonus Issue and the Proposed Rights Issue at an issue price of RM1.90 per Share; and</t>
  </si>
  <si>
    <t>Corporate guarantees given to licensed financial institutions in respect of the following facilities granted to a subsidiary</t>
  </si>
  <si>
    <t>- Advance, Performance bonds dan Trade Lines</t>
  </si>
  <si>
    <t>- Overdraft</t>
  </si>
  <si>
    <t>Proceeds from issuance of Shares</t>
  </si>
  <si>
    <t>Cash and cash equivalents at 1 January 2003/2002</t>
  </si>
  <si>
    <t>Preliminary expenses</t>
  </si>
  <si>
    <t>Segment information is presented in respect of the Group's business segments were as follows:-</t>
  </si>
  <si>
    <t>Profit before Tax</t>
  </si>
  <si>
    <t>Construction</t>
  </si>
  <si>
    <t>Property Development</t>
  </si>
  <si>
    <t>Manufacturing</t>
  </si>
  <si>
    <t>Total Revenue</t>
  </si>
  <si>
    <t>Interim Report on Condensed Consolidated Results for the Fourth Quarter Ended 31 December 2003</t>
  </si>
  <si>
    <t>Less: Finance (Expense)/Reversal</t>
  </si>
  <si>
    <r>
      <t xml:space="preserve">Basic       </t>
    </r>
    <r>
      <rPr>
        <i/>
        <sz val="10"/>
        <rFont val="Times New Roman"/>
        <family val="1"/>
      </rPr>
      <t xml:space="preserve">               (See Note 24)</t>
    </r>
  </si>
  <si>
    <r>
      <t xml:space="preserve">Fully diluted       </t>
    </r>
    <r>
      <rPr>
        <i/>
        <sz val="10"/>
        <rFont val="Times New Roman"/>
        <family val="1"/>
      </rPr>
      <t xml:space="preserve">   (See Note 24)</t>
    </r>
  </si>
  <si>
    <t>Proposed Final Dividend of 5% net of tax for year ended 31 December 2003</t>
  </si>
  <si>
    <t xml:space="preserve">Dividend paid </t>
  </si>
  <si>
    <t>Cash and cash equivalent at 31 December 2003/2002</t>
  </si>
  <si>
    <t>a) The Company increased its authorised share capital from RM100,000,000 to RM200,000,000 comprising 200,000,000 ordinary shares of RM1.00 each by the creation of 100,000,000 new ordinary shares of RM1.00 each.</t>
  </si>
  <si>
    <t>b) The Company increased its issued and paid-up capital from RM64,000,000 to RM103,000,000 comprising 103,000,000 ordinary shares of RM1.00 each by way of:</t>
  </si>
  <si>
    <t>There were no purchases and disposals of quoted securities for the current quarter and financial year and profit / loss arising therefrom;</t>
  </si>
  <si>
    <t>There were no  investments in quoted securities for the current quarter and financial year.</t>
  </si>
  <si>
    <t>Balance Unutilised RM'000</t>
  </si>
  <si>
    <t>Total group borrowings as at 31 December 2003 are as follows:</t>
  </si>
  <si>
    <t xml:space="preserve">On 19 December 2002, TSRB terminated the sub-contract awarded to JEC in respect of subcontract for building works for the Construction of Fisheries Research Centre in Jelebu, Negeri Sembilan ("the Project/the Works"). </t>
  </si>
  <si>
    <t>On 20 February 2004, TSRB filed the defence and counter-claims against JEC premised on the fact that JEC failed to comply with the terms and conditions in the contract which requires JEC to perform the Works satisfactorily and in accordance with the works schedule. JEC failed to provided sufficient supervisory staff, workforces and equipment and machinery at site for the execution of the necessary works.</t>
  </si>
  <si>
    <t>For the year ended 31 December 2003, the Group achieved a marginally lower revenue of RM223 million as compared to the previous year of RM234 million. On the other hand, profit before tax for the year reported at RM23.3 million, lower by RM11.2 million as compared to the previous year of RM34.5 million.</t>
  </si>
  <si>
    <t>JEC has filed a Writ Saman dated 5 January 2004 together with Claims against TSRB alleging TSRB purportedly determinated the sub-contract was irregular, improper, invalid and/or unlawful.</t>
  </si>
  <si>
    <t>Basic Earning per Share (Sen)</t>
  </si>
  <si>
    <t>The Board of Directors anticipates that the Group would remain profitable for the financial year ending 31 December 2004. The Group is in the midst of finalising design plans and terms and conditions of the contracts with the relevant parties in respect of the construction of new prison complexes in Penang, Universiti Utara Malaysia's branch campus in Langkawi and the Prison Academy Centre in Langkawi. Barring unforeseen circumstances, the Group expects to receive the letter of awards for the above-mentioned projects in early 2004.</t>
  </si>
  <si>
    <t>There were no qualification on the audit report of the preceding annual financial statements.</t>
  </si>
  <si>
    <t>i) Bonus issue of 16,000,000 new ordinary shares of RM1.00 each ("Bonus Issue") on the basis of one(1) Bonus Share for every four (4) existing ordinary shares of RM1.00 each held before the Rights Issue by capitalising the retained profit,</t>
  </si>
  <si>
    <t xml:space="preserve">ii) Rights Issue of 16,000,000 new ordinary shares of RM1.00 each ("Rights Issue") and 16,000,000 free detachable warrants ("Warrants") on the basis of one (1) Rights Share and one (1) free Warrant for every four (4) existing shares held before the Bonus Issue at an issue price of RM1.60 per Rights Share ("Right Issue"); and, </t>
  </si>
  <si>
    <t xml:space="preserve">iii) Private Placement of up to 7,000,000 new ordinary shares of RM1.00 each ("Placement Shares") at an issue price of RM1.90 per Placement Share. </t>
  </si>
  <si>
    <t xml:space="preserve">The Profit Before Tax for the current quarter reported lower at RM6.4 million as compared to the preceding quarter of RM7.0 million  This is consistent with the lower revenue achieved for the current quarter of RM52 million as compared to the preceding quarter of RM60 million. </t>
  </si>
  <si>
    <t>The lower profit before tax achieved for the current year was mainly due to lower margin reported for the construction segment and lower sales achieved in manufacturing segment. The escalation in construction costs especially increase in the wages and the prices of construction materials have reduced the profitability of the construction segment from previous year of RM31.5 million to RM22.8 million in the current year. While lower demand on the concrete products has affected the total external sales of the manufacturing segment by approximately 50% down as compared to last year. The proportionally high overhead cost and the low sales achieved has reduced the segment profit from RM2.2 million to RM4,000 in the current year.</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</si>
</sst>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_);_(* \(#,##0\);_(* &quot;-&quot;??_);_(@_)"/>
    <numFmt numFmtId="180" formatCode="_(* #,##0.000_);_(* \(#,##0.000\);_(* &quot;-&quot;??_);_(@_)"/>
    <numFmt numFmtId="181" formatCode="_(* #,##0.0000_);_(* \(#,##0.0000\);_(* &quot;-&quot;??_);_(@_)"/>
    <numFmt numFmtId="182" formatCode="mm/dd/yy"/>
    <numFmt numFmtId="183" formatCode="d/mmm/yy"/>
    <numFmt numFmtId="184" formatCode="0.0%"/>
    <numFmt numFmtId="185" formatCode="&quot;Yes&quot;;&quot;Yes&quot;;&quot;No&quot;"/>
    <numFmt numFmtId="186" formatCode="&quot;True&quot;;&quot;True&quot;;&quot;False&quot;"/>
    <numFmt numFmtId="187" formatCode="&quot;On&quot;;&quot;On&quot;;&quot;Off&quot;"/>
    <numFmt numFmtId="188" formatCode="_-* #,##0.0_-;\-* #,##0.0_-;_-* &quot;-&quot;??_-;_-@_-"/>
    <numFmt numFmtId="189" formatCode="_-* #,##0_-;\-* #,##0_-;_-* &quot;-&quot;??_-;_-@_-"/>
  </numFmts>
  <fonts count="30">
    <font>
      <sz val="10"/>
      <name val="Arial"/>
      <family val="0"/>
    </font>
    <font>
      <b/>
      <sz val="12"/>
      <name val="Times New Roman"/>
      <family val="1"/>
    </font>
    <font>
      <b/>
      <sz val="10"/>
      <name val="Times New Roman"/>
      <family val="1"/>
    </font>
    <font>
      <sz val="10"/>
      <name val="Times New Roman"/>
      <family val="1"/>
    </font>
    <font>
      <b/>
      <sz val="14"/>
      <name val="Times New Roman"/>
      <family val="1"/>
    </font>
    <font>
      <sz val="9"/>
      <name val="Times New Roman"/>
      <family val="1"/>
    </font>
    <font>
      <b/>
      <sz val="10"/>
      <color indexed="12"/>
      <name val="Times New Roman"/>
      <family val="1"/>
    </font>
    <font>
      <sz val="10"/>
      <color indexed="12"/>
      <name val="Times New Roman"/>
      <family val="1"/>
    </font>
    <font>
      <b/>
      <sz val="11"/>
      <name val="Times New Roman"/>
      <family val="1"/>
    </font>
    <font>
      <sz val="12"/>
      <name val="Times New Roman"/>
      <family val="0"/>
    </font>
    <font>
      <sz val="11"/>
      <name val="Times New Roman"/>
      <family val="1"/>
    </font>
    <font>
      <b/>
      <sz val="11"/>
      <color indexed="12"/>
      <name val="Times New Roman"/>
      <family val="1"/>
    </font>
    <font>
      <sz val="11"/>
      <color indexed="12"/>
      <name val="Times New Roman"/>
      <family val="1"/>
    </font>
    <font>
      <u val="single"/>
      <sz val="11"/>
      <name val="Times New Roman"/>
      <family val="1"/>
    </font>
    <font>
      <b/>
      <u val="single"/>
      <sz val="11"/>
      <name val="Times New Roman"/>
      <family val="1"/>
    </font>
    <font>
      <i/>
      <sz val="11"/>
      <name val="Times New Roman"/>
      <family val="1"/>
    </font>
    <font>
      <sz val="10"/>
      <color indexed="9"/>
      <name val="Times New Roman"/>
      <family val="1"/>
    </font>
    <font>
      <sz val="12"/>
      <color indexed="9"/>
      <name val="Times New Roman"/>
      <family val="0"/>
    </font>
    <font>
      <sz val="10"/>
      <color indexed="9"/>
      <name val="Arial"/>
      <family val="0"/>
    </font>
    <font>
      <b/>
      <sz val="10"/>
      <color indexed="9"/>
      <name val="Times New Roman"/>
      <family val="1"/>
    </font>
    <font>
      <b/>
      <sz val="13"/>
      <name val="Times New Roman"/>
      <family val="1"/>
    </font>
    <font>
      <i/>
      <sz val="10"/>
      <name val="Times New Roman"/>
      <family val="1"/>
    </font>
    <font>
      <b/>
      <sz val="11"/>
      <color indexed="8"/>
      <name val="Times New Roman"/>
      <family val="1"/>
    </font>
    <font>
      <b/>
      <sz val="18"/>
      <name val="Times New Roman"/>
      <family val="1"/>
    </font>
    <font>
      <i/>
      <sz val="12"/>
      <name val="Times New Roman"/>
      <family val="1"/>
    </font>
    <font>
      <b/>
      <sz val="10"/>
      <name val="Arial"/>
      <family val="0"/>
    </font>
    <font>
      <b/>
      <sz val="10"/>
      <color indexed="8"/>
      <name val="Times New Roman"/>
      <family val="1"/>
    </font>
    <font>
      <b/>
      <sz val="8"/>
      <name val="Times New Roman"/>
      <family val="1"/>
    </font>
    <font>
      <b/>
      <sz val="8"/>
      <color indexed="12"/>
      <name val="Times New Roman"/>
      <family val="1"/>
    </font>
    <font>
      <b/>
      <u val="single"/>
      <sz val="10"/>
      <name val="Arial"/>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0">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double"/>
    </border>
    <border>
      <left>
        <color indexed="63"/>
      </left>
      <right>
        <color indexed="63"/>
      </right>
      <top style="thin"/>
      <bottom style="thin"/>
    </border>
    <border>
      <left style="double"/>
      <right style="double"/>
      <top style="double"/>
      <bottom style="double"/>
    </border>
    <border>
      <left style="double"/>
      <right>
        <color indexed="63"/>
      </right>
      <top>
        <color indexed="63"/>
      </top>
      <bottom>
        <color indexed="63"/>
      </bottom>
    </border>
    <border>
      <left style="double"/>
      <right style="double"/>
      <top style="double"/>
      <bottom>
        <color indexed="63"/>
      </bottom>
    </border>
    <border>
      <left style="double"/>
      <right style="double"/>
      <top>
        <color indexed="63"/>
      </top>
      <bottom>
        <color indexed="63"/>
      </bottom>
    </border>
    <border>
      <left>
        <color indexed="63"/>
      </left>
      <right style="double"/>
      <top>
        <color indexed="63"/>
      </top>
      <bottom>
        <color indexed="63"/>
      </bottom>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double"/>
      <right style="double"/>
      <top>
        <color indexed="63"/>
      </top>
      <bottom style="thin"/>
    </border>
    <border>
      <left style="double"/>
      <right style="double"/>
      <top style="thin"/>
      <bottom style="double"/>
    </border>
    <border>
      <left style="double"/>
      <right>
        <color indexed="63"/>
      </right>
      <top>
        <color indexed="63"/>
      </top>
      <bottom style="double"/>
    </border>
    <border>
      <left style="double"/>
      <right style="double"/>
      <top>
        <color indexed="63"/>
      </top>
      <bottom style="double"/>
    </border>
    <border>
      <left style="double"/>
      <right>
        <color indexed="63"/>
      </right>
      <top style="double"/>
      <bottom style="double"/>
    </border>
    <border>
      <left>
        <color indexed="63"/>
      </left>
      <right>
        <color indexed="63"/>
      </right>
      <top style="thin"/>
      <bottom>
        <color indexed="63"/>
      </bottom>
    </border>
    <border>
      <left style="thin"/>
      <right style="thin"/>
      <top style="thin"/>
      <bottom style="medium"/>
    </border>
    <border>
      <left>
        <color indexed="63"/>
      </left>
      <right>
        <color indexed="63"/>
      </right>
      <top style="double"/>
      <bottom style="double"/>
    </border>
    <border>
      <left>
        <color indexed="63"/>
      </left>
      <right style="double"/>
      <top style="double"/>
      <bottom style="double"/>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0" fontId="0" fillId="0" borderId="0">
      <alignment/>
      <protection/>
    </xf>
    <xf numFmtId="9" fontId="0" fillId="0" borderId="0" applyFont="0" applyFill="0" applyBorder="0" applyAlignment="0" applyProtection="0"/>
  </cellStyleXfs>
  <cellXfs count="334">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179" fontId="3" fillId="0" borderId="0" xfId="15" applyNumberFormat="1" applyFont="1" applyAlignment="1">
      <alignment horizontal="center"/>
    </xf>
    <xf numFmtId="0" fontId="3" fillId="0" borderId="0" xfId="0" applyFont="1" applyAlignment="1">
      <alignment horizontal="center"/>
    </xf>
    <xf numFmtId="0" fontId="2" fillId="0" borderId="0" xfId="0" applyFont="1" applyAlignment="1">
      <alignment/>
    </xf>
    <xf numFmtId="179" fontId="3" fillId="0" borderId="0" xfId="15" applyNumberFormat="1" applyFont="1" applyAlignment="1">
      <alignment/>
    </xf>
    <xf numFmtId="179" fontId="2" fillId="0" borderId="0" xfId="15" applyNumberFormat="1" applyFont="1" applyAlignment="1">
      <alignment horizontal="center"/>
    </xf>
    <xf numFmtId="179" fontId="3" fillId="0" borderId="0" xfId="15" applyNumberFormat="1" applyFont="1" applyAlignment="1">
      <alignment/>
    </xf>
    <xf numFmtId="0" fontId="5" fillId="0" borderId="0" xfId="0" applyFont="1" applyAlignment="1">
      <alignment/>
    </xf>
    <xf numFmtId="0" fontId="4" fillId="0" borderId="0" xfId="0" applyFont="1" applyAlignment="1">
      <alignment horizontal="center"/>
    </xf>
    <xf numFmtId="179" fontId="2" fillId="0" borderId="0" xfId="15" applyNumberFormat="1" applyFont="1" applyAlignment="1">
      <alignment horizontal="right"/>
    </xf>
    <xf numFmtId="0" fontId="5" fillId="0" borderId="0" xfId="0" applyFont="1" applyAlignment="1">
      <alignment horizontal="center"/>
    </xf>
    <xf numFmtId="179" fontId="6" fillId="0" borderId="0" xfId="15" applyNumberFormat="1" applyFont="1" applyAlignment="1">
      <alignment horizontal="right"/>
    </xf>
    <xf numFmtId="179" fontId="6" fillId="0" borderId="0" xfId="15" applyNumberFormat="1" applyFont="1" applyAlignment="1">
      <alignment horizontal="center"/>
    </xf>
    <xf numFmtId="0" fontId="3" fillId="0" borderId="0" xfId="0" applyFont="1" applyAlignment="1">
      <alignment horizontal="center" vertical="top"/>
    </xf>
    <xf numFmtId="0" fontId="6" fillId="0" borderId="0" xfId="0" applyFont="1" applyAlignment="1">
      <alignment horizontal="center"/>
    </xf>
    <xf numFmtId="0" fontId="8" fillId="0" borderId="0" xfId="0" applyFont="1" applyAlignment="1">
      <alignment/>
    </xf>
    <xf numFmtId="0" fontId="10" fillId="0" borderId="0" xfId="0" applyFont="1" applyAlignment="1">
      <alignment/>
    </xf>
    <xf numFmtId="37" fontId="9" fillId="0" borderId="0" xfId="0" applyNumberFormat="1" applyFont="1" applyAlignment="1" applyProtection="1">
      <alignment/>
      <protection/>
    </xf>
    <xf numFmtId="0" fontId="10" fillId="0" borderId="0" xfId="0" applyFont="1" applyAlignment="1">
      <alignment/>
    </xf>
    <xf numFmtId="37" fontId="4" fillId="2" borderId="0" xfId="0" applyNumberFormat="1" applyFont="1" applyFill="1" applyAlignment="1" applyProtection="1">
      <alignment horizontal="left"/>
      <protection/>
    </xf>
    <xf numFmtId="183" fontId="3" fillId="0" borderId="0" xfId="0" applyNumberFormat="1" applyFont="1" applyAlignment="1">
      <alignment/>
    </xf>
    <xf numFmtId="183" fontId="3" fillId="0" borderId="0" xfId="0" applyNumberFormat="1" applyFont="1" applyAlignment="1">
      <alignment horizontal="center"/>
    </xf>
    <xf numFmtId="183" fontId="6" fillId="0" borderId="0" xfId="15" applyNumberFormat="1" applyFont="1" applyAlignment="1">
      <alignment horizontal="center"/>
    </xf>
    <xf numFmtId="183" fontId="2" fillId="0" borderId="0" xfId="15" applyNumberFormat="1" applyFont="1" applyAlignment="1">
      <alignment horizontal="center"/>
    </xf>
    <xf numFmtId="43" fontId="3" fillId="0" borderId="0" xfId="15"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179" fontId="6" fillId="0" borderId="1" xfId="15" applyNumberFormat="1" applyFont="1" applyBorder="1" applyAlignment="1">
      <alignment horizontal="center" vertical="center"/>
    </xf>
    <xf numFmtId="179" fontId="3" fillId="0" borderId="0" xfId="15" applyNumberFormat="1" applyFont="1" applyBorder="1" applyAlignment="1">
      <alignment horizontal="center" vertical="center"/>
    </xf>
    <xf numFmtId="0" fontId="8" fillId="0" borderId="0" xfId="0" applyFont="1" applyAlignment="1" quotePrefix="1">
      <alignment horizontal="right"/>
    </xf>
    <xf numFmtId="179" fontId="3" fillId="0" borderId="0" xfId="15" applyNumberFormat="1" applyFont="1" applyAlignment="1">
      <alignment horizontal="center" vertical="center"/>
    </xf>
    <xf numFmtId="0" fontId="3" fillId="0" borderId="0" xfId="0" applyFont="1" applyBorder="1" applyAlignment="1">
      <alignment vertical="center"/>
    </xf>
    <xf numFmtId="179" fontId="6" fillId="0" borderId="0" xfId="15" applyNumberFormat="1" applyFont="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wrapText="1"/>
    </xf>
    <xf numFmtId="179" fontId="3" fillId="0" borderId="0" xfId="15" applyNumberFormat="1" applyFont="1" applyAlignment="1">
      <alignment horizontal="center" vertical="center" wrapText="1"/>
    </xf>
    <xf numFmtId="179" fontId="6" fillId="0" borderId="0" xfId="15" applyNumberFormat="1" applyFont="1" applyBorder="1" applyAlignment="1">
      <alignment horizontal="center" vertical="center"/>
    </xf>
    <xf numFmtId="179" fontId="3" fillId="0" borderId="0" xfId="15" applyNumberFormat="1" applyFont="1" applyAlignment="1">
      <alignment horizontal="right" vertical="center"/>
    </xf>
    <xf numFmtId="179" fontId="6" fillId="0" borderId="2" xfId="15" applyNumberFormat="1" applyFont="1" applyBorder="1" applyAlignment="1">
      <alignment horizontal="center" vertical="center"/>
    </xf>
    <xf numFmtId="0" fontId="10" fillId="0" borderId="0" xfId="0" applyFont="1" applyAlignment="1">
      <alignment horizontal="justify" vertical="top" wrapText="1"/>
    </xf>
    <xf numFmtId="0" fontId="10" fillId="0" borderId="0" xfId="0" applyFont="1" applyBorder="1" applyAlignment="1">
      <alignment horizontal="center"/>
    </xf>
    <xf numFmtId="0" fontId="8" fillId="0" borderId="0" xfId="0" applyFont="1" applyFill="1" applyAlignment="1">
      <alignment horizontal="center"/>
    </xf>
    <xf numFmtId="0" fontId="11" fillId="0" borderId="0" xfId="0" applyFont="1" applyBorder="1" applyAlignment="1">
      <alignment horizontal="right"/>
    </xf>
    <xf numFmtId="0" fontId="11" fillId="0" borderId="0" xfId="0" applyFont="1" applyAlignment="1">
      <alignment horizontal="center"/>
    </xf>
    <xf numFmtId="0" fontId="8" fillId="0" borderId="0" xfId="0" applyFont="1" applyAlignment="1">
      <alignment horizontal="center"/>
    </xf>
    <xf numFmtId="0" fontId="11" fillId="0" borderId="0" xfId="0" applyFont="1" applyBorder="1" applyAlignment="1" quotePrefix="1">
      <alignment horizontal="right"/>
    </xf>
    <xf numFmtId="14" fontId="11" fillId="0" borderId="0" xfId="0" applyNumberFormat="1" applyFont="1" applyAlignment="1">
      <alignment horizontal="center"/>
    </xf>
    <xf numFmtId="14" fontId="8" fillId="0" borderId="0" xfId="0" applyNumberFormat="1" applyFont="1" applyAlignment="1">
      <alignment horizontal="center"/>
    </xf>
    <xf numFmtId="179" fontId="11" fillId="0" borderId="0" xfId="15" applyNumberFormat="1" applyFont="1" applyAlignment="1">
      <alignment horizontal="right"/>
    </xf>
    <xf numFmtId="179" fontId="8" fillId="0" borderId="0" xfId="15" applyNumberFormat="1" applyFont="1" applyAlignment="1">
      <alignment horizontal="right"/>
    </xf>
    <xf numFmtId="0" fontId="8" fillId="0" borderId="0" xfId="0" applyFont="1" applyAlignment="1">
      <alignment horizontal="right"/>
    </xf>
    <xf numFmtId="0" fontId="10" fillId="0" borderId="0" xfId="0" applyFont="1" applyAlignment="1" quotePrefix="1">
      <alignment horizontal="right"/>
    </xf>
    <xf numFmtId="0" fontId="10" fillId="0" borderId="0" xfId="0" applyFont="1" applyAlignment="1" quotePrefix="1">
      <alignment/>
    </xf>
    <xf numFmtId="179" fontId="11" fillId="0" borderId="0" xfId="15" applyNumberFormat="1" applyFont="1" applyAlignment="1">
      <alignment/>
    </xf>
    <xf numFmtId="41" fontId="10" fillId="0" borderId="0" xfId="15" applyNumberFormat="1" applyFont="1" applyBorder="1" applyAlignment="1">
      <alignment/>
    </xf>
    <xf numFmtId="0" fontId="10" fillId="0" borderId="0" xfId="0" applyFont="1" applyAlignment="1" quotePrefix="1">
      <alignment horizontal="right" vertical="top"/>
    </xf>
    <xf numFmtId="0" fontId="10" fillId="0" borderId="0" xfId="0" applyFont="1" applyAlignment="1">
      <alignment wrapText="1"/>
    </xf>
    <xf numFmtId="179" fontId="11" fillId="0" borderId="0" xfId="15" applyNumberFormat="1" applyFont="1" applyAlignment="1">
      <alignment/>
    </xf>
    <xf numFmtId="41" fontId="10" fillId="0" borderId="0" xfId="15" applyNumberFormat="1" applyFont="1" applyAlignment="1">
      <alignment/>
    </xf>
    <xf numFmtId="41" fontId="10" fillId="0" borderId="0" xfId="15" applyNumberFormat="1" applyFont="1" applyBorder="1" applyAlignment="1">
      <alignment/>
    </xf>
    <xf numFmtId="179" fontId="11" fillId="0" borderId="0" xfId="15" applyNumberFormat="1" applyFont="1" applyBorder="1" applyAlignment="1">
      <alignment/>
    </xf>
    <xf numFmtId="179" fontId="11" fillId="0" borderId="3" xfId="15" applyNumberFormat="1" applyFont="1" applyBorder="1" applyAlignment="1">
      <alignment/>
    </xf>
    <xf numFmtId="41" fontId="10" fillId="0" borderId="3" xfId="15" applyNumberFormat="1" applyFont="1" applyBorder="1" applyAlignment="1">
      <alignment/>
    </xf>
    <xf numFmtId="0" fontId="10" fillId="0" borderId="0" xfId="0" applyFont="1" applyBorder="1" applyAlignment="1">
      <alignment/>
    </xf>
    <xf numFmtId="0" fontId="10" fillId="0" borderId="0" xfId="0" applyFont="1" applyAlignment="1">
      <alignment horizontal="right"/>
    </xf>
    <xf numFmtId="41" fontId="12" fillId="0" borderId="0" xfId="15" applyNumberFormat="1" applyFont="1" applyAlignment="1">
      <alignment horizontal="center"/>
    </xf>
    <xf numFmtId="41" fontId="11" fillId="0" borderId="0" xfId="15" applyNumberFormat="1" applyFont="1" applyAlignment="1">
      <alignment horizontal="center"/>
    </xf>
    <xf numFmtId="3" fontId="10" fillId="0" borderId="4" xfId="0" applyNumberFormat="1" applyFont="1" applyBorder="1" applyAlignment="1">
      <alignment/>
    </xf>
    <xf numFmtId="41" fontId="12" fillId="0" borderId="0" xfId="15" applyNumberFormat="1" applyFont="1" applyAlignment="1">
      <alignment horizontal="right"/>
    </xf>
    <xf numFmtId="41" fontId="8" fillId="0" borderId="0" xfId="15" applyNumberFormat="1" applyFont="1" applyBorder="1" applyAlignment="1">
      <alignment/>
    </xf>
    <xf numFmtId="0" fontId="15" fillId="0" borderId="0" xfId="0" applyFont="1" applyAlignment="1">
      <alignment/>
    </xf>
    <xf numFmtId="0" fontId="10" fillId="0" borderId="0" xfId="0" applyFont="1" applyAlignment="1" quotePrefix="1">
      <alignment vertical="top"/>
    </xf>
    <xf numFmtId="179" fontId="10" fillId="0" borderId="0" xfId="15" applyNumberFormat="1" applyFont="1" applyAlignment="1">
      <alignment/>
    </xf>
    <xf numFmtId="179" fontId="11" fillId="0" borderId="5" xfId="15" applyNumberFormat="1" applyFont="1" applyBorder="1" applyAlignment="1">
      <alignment/>
    </xf>
    <xf numFmtId="179" fontId="10" fillId="0" borderId="5" xfId="15" applyNumberFormat="1" applyFont="1" applyBorder="1" applyAlignment="1">
      <alignment/>
    </xf>
    <xf numFmtId="179" fontId="10" fillId="0" borderId="3" xfId="15" applyNumberFormat="1" applyFont="1" applyBorder="1" applyAlignment="1">
      <alignment/>
    </xf>
    <xf numFmtId="179" fontId="10" fillId="0" borderId="0" xfId="15" applyNumberFormat="1" applyFont="1" applyBorder="1" applyAlignment="1">
      <alignment/>
    </xf>
    <xf numFmtId="179" fontId="10" fillId="0" borderId="0" xfId="0" applyNumberFormat="1" applyFont="1" applyAlignment="1">
      <alignment/>
    </xf>
    <xf numFmtId="43" fontId="11" fillId="0" borderId="0" xfId="15" applyNumberFormat="1" applyFont="1" applyAlignment="1">
      <alignment/>
    </xf>
    <xf numFmtId="3" fontId="10" fillId="0" borderId="0" xfId="0" applyNumberFormat="1" applyFont="1" applyAlignment="1">
      <alignment vertical="center"/>
    </xf>
    <xf numFmtId="0" fontId="8" fillId="0" borderId="6" xfId="0" applyFont="1" applyBorder="1" applyAlignment="1">
      <alignment horizontal="center" wrapText="1"/>
    </xf>
    <xf numFmtId="0" fontId="10" fillId="0" borderId="7" xfId="0" applyFont="1" applyBorder="1" applyAlignment="1">
      <alignment/>
    </xf>
    <xf numFmtId="0" fontId="8" fillId="0" borderId="8" xfId="0" applyFont="1" applyBorder="1" applyAlignment="1">
      <alignment horizontal="center"/>
    </xf>
    <xf numFmtId="0" fontId="8" fillId="0" borderId="9" xfId="0" applyFont="1" applyBorder="1" applyAlignment="1">
      <alignment horizontal="center"/>
    </xf>
    <xf numFmtId="0" fontId="10" fillId="0" borderId="9" xfId="0" applyFont="1" applyBorder="1" applyAlignment="1">
      <alignment/>
    </xf>
    <xf numFmtId="0" fontId="10" fillId="0" borderId="10" xfId="0" applyFont="1" applyBorder="1" applyAlignment="1">
      <alignment/>
    </xf>
    <xf numFmtId="3" fontId="10" fillId="0" borderId="7" xfId="0" applyNumberFormat="1" applyFont="1" applyBorder="1" applyAlignment="1" quotePrefix="1">
      <alignment/>
    </xf>
    <xf numFmtId="0" fontId="10" fillId="0" borderId="11" xfId="0" applyFont="1" applyBorder="1" applyAlignment="1">
      <alignment/>
    </xf>
    <xf numFmtId="0" fontId="10" fillId="0" borderId="12" xfId="0" applyFont="1" applyBorder="1" applyAlignment="1">
      <alignment/>
    </xf>
    <xf numFmtId="0" fontId="10" fillId="0" borderId="13" xfId="0" applyFont="1" applyBorder="1" applyAlignment="1">
      <alignment/>
    </xf>
    <xf numFmtId="0" fontId="10" fillId="0" borderId="14" xfId="0" applyFont="1" applyBorder="1" applyAlignment="1">
      <alignment/>
    </xf>
    <xf numFmtId="0" fontId="10" fillId="0" borderId="15" xfId="0" applyFont="1" applyBorder="1" applyAlignment="1">
      <alignment/>
    </xf>
    <xf numFmtId="0" fontId="8" fillId="0" borderId="0" xfId="0" applyFont="1" applyAlignment="1" quotePrefix="1">
      <alignment horizontal="right" vertical="top"/>
    </xf>
    <xf numFmtId="179" fontId="2" fillId="0" borderId="0" xfId="15" applyNumberFormat="1" applyFont="1" applyBorder="1" applyAlignment="1">
      <alignment horizontal="center"/>
    </xf>
    <xf numFmtId="183" fontId="2" fillId="0" borderId="0" xfId="15" applyNumberFormat="1" applyFont="1" applyBorder="1" applyAlignment="1">
      <alignment horizontal="center"/>
    </xf>
    <xf numFmtId="179" fontId="3" fillId="0" borderId="0" xfId="15" applyNumberFormat="1" applyFont="1" applyBorder="1" applyAlignment="1">
      <alignment horizontal="center" vertical="center" wrapText="1"/>
    </xf>
    <xf numFmtId="179" fontId="10" fillId="0" borderId="16" xfId="15" applyNumberFormat="1" applyFont="1" applyBorder="1" applyAlignment="1">
      <alignment/>
    </xf>
    <xf numFmtId="179" fontId="10" fillId="0" borderId="17" xfId="15" applyNumberFormat="1" applyFont="1" applyBorder="1" applyAlignment="1">
      <alignment/>
    </xf>
    <xf numFmtId="179" fontId="11" fillId="0" borderId="18" xfId="15" applyNumberFormat="1" applyFont="1" applyBorder="1" applyAlignment="1">
      <alignment/>
    </xf>
    <xf numFmtId="179" fontId="11" fillId="0" borderId="16" xfId="15" applyNumberFormat="1" applyFont="1" applyBorder="1" applyAlignment="1">
      <alignment/>
    </xf>
    <xf numFmtId="179" fontId="11" fillId="0" borderId="17" xfId="15" applyNumberFormat="1" applyFont="1" applyBorder="1" applyAlignment="1">
      <alignment/>
    </xf>
    <xf numFmtId="179" fontId="11" fillId="0" borderId="19" xfId="15" applyNumberFormat="1" applyFont="1" applyBorder="1" applyAlignment="1">
      <alignment/>
    </xf>
    <xf numFmtId="179" fontId="10" fillId="0" borderId="19" xfId="15" applyNumberFormat="1" applyFont="1" applyBorder="1" applyAlignment="1">
      <alignment/>
    </xf>
    <xf numFmtId="183" fontId="16" fillId="0" borderId="0" xfId="0" applyNumberFormat="1" applyFont="1" applyBorder="1" applyAlignment="1">
      <alignment/>
    </xf>
    <xf numFmtId="14" fontId="16" fillId="0" borderId="0" xfId="0" applyNumberFormat="1" applyFont="1" applyBorder="1" applyAlignment="1">
      <alignment/>
    </xf>
    <xf numFmtId="0" fontId="16" fillId="0" borderId="0" xfId="0" applyFont="1" applyBorder="1" applyAlignment="1">
      <alignment/>
    </xf>
    <xf numFmtId="0" fontId="16" fillId="0" borderId="0" xfId="0" applyFont="1" applyBorder="1" applyAlignment="1">
      <alignment vertical="center"/>
    </xf>
    <xf numFmtId="179" fontId="16" fillId="0" borderId="0" xfId="15" applyNumberFormat="1" applyFont="1" applyBorder="1" applyAlignment="1">
      <alignment horizontal="right" vertical="center"/>
    </xf>
    <xf numFmtId="43" fontId="16" fillId="0" borderId="0" xfId="15" applyFont="1" applyBorder="1" applyAlignment="1">
      <alignment horizontal="right" vertical="center"/>
    </xf>
    <xf numFmtId="43" fontId="16" fillId="0" borderId="0" xfId="15" applyFont="1" applyBorder="1" applyAlignment="1">
      <alignment horizontal="center" vertical="center"/>
    </xf>
    <xf numFmtId="0" fontId="17" fillId="0" borderId="0" xfId="0" applyFont="1" applyBorder="1" applyAlignment="1">
      <alignment/>
    </xf>
    <xf numFmtId="0" fontId="18" fillId="0" borderId="0" xfId="0" applyFont="1" applyBorder="1" applyAlignment="1">
      <alignment/>
    </xf>
    <xf numFmtId="0" fontId="19" fillId="0" borderId="0" xfId="0" applyFont="1" applyBorder="1" applyAlignment="1">
      <alignment horizontal="center"/>
    </xf>
    <xf numFmtId="183" fontId="19" fillId="0" borderId="0" xfId="15" applyNumberFormat="1" applyFont="1" applyBorder="1" applyAlignment="1">
      <alignment horizontal="center"/>
    </xf>
    <xf numFmtId="179" fontId="19" fillId="0" borderId="0" xfId="15" applyNumberFormat="1" applyFont="1" applyBorder="1" applyAlignment="1">
      <alignment horizontal="center"/>
    </xf>
    <xf numFmtId="179" fontId="19" fillId="0" borderId="0" xfId="15" applyNumberFormat="1" applyFont="1" applyBorder="1" applyAlignment="1">
      <alignment horizontal="right"/>
    </xf>
    <xf numFmtId="179" fontId="16" fillId="0" borderId="0" xfId="15" applyNumberFormat="1" applyFont="1" applyBorder="1" applyAlignment="1">
      <alignment horizontal="center" vertical="center"/>
    </xf>
    <xf numFmtId="0" fontId="16" fillId="0" borderId="0" xfId="0" applyFont="1" applyBorder="1" applyAlignment="1">
      <alignment vertical="center" wrapText="1"/>
    </xf>
    <xf numFmtId="179" fontId="16" fillId="0" borderId="0" xfId="15" applyNumberFormat="1" applyFont="1" applyBorder="1" applyAlignment="1">
      <alignment horizontal="right" vertical="center" wrapText="1"/>
    </xf>
    <xf numFmtId="0" fontId="16" fillId="0" borderId="0" xfId="0" applyFont="1" applyBorder="1" applyAlignment="1">
      <alignment horizontal="center"/>
    </xf>
    <xf numFmtId="0" fontId="10" fillId="0" borderId="0" xfId="0" applyFont="1" applyAlignment="1">
      <alignment horizontal="left" vertical="top" wrapText="1"/>
    </xf>
    <xf numFmtId="179" fontId="10" fillId="0" borderId="0" xfId="15" applyNumberFormat="1" applyFont="1" applyAlignment="1">
      <alignment horizontal="right"/>
    </xf>
    <xf numFmtId="179" fontId="10" fillId="0" borderId="16" xfId="15" applyNumberFormat="1" applyFont="1" applyBorder="1" applyAlignment="1">
      <alignment horizontal="right"/>
    </xf>
    <xf numFmtId="179" fontId="10" fillId="0" borderId="2" xfId="15" applyNumberFormat="1" applyFont="1" applyBorder="1" applyAlignment="1">
      <alignment/>
    </xf>
    <xf numFmtId="179" fontId="10" fillId="0" borderId="19" xfId="15" applyNumberFormat="1" applyFont="1" applyBorder="1" applyAlignment="1">
      <alignment horizontal="right"/>
    </xf>
    <xf numFmtId="0" fontId="10" fillId="0" borderId="0" xfId="0" applyFont="1" applyAlignment="1">
      <alignment horizontal="justify" wrapText="1"/>
    </xf>
    <xf numFmtId="0" fontId="10" fillId="0" borderId="0" xfId="0" applyFont="1" applyAlignment="1">
      <alignment horizontal="justify"/>
    </xf>
    <xf numFmtId="179" fontId="10" fillId="0" borderId="9" xfId="15" applyNumberFormat="1" applyFont="1" applyBorder="1" applyAlignment="1">
      <alignment/>
    </xf>
    <xf numFmtId="179" fontId="6" fillId="0" borderId="0" xfId="15" applyNumberFormat="1" applyFont="1" applyBorder="1" applyAlignment="1">
      <alignment horizontal="center" vertical="center" wrapText="1"/>
    </xf>
    <xf numFmtId="0" fontId="3" fillId="0" borderId="0" xfId="0" applyFont="1" applyAlignment="1">
      <alignment horizontal="justify" vertical="top"/>
    </xf>
    <xf numFmtId="179" fontId="3" fillId="0" borderId="0" xfId="15" applyNumberFormat="1" applyFont="1" applyAlignment="1">
      <alignment horizontal="justify" vertical="top"/>
    </xf>
    <xf numFmtId="41" fontId="10" fillId="0" borderId="0" xfId="15" applyNumberFormat="1" applyFont="1" applyAlignment="1">
      <alignment horizontal="left"/>
    </xf>
    <xf numFmtId="179" fontId="10" fillId="0" borderId="4" xfId="15" applyNumberFormat="1" applyFont="1" applyBorder="1" applyAlignment="1">
      <alignment/>
    </xf>
    <xf numFmtId="178" fontId="6" fillId="0" borderId="0" xfId="15" applyNumberFormat="1" applyFont="1" applyBorder="1" applyAlignment="1">
      <alignment horizontal="center" vertical="center"/>
    </xf>
    <xf numFmtId="43" fontId="22" fillId="3" borderId="0" xfId="15" applyNumberFormat="1" applyFont="1" applyFill="1" applyAlignment="1">
      <alignment/>
    </xf>
    <xf numFmtId="0" fontId="8" fillId="0" borderId="0" xfId="0" applyFont="1" applyAlignment="1">
      <alignment horizontal="justify" wrapText="1"/>
    </xf>
    <xf numFmtId="0" fontId="0" fillId="0" borderId="0" xfId="0" applyAlignment="1">
      <alignment horizontal="justify" vertical="top" wrapText="1"/>
    </xf>
    <xf numFmtId="0" fontId="0" fillId="0" borderId="0" xfId="0" applyAlignment="1">
      <alignment wrapText="1"/>
    </xf>
    <xf numFmtId="0" fontId="0" fillId="2" borderId="0" xfId="0" applyFill="1" applyAlignment="1">
      <alignment/>
    </xf>
    <xf numFmtId="179" fontId="6" fillId="0" borderId="0" xfId="15" applyNumberFormat="1" applyFont="1" applyBorder="1" applyAlignment="1">
      <alignment horizontal="right" vertical="center"/>
    </xf>
    <xf numFmtId="179" fontId="6" fillId="0" borderId="2" xfId="15" applyNumberFormat="1" applyFont="1" applyBorder="1" applyAlignment="1">
      <alignment horizontal="center" vertical="center" wrapText="1"/>
    </xf>
    <xf numFmtId="183" fontId="6" fillId="0" borderId="0" xfId="15" applyNumberFormat="1" applyFont="1" applyAlignment="1">
      <alignment horizontal="right"/>
    </xf>
    <xf numFmtId="183" fontId="2" fillId="0" borderId="0" xfId="15" applyNumberFormat="1" applyFont="1" applyAlignment="1">
      <alignment horizontal="right"/>
    </xf>
    <xf numFmtId="0" fontId="24" fillId="0" borderId="0" xfId="0" applyFont="1" applyAlignment="1">
      <alignment/>
    </xf>
    <xf numFmtId="0" fontId="21" fillId="0" borderId="0" xfId="0" applyFont="1" applyAlignment="1">
      <alignment/>
    </xf>
    <xf numFmtId="179" fontId="10" fillId="0" borderId="0" xfId="15" applyNumberFormat="1" applyFont="1" applyAlignment="1">
      <alignment horizontal="justify" wrapText="1"/>
    </xf>
    <xf numFmtId="179" fontId="10" fillId="0" borderId="4" xfId="15" applyNumberFormat="1" applyFont="1" applyBorder="1" applyAlignment="1">
      <alignment horizontal="justify" wrapText="1"/>
    </xf>
    <xf numFmtId="179" fontId="10" fillId="0" borderId="15" xfId="15" applyNumberFormat="1" applyFont="1" applyBorder="1" applyAlignment="1">
      <alignment horizontal="justify" wrapText="1"/>
    </xf>
    <xf numFmtId="179" fontId="10" fillId="0" borderId="15" xfId="15" applyNumberFormat="1" applyFont="1" applyBorder="1" applyAlignment="1">
      <alignment/>
    </xf>
    <xf numFmtId="179" fontId="26" fillId="0" borderId="0" xfId="15" applyNumberFormat="1" applyFont="1" applyBorder="1" applyAlignment="1">
      <alignment horizontal="center" vertical="center"/>
    </xf>
    <xf numFmtId="179" fontId="26" fillId="0" borderId="3" xfId="15" applyNumberFormat="1" applyFont="1" applyBorder="1" applyAlignment="1">
      <alignment horizontal="center" vertical="center"/>
    </xf>
    <xf numFmtId="179" fontId="26" fillId="0" borderId="2" xfId="15" applyNumberFormat="1" applyFont="1" applyBorder="1" applyAlignment="1">
      <alignment horizontal="center" vertical="center"/>
    </xf>
    <xf numFmtId="0" fontId="23" fillId="0" borderId="0" xfId="19" applyFont="1">
      <alignment/>
      <protection/>
    </xf>
    <xf numFmtId="0" fontId="3" fillId="0" borderId="0" xfId="19">
      <alignment/>
      <protection/>
    </xf>
    <xf numFmtId="0" fontId="2" fillId="0" borderId="0" xfId="19" applyFont="1">
      <alignment/>
      <protection/>
    </xf>
    <xf numFmtId="179" fontId="3" fillId="0" borderId="0" xfId="15" applyNumberFormat="1" applyAlignment="1">
      <alignment/>
    </xf>
    <xf numFmtId="179" fontId="2" fillId="0" borderId="0" xfId="15" applyNumberFormat="1" applyFont="1" applyAlignment="1">
      <alignment/>
    </xf>
    <xf numFmtId="0" fontId="9" fillId="0" borderId="0" xfId="19" applyFont="1">
      <alignment/>
      <protection/>
    </xf>
    <xf numFmtId="179" fontId="9" fillId="0" borderId="0" xfId="15" applyNumberFormat="1" applyFont="1" applyAlignment="1">
      <alignment/>
    </xf>
    <xf numFmtId="179" fontId="9" fillId="0" borderId="4" xfId="15" applyNumberFormat="1" applyFont="1" applyBorder="1" applyAlignment="1">
      <alignment/>
    </xf>
    <xf numFmtId="0" fontId="3" fillId="0" borderId="0" xfId="19" applyAlignment="1">
      <alignment wrapText="1"/>
      <protection/>
    </xf>
    <xf numFmtId="0" fontId="9" fillId="0" borderId="0" xfId="19" applyFont="1" applyAlignment="1">
      <alignment wrapText="1"/>
      <protection/>
    </xf>
    <xf numFmtId="0" fontId="1" fillId="0" borderId="0" xfId="19" applyFont="1" applyAlignment="1">
      <alignment horizontal="center" wrapText="1"/>
      <protection/>
    </xf>
    <xf numFmtId="0" fontId="25" fillId="0" borderId="0" xfId="0" applyFont="1" applyAlignment="1">
      <alignment wrapText="1"/>
    </xf>
    <xf numFmtId="0" fontId="1" fillId="0" borderId="0" xfId="19" applyFont="1">
      <alignment/>
      <protection/>
    </xf>
    <xf numFmtId="179" fontId="10" fillId="0" borderId="0" xfId="15" applyNumberFormat="1" applyFont="1" applyAlignment="1">
      <alignment horizontal="justify" vertical="top" wrapText="1"/>
    </xf>
    <xf numFmtId="0" fontId="10" fillId="0" borderId="0" xfId="0" applyFont="1" applyAlignment="1">
      <alignment horizontal="right" vertical="top"/>
    </xf>
    <xf numFmtId="0" fontId="10" fillId="0" borderId="0" xfId="0" applyFont="1" applyAlignment="1">
      <alignment vertical="top"/>
    </xf>
    <xf numFmtId="179" fontId="3" fillId="0" borderId="2" xfId="15" applyNumberFormat="1" applyFont="1" applyBorder="1" applyAlignment="1">
      <alignment horizontal="center" vertical="center"/>
    </xf>
    <xf numFmtId="0" fontId="3" fillId="0" borderId="0" xfId="19" applyFont="1">
      <alignment/>
      <protection/>
    </xf>
    <xf numFmtId="178" fontId="26" fillId="0" borderId="0" xfId="15" applyNumberFormat="1" applyFont="1" applyBorder="1" applyAlignment="1">
      <alignment horizontal="center" vertical="center"/>
    </xf>
    <xf numFmtId="179" fontId="7" fillId="0" borderId="0" xfId="15" applyNumberFormat="1" applyFont="1" applyAlignment="1">
      <alignment/>
    </xf>
    <xf numFmtId="179" fontId="7" fillId="0" borderId="2" xfId="15" applyNumberFormat="1" applyFont="1" applyBorder="1" applyAlignment="1">
      <alignment/>
    </xf>
    <xf numFmtId="179" fontId="6" fillId="0" borderId="0" xfId="15" applyNumberFormat="1" applyFont="1" applyBorder="1" applyAlignment="1">
      <alignment/>
    </xf>
    <xf numFmtId="179" fontId="6" fillId="0" borderId="0" xfId="15" applyNumberFormat="1" applyFont="1" applyAlignment="1">
      <alignment/>
    </xf>
    <xf numFmtId="179" fontId="6" fillId="0" borderId="5" xfId="15" applyNumberFormat="1" applyFont="1" applyBorder="1" applyAlignment="1">
      <alignment/>
    </xf>
    <xf numFmtId="179" fontId="6" fillId="0" borderId="4" xfId="15" applyNumberFormat="1" applyFont="1" applyBorder="1" applyAlignment="1">
      <alignment/>
    </xf>
    <xf numFmtId="0" fontId="12" fillId="0" borderId="0" xfId="0" applyFont="1" applyAlignment="1">
      <alignment horizontal="justify" wrapText="1"/>
    </xf>
    <xf numFmtId="179" fontId="12" fillId="0" borderId="15" xfId="15" applyNumberFormat="1" applyFont="1" applyBorder="1" applyAlignment="1">
      <alignment horizontal="justify" wrapText="1"/>
    </xf>
    <xf numFmtId="179" fontId="12" fillId="0" borderId="0" xfId="15" applyNumberFormat="1" applyFont="1" applyAlignment="1">
      <alignment horizontal="justify" wrapText="1"/>
    </xf>
    <xf numFmtId="179" fontId="12" fillId="0" borderId="0" xfId="15" applyNumberFormat="1" applyFont="1" applyAlignment="1">
      <alignment horizontal="justify" vertical="top" wrapText="1"/>
    </xf>
    <xf numFmtId="179" fontId="12" fillId="0" borderId="4" xfId="15" applyNumberFormat="1" applyFont="1" applyBorder="1" applyAlignment="1">
      <alignment horizontal="justify" wrapText="1"/>
    </xf>
    <xf numFmtId="0" fontId="1" fillId="0" borderId="0" xfId="19" applyFont="1" applyAlignment="1">
      <alignment horizontal="center"/>
      <protection/>
    </xf>
    <xf numFmtId="179" fontId="10" fillId="0" borderId="18" xfId="15" applyNumberFormat="1" applyFont="1" applyBorder="1" applyAlignment="1">
      <alignment horizontal="right"/>
    </xf>
    <xf numFmtId="179" fontId="7" fillId="0" borderId="0" xfId="15" applyNumberFormat="1" applyFont="1" applyBorder="1" applyAlignment="1">
      <alignment/>
    </xf>
    <xf numFmtId="15" fontId="6" fillId="0" borderId="0" xfId="19" applyNumberFormat="1" applyFont="1" applyAlignment="1">
      <alignment horizontal="center"/>
      <protection/>
    </xf>
    <xf numFmtId="0" fontId="6" fillId="0" borderId="0" xfId="19" applyFont="1" applyAlignment="1">
      <alignment horizontal="center"/>
      <protection/>
    </xf>
    <xf numFmtId="179" fontId="3" fillId="0" borderId="2" xfId="15" applyNumberFormat="1" applyBorder="1" applyAlignment="1">
      <alignment/>
    </xf>
    <xf numFmtId="179" fontId="2" fillId="0" borderId="5" xfId="15" applyNumberFormat="1" applyFont="1" applyBorder="1" applyAlignment="1">
      <alignment/>
    </xf>
    <xf numFmtId="179" fontId="2" fillId="0" borderId="4" xfId="15" applyNumberFormat="1" applyFont="1" applyBorder="1" applyAlignment="1">
      <alignment/>
    </xf>
    <xf numFmtId="15" fontId="2" fillId="0" borderId="0" xfId="19" applyNumberFormat="1" applyFont="1" applyAlignment="1">
      <alignment horizontal="center"/>
      <protection/>
    </xf>
    <xf numFmtId="0" fontId="2" fillId="0" borderId="0" xfId="19" applyFont="1" applyAlignment="1">
      <alignment horizontal="center"/>
      <protection/>
    </xf>
    <xf numFmtId="0" fontId="10" fillId="0" borderId="7" xfId="0" applyFont="1" applyBorder="1" applyAlignment="1">
      <alignment horizontal="left" wrapText="1"/>
    </xf>
    <xf numFmtId="0" fontId="10" fillId="0" borderId="10" xfId="0" applyFont="1" applyBorder="1" applyAlignment="1">
      <alignment horizontal="left" wrapText="1"/>
    </xf>
    <xf numFmtId="0" fontId="0" fillId="0" borderId="0" xfId="0" applyAlignment="1">
      <alignment/>
    </xf>
    <xf numFmtId="0" fontId="0" fillId="0" borderId="0" xfId="0" applyBorder="1" applyAlignment="1">
      <alignment/>
    </xf>
    <xf numFmtId="0" fontId="8" fillId="0" borderId="7" xfId="0" applyFont="1" applyBorder="1" applyAlignment="1">
      <alignment/>
    </xf>
    <xf numFmtId="179" fontId="10" fillId="0" borderId="20" xfId="15" applyNumberFormat="1" applyFont="1" applyBorder="1" applyAlignment="1">
      <alignment/>
    </xf>
    <xf numFmtId="179" fontId="10" fillId="0" borderId="9" xfId="0" applyNumberFormat="1" applyFont="1" applyBorder="1" applyAlignment="1">
      <alignment horizontal="right"/>
    </xf>
    <xf numFmtId="0" fontId="8" fillId="0" borderId="0" xfId="0" applyFont="1" applyBorder="1" applyAlignment="1">
      <alignment/>
    </xf>
    <xf numFmtId="0" fontId="8" fillId="0" borderId="10" xfId="0" applyFont="1" applyBorder="1" applyAlignment="1">
      <alignment/>
    </xf>
    <xf numFmtId="179" fontId="8" fillId="0" borderId="9" xfId="15" applyNumberFormat="1" applyFont="1" applyBorder="1" applyAlignment="1">
      <alignment/>
    </xf>
    <xf numFmtId="0" fontId="25" fillId="0" borderId="0" xfId="0" applyFont="1" applyAlignment="1">
      <alignment/>
    </xf>
    <xf numFmtId="3" fontId="8" fillId="0" borderId="7" xfId="0" applyNumberFormat="1" applyFont="1" applyBorder="1" applyAlignment="1">
      <alignment/>
    </xf>
    <xf numFmtId="179" fontId="8" fillId="0" borderId="21" xfId="0" applyNumberFormat="1" applyFont="1" applyBorder="1" applyAlignment="1">
      <alignment horizontal="right"/>
    </xf>
    <xf numFmtId="3" fontId="10" fillId="0" borderId="22" xfId="0" applyNumberFormat="1" applyFont="1" applyBorder="1" applyAlignment="1" quotePrefix="1">
      <alignment/>
    </xf>
    <xf numFmtId="179" fontId="10" fillId="0" borderId="23" xfId="0" applyNumberFormat="1" applyFont="1" applyBorder="1" applyAlignment="1">
      <alignment/>
    </xf>
    <xf numFmtId="0" fontId="8" fillId="0" borderId="24" xfId="0" applyFont="1" applyBorder="1" applyAlignment="1">
      <alignment horizontal="center" wrapText="1"/>
    </xf>
    <xf numFmtId="178" fontId="12" fillId="0" borderId="0" xfId="15" applyNumberFormat="1" applyFont="1" applyBorder="1" applyAlignment="1">
      <alignment horizontal="right" vertical="top" wrapText="1"/>
    </xf>
    <xf numFmtId="0" fontId="6" fillId="0" borderId="0" xfId="19" applyFont="1" applyAlignment="1">
      <alignment horizontal="center" vertical="top" wrapText="1"/>
      <protection/>
    </xf>
    <xf numFmtId="0" fontId="27" fillId="0" borderId="0" xfId="19" applyFont="1" applyAlignment="1">
      <alignment horizontal="center" vertical="top" wrapText="1"/>
      <protection/>
    </xf>
    <xf numFmtId="0" fontId="28" fillId="0" borderId="0" xfId="19" applyFont="1" applyAlignment="1">
      <alignment horizontal="center" vertical="top" wrapText="1"/>
      <protection/>
    </xf>
    <xf numFmtId="0" fontId="9" fillId="0" borderId="0" xfId="19" applyFont="1" quotePrefix="1">
      <alignment/>
      <protection/>
    </xf>
    <xf numFmtId="179" fontId="10" fillId="0" borderId="0" xfId="15" applyNumberFormat="1" applyFont="1" applyAlignment="1">
      <alignment horizontal="left" wrapText="1"/>
    </xf>
    <xf numFmtId="0" fontId="0" fillId="0" borderId="0" xfId="0" applyAlignment="1">
      <alignment horizontal="left" wrapText="1"/>
    </xf>
    <xf numFmtId="0" fontId="8" fillId="0" borderId="0" xfId="0" applyFont="1" applyAlignment="1">
      <alignment horizontal="justify" vertical="top" wrapText="1"/>
    </xf>
    <xf numFmtId="0" fontId="4" fillId="0" borderId="0" xfId="20" applyFont="1" applyAlignment="1">
      <alignment horizontal="center"/>
      <protection/>
    </xf>
    <xf numFmtId="0" fontId="23" fillId="0" borderId="0" xfId="20" applyFont="1" applyAlignment="1">
      <alignment horizontal="center"/>
      <protection/>
    </xf>
    <xf numFmtId="0" fontId="1" fillId="0" borderId="0" xfId="20" applyFont="1" applyAlignment="1">
      <alignment horizontal="center"/>
      <protection/>
    </xf>
    <xf numFmtId="0" fontId="5" fillId="0" borderId="0" xfId="20" applyFont="1" applyAlignment="1">
      <alignment horizontal="center"/>
      <protection/>
    </xf>
    <xf numFmtId="0" fontId="0" fillId="0" borderId="0" xfId="20" applyAlignment="1">
      <alignment wrapText="1"/>
      <protection/>
    </xf>
    <xf numFmtId="0" fontId="10" fillId="0" borderId="0" xfId="15" applyNumberFormat="1" applyFont="1" applyAlignment="1">
      <alignment horizontal="justify" vertical="top" wrapText="1"/>
    </xf>
    <xf numFmtId="0" fontId="0" fillId="0" borderId="0" xfId="0" applyNumberFormat="1" applyAlignment="1">
      <alignment horizontal="justify" vertical="top" wrapText="1"/>
    </xf>
    <xf numFmtId="0" fontId="4" fillId="0" borderId="0" xfId="20" applyFont="1" applyAlignment="1">
      <alignment horizontal="left" wrapText="1"/>
      <protection/>
    </xf>
    <xf numFmtId="0" fontId="24" fillId="0" borderId="0" xfId="20" applyFont="1" applyAlignment="1">
      <alignment horizontal="left"/>
      <protection/>
    </xf>
    <xf numFmtId="179" fontId="2" fillId="0" borderId="25" xfId="15" applyNumberFormat="1" applyFont="1" applyBorder="1" applyAlignment="1">
      <alignment/>
    </xf>
    <xf numFmtId="0" fontId="0" fillId="0" borderId="0" xfId="0" applyFont="1" applyAlignment="1">
      <alignment/>
    </xf>
    <xf numFmtId="179" fontId="8" fillId="0" borderId="21" xfId="15" applyNumberFormat="1" applyFont="1" applyBorder="1" applyAlignment="1">
      <alignment/>
    </xf>
    <xf numFmtId="179" fontId="8" fillId="0" borderId="9" xfId="0" applyNumberFormat="1" applyFont="1" applyBorder="1" applyAlignment="1">
      <alignment horizontal="right"/>
    </xf>
    <xf numFmtId="0" fontId="10" fillId="0" borderId="0" xfId="0" applyFont="1" applyAlignment="1" quotePrefix="1">
      <alignment horizontal="center"/>
    </xf>
    <xf numFmtId="0" fontId="10" fillId="0" borderId="0" xfId="0" applyFont="1" applyAlignment="1">
      <alignment horizontal="center"/>
    </xf>
    <xf numFmtId="0" fontId="10" fillId="0" borderId="0" xfId="0" applyFont="1" applyAlignment="1">
      <alignment horizontal="center" wrapText="1"/>
    </xf>
    <xf numFmtId="179" fontId="0" fillId="0" borderId="17" xfId="15" applyNumberFormat="1" applyBorder="1" applyAlignment="1">
      <alignment horizontal="justify" vertical="top" wrapText="1"/>
    </xf>
    <xf numFmtId="179" fontId="10" fillId="0" borderId="17" xfId="15" applyNumberFormat="1" applyFont="1" applyBorder="1" applyAlignment="1">
      <alignment horizontal="justify" vertical="top" wrapText="1"/>
    </xf>
    <xf numFmtId="0" fontId="8" fillId="0" borderId="0" xfId="0" applyFont="1" applyAlignment="1" quotePrefix="1">
      <alignment horizontal="center"/>
    </xf>
    <xf numFmtId="0" fontId="8" fillId="0" borderId="17" xfId="0" applyFont="1" applyBorder="1" applyAlignment="1">
      <alignment horizontal="center" vertical="top" wrapText="1"/>
    </xf>
    <xf numFmtId="0" fontId="25" fillId="0" borderId="0" xfId="0" applyFont="1" applyBorder="1" applyAlignment="1">
      <alignment horizontal="center" vertical="top" wrapText="1"/>
    </xf>
    <xf numFmtId="0" fontId="8" fillId="0" borderId="0" xfId="0" applyFont="1" applyAlignment="1">
      <alignment horizontal="center" wrapText="1"/>
    </xf>
    <xf numFmtId="0" fontId="25" fillId="0" borderId="17" xfId="0" applyFont="1" applyBorder="1" applyAlignment="1">
      <alignment horizontal="center" vertical="top" wrapText="1"/>
    </xf>
    <xf numFmtId="179" fontId="10" fillId="0" borderId="0" xfId="0" applyNumberFormat="1" applyFont="1" applyBorder="1" applyAlignment="1">
      <alignment horizontal="justify" vertical="top" wrapText="1"/>
    </xf>
    <xf numFmtId="178" fontId="10" fillId="0" borderId="0" xfId="15" applyNumberFormat="1" applyFont="1" applyBorder="1" applyAlignment="1">
      <alignment horizontal="right" vertical="top" wrapText="1"/>
    </xf>
    <xf numFmtId="179" fontId="10" fillId="0" borderId="15" xfId="0" applyNumberFormat="1" applyFont="1" applyBorder="1" applyAlignment="1">
      <alignment horizontal="justify" vertical="top" wrapText="1"/>
    </xf>
    <xf numFmtId="179" fontId="0" fillId="0" borderId="26" xfId="15" applyNumberFormat="1" applyBorder="1" applyAlignment="1">
      <alignment horizontal="justify" vertical="top" wrapText="1"/>
    </xf>
    <xf numFmtId="179" fontId="10" fillId="0" borderId="26" xfId="15" applyNumberFormat="1" applyFont="1" applyBorder="1" applyAlignment="1">
      <alignment horizontal="justify" vertical="top" wrapText="1"/>
    </xf>
    <xf numFmtId="0" fontId="10" fillId="0" borderId="0" xfId="15" applyNumberFormat="1" applyFont="1" applyAlignment="1">
      <alignment vertical="top" wrapText="1"/>
    </xf>
    <xf numFmtId="0" fontId="0" fillId="0" borderId="0" xfId="0" applyNumberFormat="1" applyAlignment="1">
      <alignment vertical="top" wrapText="1"/>
    </xf>
    <xf numFmtId="0" fontId="3" fillId="0" borderId="0" xfId="0" applyFont="1" applyAlignment="1">
      <alignment/>
    </xf>
    <xf numFmtId="0" fontId="3" fillId="0" borderId="0" xfId="0" applyFont="1" applyBorder="1" applyAlignment="1">
      <alignment horizontal="center"/>
    </xf>
    <xf numFmtId="0" fontId="6" fillId="0" borderId="0" xfId="0" applyFont="1" applyBorder="1" applyAlignment="1">
      <alignment horizontal="right"/>
    </xf>
    <xf numFmtId="0" fontId="6" fillId="0" borderId="0" xfId="0" applyFont="1" applyBorder="1" applyAlignment="1" quotePrefix="1">
      <alignment horizontal="right"/>
    </xf>
    <xf numFmtId="0" fontId="8" fillId="0" borderId="0" xfId="0" applyFont="1" applyAlignment="1">
      <alignment/>
    </xf>
    <xf numFmtId="179" fontId="10" fillId="0" borderId="0" xfId="15" applyNumberFormat="1" applyFont="1" applyAlignment="1">
      <alignment vertical="top"/>
    </xf>
    <xf numFmtId="178" fontId="26" fillId="0" borderId="0" xfId="15" applyNumberFormat="1" applyFont="1" applyBorder="1" applyAlignment="1">
      <alignment horizontal="right" vertical="center"/>
    </xf>
    <xf numFmtId="178" fontId="6" fillId="0" borderId="0" xfId="15" applyNumberFormat="1" applyFont="1" applyBorder="1" applyAlignment="1">
      <alignment horizontal="right" vertical="center"/>
    </xf>
    <xf numFmtId="178" fontId="2" fillId="0" borderId="0" xfId="15" applyNumberFormat="1" applyFont="1" applyBorder="1" applyAlignment="1">
      <alignment horizontal="center" vertical="center"/>
    </xf>
    <xf numFmtId="43" fontId="2" fillId="0" borderId="0" xfId="15" applyFont="1" applyBorder="1" applyAlignment="1">
      <alignment horizontal="center" vertical="center"/>
    </xf>
    <xf numFmtId="0" fontId="0" fillId="0" borderId="0" xfId="0" applyAlignment="1">
      <alignment vertical="top"/>
    </xf>
    <xf numFmtId="0" fontId="25" fillId="0" borderId="17" xfId="0" applyFont="1" applyBorder="1" applyAlignment="1">
      <alignment horizontal="center" vertical="top" wrapText="1"/>
    </xf>
    <xf numFmtId="179" fontId="0" fillId="0" borderId="17" xfId="0" applyNumberFormat="1" applyBorder="1" applyAlignment="1">
      <alignment horizontal="justify" vertical="top" wrapText="1"/>
    </xf>
    <xf numFmtId="0" fontId="25" fillId="0" borderId="0" xfId="0" applyFont="1" applyBorder="1" applyAlignment="1">
      <alignment horizontal="center" vertical="top" wrapText="1"/>
    </xf>
    <xf numFmtId="0" fontId="8" fillId="0" borderId="0" xfId="0" applyFont="1" applyBorder="1" applyAlignment="1">
      <alignment horizontal="center" vertical="top" wrapText="1"/>
    </xf>
    <xf numFmtId="179" fontId="8" fillId="0" borderId="23" xfId="0" applyNumberFormat="1" applyFont="1" applyBorder="1" applyAlignment="1">
      <alignment horizontal="right"/>
    </xf>
    <xf numFmtId="179" fontId="10" fillId="0" borderId="21" xfId="15" applyNumberFormat="1" applyFont="1" applyBorder="1" applyAlignment="1">
      <alignment/>
    </xf>
    <xf numFmtId="0" fontId="29" fillId="0" borderId="0" xfId="0" applyFont="1" applyAlignment="1">
      <alignment vertical="top"/>
    </xf>
    <xf numFmtId="0" fontId="10" fillId="0" borderId="0" xfId="0" applyFont="1" applyAlignment="1">
      <alignment vertical="top" wrapText="1"/>
    </xf>
    <xf numFmtId="179" fontId="10" fillId="0" borderId="0" xfId="15" applyNumberFormat="1" applyFont="1" applyBorder="1" applyAlignment="1">
      <alignment vertical="top" wrapText="1"/>
    </xf>
    <xf numFmtId="179" fontId="10" fillId="0" borderId="0" xfId="15" applyNumberFormat="1" applyFont="1" applyAlignment="1">
      <alignment horizontal="justify" wrapText="1"/>
    </xf>
    <xf numFmtId="0" fontId="0" fillId="0" borderId="0" xfId="0" applyAlignment="1">
      <alignment horizontal="left" vertical="top" wrapText="1"/>
    </xf>
    <xf numFmtId="0" fontId="2" fillId="0" borderId="0" xfId="0" applyFont="1" applyFill="1" applyAlignment="1">
      <alignment horizontal="center"/>
    </xf>
    <xf numFmtId="0" fontId="10" fillId="0" borderId="0" xfId="0" applyFont="1" applyBorder="1" applyAlignment="1">
      <alignment horizontal="justify" vertical="top" wrapText="1"/>
    </xf>
    <xf numFmtId="0" fontId="0" fillId="0" borderId="0" xfId="0" applyBorder="1" applyAlignment="1">
      <alignment horizontal="justify" vertical="top"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10" fillId="0" borderId="7" xfId="0" applyFont="1" applyBorder="1" applyAlignment="1">
      <alignment horizontal="left" wrapText="1"/>
    </xf>
    <xf numFmtId="0" fontId="0" fillId="0" borderId="0" xfId="0" applyAlignment="1">
      <alignment/>
    </xf>
    <xf numFmtId="0" fontId="14" fillId="0" borderId="0" xfId="0" applyFont="1" applyBorder="1" applyAlignment="1">
      <alignment horizontal="justify" vertical="top" wrapText="1"/>
    </xf>
    <xf numFmtId="0" fontId="29" fillId="0" borderId="0" xfId="0" applyFont="1" applyBorder="1" applyAlignment="1">
      <alignment horizontal="justify" vertical="top" wrapText="1"/>
    </xf>
    <xf numFmtId="0" fontId="8" fillId="0" borderId="0" xfId="0" applyFont="1" applyAlignment="1">
      <alignment horizontal="justify" wrapText="1"/>
    </xf>
    <xf numFmtId="0" fontId="10" fillId="0" borderId="0" xfId="19" applyFont="1">
      <alignment/>
      <protection/>
    </xf>
    <xf numFmtId="0" fontId="10" fillId="0" borderId="0" xfId="0" applyFont="1" applyAlignment="1">
      <alignment horizontal="right" wrapText="1"/>
    </xf>
    <xf numFmtId="3" fontId="10" fillId="0" borderId="7" xfId="0" applyNumberFormat="1" applyFont="1" applyBorder="1" applyAlignment="1" quotePrefix="1">
      <alignment wrapText="1"/>
    </xf>
    <xf numFmtId="179" fontId="10" fillId="0" borderId="9" xfId="15" applyNumberFormat="1" applyFont="1" applyBorder="1" applyAlignment="1">
      <alignment wrapText="1"/>
    </xf>
    <xf numFmtId="0" fontId="25" fillId="0" borderId="0" xfId="0" applyFont="1" applyAlignment="1">
      <alignment horizontal="justify" vertical="top" wrapText="1"/>
    </xf>
    <xf numFmtId="0" fontId="3" fillId="0" borderId="0" xfId="0" applyFont="1" applyAlignment="1">
      <alignment horizontal="center"/>
    </xf>
    <xf numFmtId="0" fontId="8" fillId="0" borderId="0" xfId="0" applyFont="1" applyFill="1" applyAlignment="1">
      <alignment horizontal="center"/>
    </xf>
    <xf numFmtId="0" fontId="10" fillId="0" borderId="0" xfId="0" applyFont="1" applyAlignment="1">
      <alignment horizontal="left"/>
    </xf>
    <xf numFmtId="0" fontId="10" fillId="0" borderId="0" xfId="0" applyFont="1" applyAlignment="1" quotePrefix="1">
      <alignment vertical="top" wrapText="1"/>
    </xf>
    <xf numFmtId="0" fontId="0" fillId="0" borderId="0" xfId="0" applyAlignment="1">
      <alignment vertical="top" wrapText="1"/>
    </xf>
    <xf numFmtId="179" fontId="10" fillId="0" borderId="0" xfId="15" applyNumberFormat="1" applyFont="1" applyAlignment="1">
      <alignment horizontal="left" wrapText="1"/>
    </xf>
    <xf numFmtId="0" fontId="0" fillId="0" borderId="0" xfId="0" applyAlignment="1">
      <alignment horizontal="left" wrapText="1"/>
    </xf>
    <xf numFmtId="179" fontId="10" fillId="0" borderId="0" xfId="15" applyNumberFormat="1" applyFont="1" applyAlignment="1">
      <alignment horizontal="left" vertical="top" wrapText="1"/>
    </xf>
    <xf numFmtId="0" fontId="10" fillId="0" borderId="29" xfId="0" applyFont="1" applyBorder="1" applyAlignment="1">
      <alignment horizontal="justify" vertical="top" wrapText="1"/>
    </xf>
    <xf numFmtId="0" fontId="0" fillId="0" borderId="5" xfId="0" applyBorder="1" applyAlignment="1">
      <alignment horizontal="justify" vertical="top" wrapText="1"/>
    </xf>
    <xf numFmtId="179" fontId="10" fillId="0" borderId="20" xfId="15" applyNumberFormat="1" applyFont="1" applyBorder="1" applyAlignment="1">
      <alignment wrapText="1"/>
    </xf>
    <xf numFmtId="0" fontId="1" fillId="0" borderId="0" xfId="0" applyFont="1" applyAlignment="1">
      <alignment horizontal="center" vertical="top"/>
    </xf>
    <xf numFmtId="0" fontId="0" fillId="0" borderId="0" xfId="0" applyAlignment="1">
      <alignment vertical="top"/>
    </xf>
    <xf numFmtId="0" fontId="3" fillId="0" borderId="0" xfId="0" applyFont="1" applyAlignment="1">
      <alignment horizontal="left" vertical="center" wrapText="1"/>
    </xf>
    <xf numFmtId="0" fontId="3" fillId="0" borderId="0" xfId="0" applyFont="1" applyAlignment="1">
      <alignment vertical="center" wrapText="1"/>
    </xf>
    <xf numFmtId="0" fontId="2" fillId="0" borderId="0" xfId="0" applyFont="1" applyAlignment="1">
      <alignment wrapText="1"/>
    </xf>
    <xf numFmtId="0" fontId="25" fillId="0" borderId="0" xfId="0" applyFont="1" applyAlignment="1">
      <alignment wrapText="1"/>
    </xf>
    <xf numFmtId="0" fontId="0" fillId="0" borderId="0" xfId="0" applyAlignment="1">
      <alignment wrapText="1"/>
    </xf>
    <xf numFmtId="37" fontId="4" fillId="2" borderId="0" xfId="0" applyNumberFormat="1" applyFont="1" applyFill="1" applyAlignment="1" applyProtection="1">
      <alignment horizontal="center"/>
      <protection/>
    </xf>
    <xf numFmtId="0" fontId="23" fillId="0" borderId="0" xfId="0" applyFont="1" applyAlignment="1">
      <alignment horizontal="center"/>
    </xf>
    <xf numFmtId="0" fontId="4" fillId="0" borderId="0" xfId="0" applyFont="1" applyAlignment="1">
      <alignment horizontal="center"/>
    </xf>
    <xf numFmtId="0" fontId="2" fillId="0" borderId="2" xfId="0" applyFont="1" applyBorder="1" applyAlignment="1">
      <alignment horizontal="center"/>
    </xf>
    <xf numFmtId="179" fontId="2" fillId="0" borderId="2" xfId="15"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horizontal="left" vertical="center" wrapText="1"/>
    </xf>
    <xf numFmtId="0" fontId="20" fillId="0" borderId="0" xfId="0" applyFont="1" applyAlignment="1">
      <alignment wrapText="1"/>
    </xf>
    <xf numFmtId="0" fontId="20" fillId="0" borderId="0" xfId="0" applyFont="1" applyAlignment="1">
      <alignment horizontal="left" wrapText="1"/>
    </xf>
    <xf numFmtId="0" fontId="1" fillId="0" borderId="0" xfId="0" applyFont="1" applyAlignment="1">
      <alignment horizontal="center"/>
    </xf>
    <xf numFmtId="0" fontId="2" fillId="0" borderId="0" xfId="20" applyFont="1" applyAlignment="1">
      <alignment wrapText="1"/>
      <protection/>
    </xf>
    <xf numFmtId="0" fontId="0" fillId="0" borderId="0" xfId="20" applyAlignment="1">
      <alignment wrapText="1"/>
      <protection/>
    </xf>
    <xf numFmtId="0" fontId="23" fillId="0" borderId="0" xfId="20" applyFont="1" applyAlignment="1">
      <alignment horizontal="center"/>
      <protection/>
    </xf>
    <xf numFmtId="0" fontId="4" fillId="0" borderId="0" xfId="20" applyFont="1" applyAlignment="1">
      <alignment horizontal="center"/>
      <protection/>
    </xf>
    <xf numFmtId="0" fontId="1" fillId="0" borderId="0" xfId="20" applyFont="1" applyAlignment="1">
      <alignment horizontal="center"/>
      <protection/>
    </xf>
    <xf numFmtId="0" fontId="4" fillId="0" borderId="0" xfId="20" applyFont="1" applyAlignment="1">
      <alignment horizontal="left" wrapText="1"/>
      <protection/>
    </xf>
    <xf numFmtId="0" fontId="2" fillId="0" borderId="0" xfId="19" applyFont="1" applyAlignment="1">
      <alignment horizontal="center"/>
      <protection/>
    </xf>
    <xf numFmtId="0" fontId="10" fillId="0" borderId="0" xfId="19" applyFont="1" applyAlignment="1">
      <alignment wrapText="1"/>
      <protection/>
    </xf>
    <xf numFmtId="0" fontId="0" fillId="0" borderId="10" xfId="0" applyBorder="1" applyAlignment="1">
      <alignment wrapText="1"/>
    </xf>
    <xf numFmtId="0" fontId="10" fillId="0" borderId="0" xfId="0" applyFont="1" applyAlignment="1">
      <alignment horizontal="justify" vertical="top" wrapText="1"/>
    </xf>
    <xf numFmtId="0" fontId="0" fillId="0" borderId="0" xfId="0" applyAlignment="1">
      <alignment horizontal="justify" vertical="top" wrapText="1"/>
    </xf>
    <xf numFmtId="0" fontId="8" fillId="0" borderId="0" xfId="0" applyFont="1" applyAlignment="1">
      <alignment horizontal="justify" vertical="top" wrapText="1"/>
    </xf>
    <xf numFmtId="0" fontId="14" fillId="0" borderId="0" xfId="0" applyFont="1" applyFill="1" applyAlignment="1">
      <alignment horizontal="center"/>
    </xf>
    <xf numFmtId="0" fontId="10" fillId="0" borderId="0" xfId="0" applyFont="1" applyAlignment="1">
      <alignment horizontal="left" vertical="top" wrapText="1"/>
    </xf>
    <xf numFmtId="0" fontId="10" fillId="0" borderId="0" xfId="15" applyNumberFormat="1" applyFont="1" applyAlignment="1">
      <alignment horizontal="justify" vertical="top" wrapText="1"/>
    </xf>
    <xf numFmtId="0" fontId="0" fillId="0" borderId="0" xfId="0" applyNumberFormat="1" applyAlignment="1">
      <alignment horizontal="justify" vertical="top" wrapText="1"/>
    </xf>
    <xf numFmtId="0" fontId="8" fillId="0" borderId="29" xfId="0" applyFont="1" applyBorder="1" applyAlignment="1">
      <alignment horizontal="center" vertical="top" wrapText="1"/>
    </xf>
    <xf numFmtId="0" fontId="25" fillId="0" borderId="5" xfId="0" applyFont="1" applyBorder="1" applyAlignment="1">
      <alignment horizontal="center" vertical="top" wrapText="1"/>
    </xf>
    <xf numFmtId="0" fontId="8" fillId="0" borderId="0" xfId="0" applyFont="1" applyAlignment="1">
      <alignment/>
    </xf>
  </cellXfs>
  <cellStyles count="8">
    <cellStyle name="Normal" xfId="0"/>
    <cellStyle name="Comma" xfId="15"/>
    <cellStyle name="Comma [0]" xfId="16"/>
    <cellStyle name="Currency" xfId="17"/>
    <cellStyle name="Currency [0]" xfId="18"/>
    <cellStyle name="Normal_COLSOL BS 30.09.02" xfId="19"/>
    <cellStyle name="Normal_TSR4QTR20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9525</xdr:rowOff>
    </xdr:from>
    <xdr:to>
      <xdr:col>2</xdr:col>
      <xdr:colOff>1133475</xdr:colOff>
      <xdr:row>3</xdr:row>
      <xdr:rowOff>257175</xdr:rowOff>
    </xdr:to>
    <xdr:pic>
      <xdr:nvPicPr>
        <xdr:cNvPr id="1" name="Picture 2"/>
        <xdr:cNvPicPr preferRelativeResize="1">
          <a:picLocks noChangeAspect="1"/>
        </xdr:cNvPicPr>
      </xdr:nvPicPr>
      <xdr:blipFill>
        <a:blip r:embed="rId1"/>
        <a:stretch>
          <a:fillRect/>
        </a:stretch>
      </xdr:blipFill>
      <xdr:spPr>
        <a:xfrm>
          <a:off x="619125" y="9525"/>
          <a:ext cx="1019175" cy="9525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0</xdr:rowOff>
    </xdr:from>
    <xdr:to>
      <xdr:col>2</xdr:col>
      <xdr:colOff>762000</xdr:colOff>
      <xdr:row>5</xdr:row>
      <xdr:rowOff>47625</xdr:rowOff>
    </xdr:to>
    <xdr:pic>
      <xdr:nvPicPr>
        <xdr:cNvPr id="1" name="Picture 1"/>
        <xdr:cNvPicPr preferRelativeResize="1">
          <a:picLocks noChangeAspect="1"/>
        </xdr:cNvPicPr>
      </xdr:nvPicPr>
      <xdr:blipFill>
        <a:blip r:embed="rId1"/>
        <a:stretch>
          <a:fillRect/>
        </a:stretch>
      </xdr:blipFill>
      <xdr:spPr>
        <a:xfrm>
          <a:off x="276225" y="0"/>
          <a:ext cx="1085850" cy="10477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1495425</xdr:colOff>
      <xdr:row>5</xdr:row>
      <xdr:rowOff>152400</xdr:rowOff>
    </xdr:to>
    <xdr:pic>
      <xdr:nvPicPr>
        <xdr:cNvPr id="1" name="Picture 1"/>
        <xdr:cNvPicPr preferRelativeResize="1">
          <a:picLocks noChangeAspect="1"/>
        </xdr:cNvPicPr>
      </xdr:nvPicPr>
      <xdr:blipFill>
        <a:blip r:embed="rId1"/>
        <a:stretch>
          <a:fillRect/>
        </a:stretch>
      </xdr:blipFill>
      <xdr:spPr>
        <a:xfrm>
          <a:off x="209550" y="0"/>
          <a:ext cx="1495425" cy="12763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2</xdr:col>
      <xdr:colOff>685800</xdr:colOff>
      <xdr:row>4</xdr:row>
      <xdr:rowOff>9525</xdr:rowOff>
    </xdr:to>
    <xdr:pic>
      <xdr:nvPicPr>
        <xdr:cNvPr id="1" name="Picture 1"/>
        <xdr:cNvPicPr preferRelativeResize="1">
          <a:picLocks noChangeAspect="1"/>
        </xdr:cNvPicPr>
      </xdr:nvPicPr>
      <xdr:blipFill>
        <a:blip r:embed="rId1"/>
        <a:stretch>
          <a:fillRect/>
        </a:stretch>
      </xdr:blipFill>
      <xdr:spPr>
        <a:xfrm>
          <a:off x="76200" y="0"/>
          <a:ext cx="1085850" cy="12192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4</xdr:col>
      <xdr:colOff>495300</xdr:colOff>
      <xdr:row>3</xdr:row>
      <xdr:rowOff>180975</xdr:rowOff>
    </xdr:to>
    <xdr:pic>
      <xdr:nvPicPr>
        <xdr:cNvPr id="1" name="Picture 22"/>
        <xdr:cNvPicPr preferRelativeResize="1">
          <a:picLocks noChangeAspect="1"/>
        </xdr:cNvPicPr>
      </xdr:nvPicPr>
      <xdr:blipFill>
        <a:blip r:embed="rId1"/>
        <a:stretch>
          <a:fillRect/>
        </a:stretch>
      </xdr:blipFill>
      <xdr:spPr>
        <a:xfrm>
          <a:off x="371475" y="57150"/>
          <a:ext cx="1038225" cy="8382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54"/>
  <sheetViews>
    <sheetView showGridLines="0" workbookViewId="0" topLeftCell="A20">
      <selection activeCell="I27" sqref="I27"/>
    </sheetView>
  </sheetViews>
  <sheetFormatPr defaultColWidth="9.140625" defaultRowHeight="12.75"/>
  <cols>
    <col min="1" max="1" width="3.28125" style="3" customWidth="1"/>
    <col min="2" max="2" width="4.28125" style="5" customWidth="1"/>
    <col min="3" max="3" width="30.28125" style="3" customWidth="1"/>
    <col min="4" max="4" width="0.9921875" style="3" customWidth="1"/>
    <col min="5" max="5" width="14.7109375" style="4" customWidth="1"/>
    <col min="6" max="6" width="0.71875" style="4" customWidth="1"/>
    <col min="7" max="7" width="15.8515625" style="4" customWidth="1"/>
    <col min="8" max="8" width="1.1484375" style="4" customWidth="1"/>
    <col min="9" max="9" width="14.7109375" style="4" customWidth="1"/>
    <col min="10" max="10" width="0.5625" style="4" customWidth="1"/>
    <col min="11" max="11" width="16.28125" style="5" customWidth="1"/>
    <col min="12" max="12" width="0.13671875" style="3" hidden="1" customWidth="1"/>
    <col min="13" max="13" width="9.140625" style="3" customWidth="1"/>
    <col min="14" max="14" width="9.140625" style="108" customWidth="1"/>
    <col min="15" max="15" width="12.421875" style="108" customWidth="1"/>
    <col min="16" max="17" width="9.140625" style="108" customWidth="1"/>
    <col min="18" max="16384" width="9.140625" style="3" customWidth="1"/>
  </cols>
  <sheetData>
    <row r="1" spans="2:11" ht="22.5">
      <c r="B1" s="306"/>
      <c r="C1" s="306"/>
      <c r="D1" s="306"/>
      <c r="E1" s="306"/>
      <c r="F1" s="306"/>
      <c r="G1" s="306"/>
      <c r="H1" s="306"/>
      <c r="I1" s="306"/>
      <c r="J1" s="306"/>
      <c r="K1" s="306"/>
    </row>
    <row r="2" spans="2:11" ht="18.75" customHeight="1">
      <c r="B2" s="306" t="s">
        <v>136</v>
      </c>
      <c r="C2" s="306"/>
      <c r="D2" s="306"/>
      <c r="E2" s="306"/>
      <c r="F2" s="306"/>
      <c r="G2" s="306"/>
      <c r="H2" s="306"/>
      <c r="I2" s="306"/>
      <c r="J2" s="306"/>
      <c r="K2" s="306"/>
    </row>
    <row r="3" spans="2:11" ht="14.25" customHeight="1">
      <c r="B3" s="307" t="s">
        <v>137</v>
      </c>
      <c r="C3" s="307"/>
      <c r="D3" s="307"/>
      <c r="E3" s="307"/>
      <c r="F3" s="307"/>
      <c r="G3" s="307"/>
      <c r="H3" s="307"/>
      <c r="I3" s="307"/>
      <c r="J3" s="307"/>
      <c r="K3" s="307"/>
    </row>
    <row r="4" spans="2:11" ht="24" customHeight="1">
      <c r="B4" s="298" t="s">
        <v>89</v>
      </c>
      <c r="C4" s="299"/>
      <c r="D4" s="299"/>
      <c r="E4" s="299"/>
      <c r="F4" s="299"/>
      <c r="G4" s="299"/>
      <c r="H4" s="299"/>
      <c r="I4" s="299"/>
      <c r="J4" s="299"/>
      <c r="K4" s="299"/>
    </row>
    <row r="5" spans="1:17" ht="18.75">
      <c r="A5" s="141"/>
      <c r="B5" s="305"/>
      <c r="C5" s="305"/>
      <c r="D5" s="305"/>
      <c r="E5" s="305"/>
      <c r="F5" s="305"/>
      <c r="G5" s="305"/>
      <c r="H5" s="305"/>
      <c r="I5" s="305"/>
      <c r="J5" s="305"/>
      <c r="K5" s="305"/>
      <c r="L5" s="22"/>
      <c r="M5" s="20"/>
      <c r="N5" s="113"/>
      <c r="O5" s="114"/>
      <c r="P5" s="114"/>
      <c r="Q5" s="114"/>
    </row>
    <row r="6" spans="2:11" ht="6" customHeight="1">
      <c r="B6" s="13"/>
      <c r="C6" s="13"/>
      <c r="D6" s="13"/>
      <c r="E6" s="13"/>
      <c r="F6" s="13"/>
      <c r="G6" s="13"/>
      <c r="H6" s="13"/>
      <c r="I6" s="13"/>
      <c r="J6" s="13"/>
      <c r="K6" s="13"/>
    </row>
    <row r="7" spans="2:11" ht="36.75" customHeight="1">
      <c r="B7" s="312" t="s">
        <v>250</v>
      </c>
      <c r="C7" s="304"/>
      <c r="D7" s="304"/>
      <c r="E7" s="304"/>
      <c r="F7" s="304"/>
      <c r="G7" s="304"/>
      <c r="H7" s="304"/>
      <c r="I7" s="304"/>
      <c r="J7" s="304"/>
      <c r="K7" s="304"/>
    </row>
    <row r="8" ht="16.5" customHeight="1">
      <c r="B8" s="146" t="s">
        <v>125</v>
      </c>
    </row>
    <row r="9" ht="16.5" customHeight="1">
      <c r="B9" s="146"/>
    </row>
    <row r="10" ht="15.75">
      <c r="B10" s="1" t="s">
        <v>144</v>
      </c>
    </row>
    <row r="11" ht="8.25" customHeight="1"/>
    <row r="12" spans="5:10" ht="2.25" customHeight="1">
      <c r="E12" s="7"/>
      <c r="F12" s="7"/>
      <c r="G12" s="7"/>
      <c r="H12" s="7"/>
      <c r="I12" s="7"/>
      <c r="J12" s="7"/>
    </row>
    <row r="13" spans="5:11" ht="13.5" customHeight="1">
      <c r="E13" s="7"/>
      <c r="F13" s="7"/>
      <c r="G13" s="7"/>
      <c r="H13" s="7"/>
      <c r="I13" s="310"/>
      <c r="J13" s="310"/>
      <c r="K13" s="310"/>
    </row>
    <row r="14" spans="5:11" ht="12.75">
      <c r="E14" s="309" t="s">
        <v>126</v>
      </c>
      <c r="F14" s="309"/>
      <c r="G14" s="309"/>
      <c r="H14" s="8"/>
      <c r="I14" s="308" t="s">
        <v>200</v>
      </c>
      <c r="J14" s="308"/>
      <c r="K14" s="308"/>
    </row>
    <row r="15" spans="5:15" ht="12.75">
      <c r="E15" s="15" t="s">
        <v>69</v>
      </c>
      <c r="F15" s="8"/>
      <c r="G15" s="8" t="s">
        <v>112</v>
      </c>
      <c r="H15" s="8"/>
      <c r="I15" s="17" t="s">
        <v>69</v>
      </c>
      <c r="J15" s="8"/>
      <c r="K15" s="2" t="s">
        <v>112</v>
      </c>
      <c r="N15" s="115"/>
      <c r="O15" s="115" t="s">
        <v>69</v>
      </c>
    </row>
    <row r="16" spans="5:15" ht="12.75">
      <c r="E16" s="15" t="s">
        <v>90</v>
      </c>
      <c r="F16" s="8"/>
      <c r="G16" s="8" t="s">
        <v>90</v>
      </c>
      <c r="H16" s="8"/>
      <c r="I16" s="17" t="s">
        <v>90</v>
      </c>
      <c r="J16" s="8"/>
      <c r="K16" s="2" t="s">
        <v>90</v>
      </c>
      <c r="N16" s="115"/>
      <c r="O16" s="115" t="s">
        <v>90</v>
      </c>
    </row>
    <row r="17" spans="5:15" ht="15" customHeight="1">
      <c r="E17" s="15" t="s">
        <v>70</v>
      </c>
      <c r="F17" s="96"/>
      <c r="G17" s="8" t="s">
        <v>88</v>
      </c>
      <c r="H17" s="8"/>
      <c r="I17" s="17" t="s">
        <v>111</v>
      </c>
      <c r="J17" s="8"/>
      <c r="K17" s="2" t="s">
        <v>88</v>
      </c>
      <c r="N17" s="115"/>
      <c r="O17" s="115" t="s">
        <v>111</v>
      </c>
    </row>
    <row r="18" spans="5:15" ht="15" customHeight="1">
      <c r="E18" s="14"/>
      <c r="F18" s="96"/>
      <c r="G18" s="8" t="s">
        <v>70</v>
      </c>
      <c r="H18" s="8"/>
      <c r="I18" s="17" t="s">
        <v>91</v>
      </c>
      <c r="J18" s="8"/>
      <c r="K18" s="2" t="s">
        <v>92</v>
      </c>
      <c r="N18" s="115"/>
      <c r="O18" s="115" t="s">
        <v>91</v>
      </c>
    </row>
    <row r="19" spans="2:17" s="23" customFormat="1" ht="12.75">
      <c r="B19" s="24"/>
      <c r="E19" s="25">
        <v>37986</v>
      </c>
      <c r="F19" s="97"/>
      <c r="G19" s="26">
        <v>37621</v>
      </c>
      <c r="H19" s="26"/>
      <c r="I19" s="25">
        <f>+E19</f>
        <v>37986</v>
      </c>
      <c r="J19" s="26"/>
      <c r="K19" s="26">
        <f>+G19</f>
        <v>37621</v>
      </c>
      <c r="N19" s="106"/>
      <c r="O19" s="116">
        <v>37072</v>
      </c>
      <c r="P19" s="106"/>
      <c r="Q19" s="106"/>
    </row>
    <row r="20" spans="5:16" ht="14.25" customHeight="1">
      <c r="E20" s="15" t="s">
        <v>66</v>
      </c>
      <c r="F20" s="96"/>
      <c r="G20" s="8" t="s">
        <v>66</v>
      </c>
      <c r="H20" s="8"/>
      <c r="I20" s="15" t="s">
        <v>66</v>
      </c>
      <c r="J20" s="8"/>
      <c r="K20" s="8" t="s">
        <v>66</v>
      </c>
      <c r="L20" s="4"/>
      <c r="O20" s="117" t="s">
        <v>66</v>
      </c>
      <c r="P20" s="107"/>
    </row>
    <row r="21" spans="5:15" ht="11.25" customHeight="1">
      <c r="E21" s="14"/>
      <c r="F21" s="96"/>
      <c r="G21" s="12"/>
      <c r="H21" s="8"/>
      <c r="I21" s="14"/>
      <c r="J21" s="8"/>
      <c r="K21" s="12"/>
      <c r="L21" s="4"/>
      <c r="O21" s="118"/>
    </row>
    <row r="22" spans="2:17" s="29" customFormat="1" ht="17.25" customHeight="1">
      <c r="B22" s="29" t="s">
        <v>96</v>
      </c>
      <c r="E22" s="39">
        <v>52085</v>
      </c>
      <c r="F22" s="31"/>
      <c r="G22" s="152">
        <v>78842</v>
      </c>
      <c r="H22" s="31"/>
      <c r="I22" s="39">
        <v>223359</v>
      </c>
      <c r="J22" s="33"/>
      <c r="K22" s="152">
        <v>234608</v>
      </c>
      <c r="N22" s="109"/>
      <c r="O22" s="110">
        <v>24768</v>
      </c>
      <c r="P22" s="109"/>
      <c r="Q22" s="109"/>
    </row>
    <row r="23" spans="2:17" s="29" customFormat="1" ht="17.25" customHeight="1">
      <c r="B23" s="29" t="s">
        <v>146</v>
      </c>
      <c r="E23" s="142">
        <v>-45869</v>
      </c>
      <c r="F23" s="31"/>
      <c r="G23" s="152">
        <v>-70750</v>
      </c>
      <c r="H23" s="31"/>
      <c r="I23" s="142">
        <v>-199554</v>
      </c>
      <c r="J23" s="31"/>
      <c r="K23" s="152">
        <v>-200033</v>
      </c>
      <c r="N23" s="109"/>
      <c r="O23" s="110">
        <v>0</v>
      </c>
      <c r="P23" s="109"/>
      <c r="Q23" s="109"/>
    </row>
    <row r="24" spans="5:17" s="29" customFormat="1" ht="4.5" customHeight="1">
      <c r="E24" s="41"/>
      <c r="F24" s="31"/>
      <c r="G24" s="171"/>
      <c r="H24" s="33"/>
      <c r="I24" s="41"/>
      <c r="J24" s="33"/>
      <c r="K24" s="171"/>
      <c r="N24" s="109"/>
      <c r="O24" s="119"/>
      <c r="P24" s="109"/>
      <c r="Q24" s="109"/>
    </row>
    <row r="25" spans="2:17" s="29" customFormat="1" ht="12.75">
      <c r="B25" s="300" t="s">
        <v>145</v>
      </c>
      <c r="C25" s="300"/>
      <c r="E25" s="131">
        <f>SUM(E22:E24)</f>
        <v>6216</v>
      </c>
      <c r="F25" s="98"/>
      <c r="G25" s="152">
        <f>+G22+G23</f>
        <v>8092</v>
      </c>
      <c r="H25" s="38"/>
      <c r="I25" s="131">
        <f>SUM(I22:I24)</f>
        <v>23805</v>
      </c>
      <c r="J25" s="38"/>
      <c r="K25" s="152">
        <f>+K22+K23</f>
        <v>34575</v>
      </c>
      <c r="L25" s="36"/>
      <c r="M25" s="36"/>
      <c r="N25" s="120"/>
      <c r="O25" s="121">
        <v>-1652</v>
      </c>
      <c r="P25" s="109"/>
      <c r="Q25" s="109"/>
    </row>
    <row r="26" spans="2:17" s="29" customFormat="1" ht="17.25" customHeight="1">
      <c r="B26" s="29" t="s">
        <v>197</v>
      </c>
      <c r="E26" s="39">
        <v>209</v>
      </c>
      <c r="F26" s="31"/>
      <c r="G26" s="152">
        <v>246</v>
      </c>
      <c r="H26" s="31"/>
      <c r="I26" s="39">
        <v>459</v>
      </c>
      <c r="J26" s="31"/>
      <c r="K26" s="152">
        <v>505</v>
      </c>
      <c r="N26" s="109"/>
      <c r="O26" s="110">
        <v>3202</v>
      </c>
      <c r="P26" s="109"/>
      <c r="Q26" s="109"/>
    </row>
    <row r="27" spans="2:17" s="29" customFormat="1" ht="16.5" customHeight="1">
      <c r="B27" s="29" t="s">
        <v>251</v>
      </c>
      <c r="E27" s="143">
        <v>0</v>
      </c>
      <c r="F27" s="31"/>
      <c r="G27" s="154">
        <v>-346</v>
      </c>
      <c r="H27" s="33"/>
      <c r="I27" s="41">
        <v>-997</v>
      </c>
      <c r="J27" s="33"/>
      <c r="K27" s="154">
        <v>-613</v>
      </c>
      <c r="N27" s="109"/>
      <c r="O27" s="110">
        <v>512</v>
      </c>
      <c r="P27" s="109"/>
      <c r="Q27" s="109"/>
    </row>
    <row r="28" spans="2:17" s="29" customFormat="1" ht="12.75">
      <c r="B28" s="301" t="s">
        <v>175</v>
      </c>
      <c r="C28" s="301"/>
      <c r="E28" s="35">
        <f>SUM(E25:E27)</f>
        <v>6425</v>
      </c>
      <c r="F28" s="31"/>
      <c r="G28" s="152">
        <f>+G27+G26+G25</f>
        <v>7992</v>
      </c>
      <c r="H28" s="33"/>
      <c r="I28" s="35">
        <f>SUM(I25:I27)</f>
        <v>23267</v>
      </c>
      <c r="J28" s="33"/>
      <c r="K28" s="152">
        <f>+K25+K26+K27</f>
        <v>34467</v>
      </c>
      <c r="N28" s="109"/>
      <c r="O28" s="119">
        <v>-2953</v>
      </c>
      <c r="P28" s="109"/>
      <c r="Q28" s="109"/>
    </row>
    <row r="29" spans="2:17" s="29" customFormat="1" ht="16.5" customHeight="1">
      <c r="B29" s="29" t="s">
        <v>219</v>
      </c>
      <c r="E29" s="41">
        <v>-5769</v>
      </c>
      <c r="F29" s="31"/>
      <c r="G29" s="154">
        <v>-1751</v>
      </c>
      <c r="H29" s="31"/>
      <c r="I29" s="41">
        <v>-12663</v>
      </c>
      <c r="J29" s="33"/>
      <c r="K29" s="154">
        <v>-9471</v>
      </c>
      <c r="N29" s="109"/>
      <c r="O29" s="110">
        <v>0</v>
      </c>
      <c r="P29" s="109"/>
      <c r="Q29" s="109"/>
    </row>
    <row r="30" spans="2:17" s="29" customFormat="1" ht="16.5" customHeight="1">
      <c r="B30" s="29" t="s">
        <v>149</v>
      </c>
      <c r="E30" s="39">
        <f>SUM(E28:E29)</f>
        <v>656</v>
      </c>
      <c r="F30" s="31"/>
      <c r="G30" s="152">
        <f>+G28+G29</f>
        <v>6241</v>
      </c>
      <c r="H30" s="31"/>
      <c r="I30" s="39">
        <f>+I28+I29</f>
        <v>10604</v>
      </c>
      <c r="J30" s="33"/>
      <c r="K30" s="152">
        <f>+K28+K29</f>
        <v>24996</v>
      </c>
      <c r="L30" s="31"/>
      <c r="N30" s="109"/>
      <c r="O30" s="110"/>
      <c r="P30" s="109"/>
      <c r="Q30" s="109"/>
    </row>
    <row r="31" spans="2:17" s="29" customFormat="1" ht="16.5" customHeight="1">
      <c r="B31" s="29" t="s">
        <v>202</v>
      </c>
      <c r="E31" s="39">
        <v>0</v>
      </c>
      <c r="F31" s="31"/>
      <c r="G31" s="152">
        <v>0</v>
      </c>
      <c r="H31" s="31"/>
      <c r="I31" s="39">
        <v>0</v>
      </c>
      <c r="J31" s="33"/>
      <c r="K31" s="152">
        <v>0</v>
      </c>
      <c r="L31" s="31"/>
      <c r="N31" s="109"/>
      <c r="O31" s="110"/>
      <c r="P31" s="109"/>
      <c r="Q31" s="109"/>
    </row>
    <row r="32" spans="2:17" s="29" customFormat="1" ht="16.5" customHeight="1">
      <c r="B32" s="29" t="s">
        <v>147</v>
      </c>
      <c r="E32" s="41">
        <v>-301</v>
      </c>
      <c r="F32" s="31"/>
      <c r="G32" s="154">
        <v>-47</v>
      </c>
      <c r="H32" s="31"/>
      <c r="I32" s="41">
        <v>-2968</v>
      </c>
      <c r="J32" s="33"/>
      <c r="K32" s="154">
        <v>-416</v>
      </c>
      <c r="L32" s="31"/>
      <c r="N32" s="109"/>
      <c r="O32" s="110"/>
      <c r="P32" s="109"/>
      <c r="Q32" s="109"/>
    </row>
    <row r="33" spans="2:17" s="29" customFormat="1" ht="33" customHeight="1" thickBot="1">
      <c r="B33" s="311" t="s">
        <v>148</v>
      </c>
      <c r="C33" s="311"/>
      <c r="E33" s="30">
        <f>SUM(E30:E32)</f>
        <v>355</v>
      </c>
      <c r="F33" s="31"/>
      <c r="G33" s="153">
        <f>+G30+G31+G32</f>
        <v>6194</v>
      </c>
      <c r="H33" s="31"/>
      <c r="I33" s="30">
        <f>SUM(I30:I32)</f>
        <v>7636</v>
      </c>
      <c r="J33" s="33"/>
      <c r="K33" s="153">
        <f>+K30+K31+K32</f>
        <v>24580</v>
      </c>
      <c r="N33" s="109"/>
      <c r="O33" s="119">
        <v>-2953</v>
      </c>
      <c r="P33" s="109"/>
      <c r="Q33" s="109"/>
    </row>
    <row r="34" spans="2:17" s="29" customFormat="1" ht="9.75" customHeight="1">
      <c r="B34" s="28"/>
      <c r="E34" s="35"/>
      <c r="F34" s="31"/>
      <c r="G34" s="40"/>
      <c r="H34" s="33"/>
      <c r="I34" s="35"/>
      <c r="J34" s="33"/>
      <c r="K34" s="40"/>
      <c r="N34" s="109"/>
      <c r="O34" s="110"/>
      <c r="P34" s="109"/>
      <c r="Q34" s="109"/>
    </row>
    <row r="35" spans="2:17" s="29" customFormat="1" ht="12.75">
      <c r="B35" s="300" t="s">
        <v>150</v>
      </c>
      <c r="C35" s="300"/>
      <c r="E35" s="35"/>
      <c r="F35" s="31"/>
      <c r="G35" s="40"/>
      <c r="H35" s="33"/>
      <c r="I35" s="35"/>
      <c r="J35" s="33"/>
      <c r="K35" s="40"/>
      <c r="N35" s="109"/>
      <c r="O35" s="110"/>
      <c r="P35" s="109"/>
      <c r="Q35" s="109"/>
    </row>
    <row r="36" spans="2:17" s="29" customFormat="1" ht="12.75">
      <c r="B36" s="16" t="s">
        <v>65</v>
      </c>
      <c r="C36" s="37" t="s">
        <v>252</v>
      </c>
      <c r="E36" s="136">
        <f>+notes!G198</f>
        <v>0.4430521927963458</v>
      </c>
      <c r="F36" s="27"/>
      <c r="G36" s="173">
        <f>+notes!H198</f>
        <v>8.16331909958353</v>
      </c>
      <c r="H36" s="27"/>
      <c r="I36" s="136">
        <f>+notes!I198</f>
        <v>9.529990265332101</v>
      </c>
      <c r="J36" s="31"/>
      <c r="K36" s="173">
        <f>+notes!J198</f>
        <v>32.39496019821815</v>
      </c>
      <c r="L36" s="34"/>
      <c r="M36" s="34"/>
      <c r="N36" s="109"/>
      <c r="O36" s="111">
        <v>-14.914141414141413</v>
      </c>
      <c r="P36" s="109"/>
      <c r="Q36" s="109"/>
    </row>
    <row r="37" spans="2:17" s="29" customFormat="1" ht="12.75">
      <c r="B37" s="28" t="s">
        <v>97</v>
      </c>
      <c r="C37" s="37" t="s">
        <v>253</v>
      </c>
      <c r="E37" s="256">
        <f>+notes!G210</f>
        <v>0.44256613558730395</v>
      </c>
      <c r="F37" s="257"/>
      <c r="G37" s="255">
        <f>+notes!H210</f>
        <v>8.16331909958353</v>
      </c>
      <c r="H37" s="257"/>
      <c r="I37" s="256">
        <f>+notes!I210</f>
        <v>9.519535243224375</v>
      </c>
      <c r="J37" s="257"/>
      <c r="K37" s="255">
        <f>+notes!J210</f>
        <v>32.39496019821815</v>
      </c>
      <c r="L37" s="34"/>
      <c r="M37" s="34"/>
      <c r="N37" s="109"/>
      <c r="O37" s="112" t="s">
        <v>95</v>
      </c>
      <c r="P37" s="109"/>
      <c r="Q37" s="109"/>
    </row>
    <row r="38" spans="5:15" ht="12" customHeight="1">
      <c r="E38" s="15"/>
      <c r="F38" s="8"/>
      <c r="G38" s="258"/>
      <c r="H38" s="8"/>
      <c r="I38" s="15"/>
      <c r="J38" s="8"/>
      <c r="K38" s="258"/>
      <c r="O38" s="112"/>
    </row>
    <row r="39" spans="3:15" ht="12.75">
      <c r="C39" s="132"/>
      <c r="D39" s="132"/>
      <c r="E39" s="133"/>
      <c r="F39" s="133"/>
      <c r="G39" s="133"/>
      <c r="H39" s="133"/>
      <c r="I39" s="132"/>
      <c r="J39" s="133"/>
      <c r="K39" s="132"/>
      <c r="O39" s="122"/>
    </row>
    <row r="40" spans="3:15" ht="12.75">
      <c r="C40" s="132"/>
      <c r="D40" s="132"/>
      <c r="E40" s="133"/>
      <c r="F40" s="133"/>
      <c r="G40" s="133"/>
      <c r="H40" s="133"/>
      <c r="I40" s="132"/>
      <c r="J40" s="133"/>
      <c r="K40" s="132"/>
      <c r="O40" s="122"/>
    </row>
    <row r="41" spans="3:15" ht="12.75">
      <c r="C41" s="132"/>
      <c r="D41" s="132"/>
      <c r="E41" s="133"/>
      <c r="F41" s="133"/>
      <c r="G41" s="133"/>
      <c r="H41" s="133"/>
      <c r="I41" s="132"/>
      <c r="J41" s="133"/>
      <c r="K41" s="132"/>
      <c r="O41" s="122"/>
    </row>
    <row r="42" spans="3:15" ht="12.75">
      <c r="C42" s="132"/>
      <c r="D42" s="132"/>
      <c r="E42" s="133"/>
      <c r="F42" s="133"/>
      <c r="G42" s="133"/>
      <c r="H42" s="133"/>
      <c r="I42" s="132"/>
      <c r="J42" s="133"/>
      <c r="K42" s="132"/>
      <c r="O42" s="122"/>
    </row>
    <row r="43" spans="3:15" ht="12.75">
      <c r="C43" s="132"/>
      <c r="D43" s="132"/>
      <c r="E43" s="133"/>
      <c r="F43" s="133"/>
      <c r="G43" s="133"/>
      <c r="H43" s="133"/>
      <c r="I43" s="132"/>
      <c r="J43" s="133"/>
      <c r="K43" s="132"/>
      <c r="O43" s="122"/>
    </row>
    <row r="44" spans="2:15" ht="23.25" customHeight="1">
      <c r="B44" s="140"/>
      <c r="C44" s="302" t="s">
        <v>204</v>
      </c>
      <c r="D44" s="303"/>
      <c r="E44" s="303"/>
      <c r="F44" s="303"/>
      <c r="G44" s="303"/>
      <c r="H44" s="303"/>
      <c r="I44" s="303"/>
      <c r="J44" s="304"/>
      <c r="K44" s="304"/>
      <c r="O44" s="122"/>
    </row>
    <row r="45" spans="3:15" ht="12.75">
      <c r="C45" s="132"/>
      <c r="D45" s="132"/>
      <c r="E45" s="133"/>
      <c r="F45" s="133"/>
      <c r="G45" s="133"/>
      <c r="H45" s="133"/>
      <c r="I45" s="132"/>
      <c r="J45" s="133"/>
      <c r="K45" s="132"/>
      <c r="O45" s="122"/>
    </row>
    <row r="46" spans="3:15" ht="12.75">
      <c r="C46" s="132"/>
      <c r="D46" s="132"/>
      <c r="E46" s="133"/>
      <c r="F46" s="133"/>
      <c r="G46" s="133"/>
      <c r="H46" s="133"/>
      <c r="I46" s="132"/>
      <c r="J46" s="133"/>
      <c r="K46" s="132"/>
      <c r="O46" s="122"/>
    </row>
    <row r="47" spans="9:15" ht="12.75">
      <c r="I47" s="5"/>
      <c r="O47" s="122"/>
    </row>
    <row r="48" spans="9:15" ht="12.75">
      <c r="I48" s="5"/>
      <c r="O48" s="122"/>
    </row>
    <row r="49" ht="12.75">
      <c r="I49" s="5"/>
    </row>
    <row r="50" ht="12.75">
      <c r="I50" s="5"/>
    </row>
    <row r="51" ht="12.75">
      <c r="I51" s="5"/>
    </row>
    <row r="52" ht="12.75">
      <c r="I52" s="5"/>
    </row>
    <row r="53" ht="12.75">
      <c r="I53" s="5"/>
    </row>
    <row r="54" ht="12.75">
      <c r="I54" s="5"/>
    </row>
  </sheetData>
  <mergeCells count="14">
    <mergeCell ref="C44:K44"/>
    <mergeCell ref="B5:K5"/>
    <mergeCell ref="B1:K1"/>
    <mergeCell ref="B2:K2"/>
    <mergeCell ref="B3:K3"/>
    <mergeCell ref="I14:K14"/>
    <mergeCell ref="E14:G14"/>
    <mergeCell ref="I13:K13"/>
    <mergeCell ref="B33:C33"/>
    <mergeCell ref="B7:K7"/>
    <mergeCell ref="B4:K4"/>
    <mergeCell ref="B35:C35"/>
    <mergeCell ref="B25:C25"/>
    <mergeCell ref="B28:C28"/>
  </mergeCells>
  <printOptions/>
  <pageMargins left="0.49" right="0.25" top="0.36" bottom="0.63" header="0.5" footer="0.5"/>
  <pageSetup horizontalDpi="600" verticalDpi="600" orientation="portrait" paperSize="9" scale="87" r:id="rId2"/>
  <headerFooter alignWithMargins="0">
    <oddFooter>&amp;C&amp;"Times New Roman,Italic"&amp;8page &amp;P</oddFooter>
  </headerFooter>
  <drawing r:id="rId1"/>
</worksheet>
</file>

<file path=xl/worksheets/sheet2.xml><?xml version="1.0" encoding="utf-8"?>
<worksheet xmlns="http://schemas.openxmlformats.org/spreadsheetml/2006/main" xmlns:r="http://schemas.openxmlformats.org/officeDocument/2006/relationships">
  <dimension ref="A1:K60"/>
  <sheetViews>
    <sheetView showGridLines="0" workbookViewId="0" topLeftCell="A34">
      <selection activeCell="E8" sqref="E8"/>
    </sheetView>
  </sheetViews>
  <sheetFormatPr defaultColWidth="9.140625" defaultRowHeight="12.75"/>
  <cols>
    <col min="1" max="1" width="5.8515625" style="3" customWidth="1"/>
    <col min="2" max="2" width="3.140625" style="3" customWidth="1"/>
    <col min="3" max="3" width="42.140625" style="3" customWidth="1"/>
    <col min="4" max="4" width="1.1484375" style="3" customWidth="1"/>
    <col min="5" max="5" width="19.8515625" style="9" bestFit="1" customWidth="1"/>
    <col min="6" max="6" width="1.8515625" style="3" customWidth="1"/>
    <col min="7" max="7" width="21.421875" style="9" bestFit="1" customWidth="1"/>
    <col min="8" max="8" width="3.00390625" style="3" customWidth="1"/>
    <col min="9" max="9" width="9.57421875" style="3" bestFit="1" customWidth="1"/>
    <col min="10" max="16384" width="9.140625" style="3" customWidth="1"/>
  </cols>
  <sheetData>
    <row r="1" spans="1:7" ht="12.75" customHeight="1">
      <c r="A1" s="307"/>
      <c r="B1" s="307"/>
      <c r="C1" s="307"/>
      <c r="D1" s="307"/>
      <c r="E1" s="307"/>
      <c r="F1" s="307"/>
      <c r="G1" s="307"/>
    </row>
    <row r="2" spans="1:7" ht="22.5">
      <c r="A2" s="306" t="str">
        <f>+Income!B2</f>
        <v>TSR CAPITAL BERHAD</v>
      </c>
      <c r="B2" s="306"/>
      <c r="C2" s="306"/>
      <c r="D2" s="306"/>
      <c r="E2" s="306"/>
      <c r="F2" s="306"/>
      <c r="G2" s="306"/>
    </row>
    <row r="3" spans="1:11" ht="18.75">
      <c r="A3" s="307" t="str">
        <f>+Income!B3</f>
        <v>(Company No : 541149-W)</v>
      </c>
      <c r="B3" s="307"/>
      <c r="C3" s="307"/>
      <c r="D3" s="307"/>
      <c r="E3" s="307"/>
      <c r="F3" s="307"/>
      <c r="G3" s="307"/>
      <c r="H3" s="10"/>
      <c r="I3" s="10"/>
      <c r="J3" s="10"/>
      <c r="K3" s="10"/>
    </row>
    <row r="4" spans="1:11" ht="15.75">
      <c r="A4" s="314" t="str">
        <f>+Income!B4</f>
        <v>(Incorporated in Malaysia)</v>
      </c>
      <c r="B4" s="314"/>
      <c r="C4" s="314"/>
      <c r="D4" s="314"/>
      <c r="E4" s="314"/>
      <c r="F4" s="314"/>
      <c r="G4" s="314"/>
      <c r="H4" s="10"/>
      <c r="I4" s="10"/>
      <c r="J4" s="10"/>
      <c r="K4" s="10"/>
    </row>
    <row r="5" spans="1:11" ht="9" customHeight="1">
      <c r="A5" s="13"/>
      <c r="B5" s="13"/>
      <c r="C5" s="13"/>
      <c r="D5" s="13"/>
      <c r="E5" s="13"/>
      <c r="F5" s="13"/>
      <c r="G5" s="13"/>
      <c r="H5" s="10"/>
      <c r="I5" s="10"/>
      <c r="J5" s="10"/>
      <c r="K5" s="10"/>
    </row>
    <row r="6" spans="1:11" ht="9" customHeight="1">
      <c r="A6" s="13"/>
      <c r="B6" s="13"/>
      <c r="C6" s="13"/>
      <c r="D6" s="13"/>
      <c r="E6" s="13"/>
      <c r="F6" s="13"/>
      <c r="G6" s="13"/>
      <c r="H6" s="10"/>
      <c r="I6" s="10"/>
      <c r="J6" s="10"/>
      <c r="K6" s="10"/>
    </row>
    <row r="7" spans="1:11" ht="32.25" customHeight="1">
      <c r="A7" s="313" t="str">
        <f>+Income!B7</f>
        <v>Interim Report on Condensed Consolidated Results for the Fourth Quarter Ended 31 December 2003</v>
      </c>
      <c r="B7" s="313"/>
      <c r="C7" s="313"/>
      <c r="D7" s="313"/>
      <c r="E7" s="313"/>
      <c r="F7" s="313"/>
      <c r="G7" s="313"/>
      <c r="H7" s="313"/>
      <c r="I7" s="10"/>
      <c r="J7" s="10"/>
      <c r="K7" s="10"/>
    </row>
    <row r="8" spans="1:7" ht="12" customHeight="1">
      <c r="A8" s="146" t="s">
        <v>125</v>
      </c>
      <c r="E8" s="3"/>
      <c r="G8" s="3"/>
    </row>
    <row r="9" spans="5:7" ht="12" customHeight="1">
      <c r="E9" s="3"/>
      <c r="G9" s="3"/>
    </row>
    <row r="10" spans="1:6" ht="15.75" customHeight="1">
      <c r="A10" s="1" t="s">
        <v>151</v>
      </c>
      <c r="B10" s="5"/>
      <c r="E10" s="4"/>
      <c r="F10" s="5"/>
    </row>
    <row r="11" spans="2:6" ht="12" customHeight="1">
      <c r="B11" s="5"/>
      <c r="E11" s="4"/>
      <c r="F11" s="5"/>
    </row>
    <row r="12" spans="2:7" ht="12.75">
      <c r="B12" s="5"/>
      <c r="E12" s="14" t="s">
        <v>152</v>
      </c>
      <c r="F12" s="8"/>
      <c r="G12" s="12" t="s">
        <v>51</v>
      </c>
    </row>
    <row r="13" spans="2:7" ht="12.75">
      <c r="B13" s="5"/>
      <c r="E13" s="14" t="s">
        <v>153</v>
      </c>
      <c r="F13" s="8"/>
      <c r="G13" s="12" t="s">
        <v>154</v>
      </c>
    </row>
    <row r="14" spans="2:7" s="23" customFormat="1" ht="12.75">
      <c r="B14" s="24"/>
      <c r="E14" s="144">
        <f>+Income!E19</f>
        <v>37986</v>
      </c>
      <c r="F14" s="26"/>
      <c r="G14" s="145">
        <v>37621</v>
      </c>
    </row>
    <row r="15" spans="5:7" ht="12.75">
      <c r="E15" s="14" t="s">
        <v>66</v>
      </c>
      <c r="F15" s="2"/>
      <c r="G15" s="12" t="s">
        <v>66</v>
      </c>
    </row>
    <row r="16" spans="5:7" ht="14.25" customHeight="1">
      <c r="E16" s="14"/>
      <c r="F16" s="2"/>
      <c r="G16" s="12"/>
    </row>
    <row r="17" spans="1:7" ht="6.75" customHeight="1">
      <c r="A17" s="6"/>
      <c r="E17" s="15"/>
      <c r="F17" s="2"/>
      <c r="G17" s="8"/>
    </row>
    <row r="18" spans="3:7" s="21" customFormat="1" ht="15">
      <c r="C18" s="18" t="s">
        <v>113</v>
      </c>
      <c r="E18" s="56">
        <v>10077</v>
      </c>
      <c r="G18" s="124">
        <v>11501</v>
      </c>
    </row>
    <row r="19" spans="3:7" s="21" customFormat="1" ht="15">
      <c r="C19" s="18" t="s">
        <v>127</v>
      </c>
      <c r="E19" s="56">
        <v>8549</v>
      </c>
      <c r="G19" s="124">
        <v>9545</v>
      </c>
    </row>
    <row r="20" spans="3:7" s="21" customFormat="1" ht="15">
      <c r="C20" s="18" t="s">
        <v>173</v>
      </c>
      <c r="E20" s="56">
        <v>0</v>
      </c>
      <c r="G20" s="124">
        <v>0</v>
      </c>
    </row>
    <row r="21" spans="3:7" s="21" customFormat="1" ht="15">
      <c r="C21" s="18" t="s">
        <v>99</v>
      </c>
      <c r="E21" s="56"/>
      <c r="G21" s="126"/>
    </row>
    <row r="22" spans="3:7" s="21" customFormat="1" ht="15">
      <c r="C22" s="73" t="s">
        <v>128</v>
      </c>
      <c r="E22" s="101">
        <v>75371</v>
      </c>
      <c r="G22" s="125">
        <v>61141</v>
      </c>
    </row>
    <row r="23" spans="3:7" s="21" customFormat="1" ht="15">
      <c r="C23" s="73" t="s">
        <v>207</v>
      </c>
      <c r="E23" s="102">
        <v>5194</v>
      </c>
      <c r="G23" s="125">
        <v>1693</v>
      </c>
    </row>
    <row r="24" spans="3:7" s="21" customFormat="1" ht="15">
      <c r="C24" s="73" t="s">
        <v>138</v>
      </c>
      <c r="E24" s="102">
        <v>3443</v>
      </c>
      <c r="G24" s="125">
        <v>1955</v>
      </c>
    </row>
    <row r="25" spans="3:7" s="21" customFormat="1" ht="15">
      <c r="C25" s="73" t="s">
        <v>114</v>
      </c>
      <c r="E25" s="102">
        <v>20770</v>
      </c>
      <c r="G25" s="125">
        <v>54963</v>
      </c>
    </row>
    <row r="26" spans="3:7" s="21" customFormat="1" ht="15">
      <c r="C26" s="73" t="s">
        <v>115</v>
      </c>
      <c r="E26" s="102">
        <v>7560</v>
      </c>
      <c r="G26" s="125">
        <v>2332</v>
      </c>
    </row>
    <row r="27" spans="3:7" s="21" customFormat="1" ht="15">
      <c r="C27" s="73" t="s">
        <v>205</v>
      </c>
      <c r="E27" s="102">
        <v>322</v>
      </c>
      <c r="G27" s="125">
        <v>322</v>
      </c>
    </row>
    <row r="28" spans="3:7" s="21" customFormat="1" ht="15">
      <c r="C28" s="73" t="s">
        <v>121</v>
      </c>
      <c r="E28" s="102">
        <v>8109</v>
      </c>
      <c r="G28" s="125">
        <v>8902</v>
      </c>
    </row>
    <row r="29" spans="3:7" s="21" customFormat="1" ht="15">
      <c r="C29" s="73" t="s">
        <v>100</v>
      </c>
      <c r="E29" s="102">
        <v>63199</v>
      </c>
      <c r="G29" s="125">
        <v>8710</v>
      </c>
    </row>
    <row r="30" spans="3:7" s="21" customFormat="1" ht="5.25" customHeight="1">
      <c r="C30" s="73"/>
      <c r="E30" s="102"/>
      <c r="G30" s="105"/>
    </row>
    <row r="31" spans="5:7" s="21" customFormat="1" ht="15">
      <c r="E31" s="103">
        <f>SUM(E22:E30)</f>
        <v>183968</v>
      </c>
      <c r="G31" s="100">
        <f>SUM(G22:G30)</f>
        <v>140018</v>
      </c>
    </row>
    <row r="32" spans="5:7" s="21" customFormat="1" ht="4.5" customHeight="1">
      <c r="E32" s="56"/>
      <c r="G32" s="75"/>
    </row>
    <row r="33" spans="1:7" s="21" customFormat="1" ht="15">
      <c r="A33" s="21">
        <v>9</v>
      </c>
      <c r="C33" s="18" t="s">
        <v>101</v>
      </c>
      <c r="E33" s="56"/>
      <c r="G33" s="126"/>
    </row>
    <row r="34" spans="3:7" s="21" customFormat="1" ht="13.5" customHeight="1">
      <c r="C34" s="73" t="s">
        <v>116</v>
      </c>
      <c r="E34" s="101">
        <v>38913</v>
      </c>
      <c r="G34" s="125">
        <v>39803</v>
      </c>
    </row>
    <row r="35" spans="3:7" s="21" customFormat="1" ht="15">
      <c r="C35" s="73" t="s">
        <v>117</v>
      </c>
      <c r="E35" s="102">
        <v>2107</v>
      </c>
      <c r="G35" s="125">
        <v>2537</v>
      </c>
    </row>
    <row r="36" spans="3:7" s="21" customFormat="1" ht="15">
      <c r="C36" s="73" t="s">
        <v>102</v>
      </c>
      <c r="E36" s="102">
        <v>929</v>
      </c>
      <c r="G36" s="125">
        <v>1279</v>
      </c>
    </row>
    <row r="37" spans="3:7" s="21" customFormat="1" ht="15">
      <c r="C37" s="73" t="s">
        <v>217</v>
      </c>
      <c r="E37" s="102">
        <v>5441</v>
      </c>
      <c r="G37" s="125">
        <v>4128</v>
      </c>
    </row>
    <row r="38" spans="3:7" s="21" customFormat="1" ht="4.5" customHeight="1">
      <c r="C38" s="73"/>
      <c r="E38" s="102"/>
      <c r="G38" s="99"/>
    </row>
    <row r="39" spans="5:7" s="21" customFormat="1" ht="15">
      <c r="E39" s="103">
        <f>SUM(E34:E38)</f>
        <v>47390</v>
      </c>
      <c r="G39" s="100">
        <f>SUM(G34:G38)</f>
        <v>47747</v>
      </c>
    </row>
    <row r="40" spans="1:7" s="21" customFormat="1" ht="15">
      <c r="A40" s="21">
        <v>9</v>
      </c>
      <c r="C40" s="18" t="s">
        <v>103</v>
      </c>
      <c r="E40" s="56">
        <f>+E31-E39</f>
        <v>136578</v>
      </c>
      <c r="G40" s="75">
        <f>+G31-G39</f>
        <v>92271</v>
      </c>
    </row>
    <row r="41" spans="5:7" s="21" customFormat="1" ht="15.75" thickBot="1">
      <c r="E41" s="64">
        <f>+E40+SUM(E18:E19)+E20</f>
        <v>155204</v>
      </c>
      <c r="G41" s="78">
        <f>+G40+G18+G19</f>
        <v>113317</v>
      </c>
    </row>
    <row r="42" spans="5:7" s="21" customFormat="1" ht="5.25" customHeight="1">
      <c r="E42" s="56"/>
      <c r="G42" s="75"/>
    </row>
    <row r="43" spans="1:7" s="21" customFormat="1" ht="15">
      <c r="A43" s="21">
        <v>10</v>
      </c>
      <c r="C43" s="18" t="s">
        <v>104</v>
      </c>
      <c r="E43" s="56"/>
      <c r="G43" s="75"/>
    </row>
    <row r="44" spans="3:7" s="21" customFormat="1" ht="15">
      <c r="C44" s="18" t="s">
        <v>105</v>
      </c>
      <c r="E44" s="56">
        <v>103000</v>
      </c>
      <c r="G44" s="124">
        <v>64000</v>
      </c>
    </row>
    <row r="45" spans="3:7" s="21" customFormat="1" ht="15">
      <c r="C45" s="18" t="s">
        <v>93</v>
      </c>
      <c r="E45" s="56"/>
      <c r="G45" s="126"/>
    </row>
    <row r="46" spans="3:7" s="21" customFormat="1" ht="15">
      <c r="C46" s="73" t="s">
        <v>106</v>
      </c>
      <c r="E46" s="101">
        <v>26713</v>
      </c>
      <c r="G46" s="186">
        <v>11680</v>
      </c>
    </row>
    <row r="47" spans="3:7" s="21" customFormat="1" ht="15">
      <c r="C47" s="73" t="s">
        <v>139</v>
      </c>
      <c r="E47" s="102">
        <v>7124</v>
      </c>
      <c r="G47" s="125">
        <v>8141</v>
      </c>
    </row>
    <row r="48" spans="3:7" s="21" customFormat="1" ht="15">
      <c r="C48" s="73" t="s">
        <v>232</v>
      </c>
      <c r="E48" s="102">
        <v>11835</v>
      </c>
      <c r="F48" s="66"/>
      <c r="G48" s="125">
        <v>23907</v>
      </c>
    </row>
    <row r="49" spans="3:7" s="21" customFormat="1" ht="15">
      <c r="C49" s="73" t="s">
        <v>206</v>
      </c>
      <c r="E49" s="104">
        <v>3708</v>
      </c>
      <c r="G49" s="127">
        <v>3686</v>
      </c>
    </row>
    <row r="50" spans="3:7" s="21" customFormat="1" ht="15">
      <c r="C50" s="73"/>
      <c r="E50" s="76">
        <f>SUM(E46:E49)</f>
        <v>49380</v>
      </c>
      <c r="G50" s="77">
        <f>SUM(G46:G49)</f>
        <v>47414</v>
      </c>
    </row>
    <row r="51" spans="5:7" s="21" customFormat="1" ht="15">
      <c r="E51" s="63">
        <f>+E50+E44</f>
        <v>152380</v>
      </c>
      <c r="F51" s="66"/>
      <c r="G51" s="79">
        <f>+G50+G44</f>
        <v>111414</v>
      </c>
    </row>
    <row r="52" spans="1:7" s="21" customFormat="1" ht="15">
      <c r="A52" s="21">
        <v>11</v>
      </c>
      <c r="C52" s="18" t="s">
        <v>98</v>
      </c>
      <c r="E52" s="56">
        <v>2199</v>
      </c>
      <c r="G52" s="124">
        <v>383</v>
      </c>
    </row>
    <row r="53" spans="1:7" s="21" customFormat="1" ht="15">
      <c r="A53" s="21">
        <v>12</v>
      </c>
      <c r="C53" s="18" t="s">
        <v>67</v>
      </c>
      <c r="E53" s="56">
        <v>197</v>
      </c>
      <c r="G53" s="124">
        <v>1092</v>
      </c>
    </row>
    <row r="54" spans="1:7" s="21" customFormat="1" ht="15">
      <c r="A54" s="21">
        <v>13</v>
      </c>
      <c r="C54" s="18" t="s">
        <v>107</v>
      </c>
      <c r="E54" s="56">
        <v>428</v>
      </c>
      <c r="G54" s="124">
        <v>428</v>
      </c>
    </row>
    <row r="55" spans="5:9" s="21" customFormat="1" ht="15.75" thickBot="1">
      <c r="E55" s="64">
        <f>SUM(E51:E54)</f>
        <v>155204</v>
      </c>
      <c r="G55" s="78">
        <f>SUM(G51:G54)</f>
        <v>113317</v>
      </c>
      <c r="I55" s="80">
        <f>+G41-G55</f>
        <v>0</v>
      </c>
    </row>
    <row r="56" spans="5:7" s="21" customFormat="1" ht="6.75" customHeight="1">
      <c r="E56" s="56"/>
      <c r="G56" s="75"/>
    </row>
    <row r="57" spans="1:7" s="21" customFormat="1" ht="15">
      <c r="A57" s="21">
        <v>14</v>
      </c>
      <c r="C57" s="18" t="s">
        <v>71</v>
      </c>
      <c r="E57" s="81">
        <v>1.48</v>
      </c>
      <c r="G57" s="137">
        <v>1.74</v>
      </c>
    </row>
    <row r="58" spans="3:7" s="21" customFormat="1" ht="15">
      <c r="C58" s="18"/>
      <c r="E58" s="81"/>
      <c r="G58" s="137"/>
    </row>
    <row r="59" spans="2:8" s="21" customFormat="1" ht="30.75" customHeight="1">
      <c r="B59" s="302" t="s">
        <v>208</v>
      </c>
      <c r="C59" s="304"/>
      <c r="D59" s="304"/>
      <c r="E59" s="304"/>
      <c r="F59" s="304"/>
      <c r="G59" s="304"/>
      <c r="H59" s="166"/>
    </row>
    <row r="60" spans="2:8" ht="15">
      <c r="B60" s="21"/>
      <c r="C60" s="21"/>
      <c r="D60" s="21"/>
      <c r="E60" s="75"/>
      <c r="F60" s="21"/>
      <c r="G60" s="75"/>
      <c r="H60" s="21"/>
    </row>
  </sheetData>
  <mergeCells count="6">
    <mergeCell ref="B59:G59"/>
    <mergeCell ref="A1:G1"/>
    <mergeCell ref="A3:G3"/>
    <mergeCell ref="A2:G2"/>
    <mergeCell ref="A7:H7"/>
    <mergeCell ref="A4:G4"/>
  </mergeCells>
  <printOptions/>
  <pageMargins left="0.6299212598425197" right="0.2362204724409449" top="0.35433070866141736" bottom="0.5905511811023623" header="0.5118110236220472" footer="0.5118110236220472"/>
  <pageSetup firstPageNumber="2" useFirstPageNumber="1" horizontalDpi="600" verticalDpi="600" orientation="portrait" paperSize="9" scale="95"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L27"/>
  <sheetViews>
    <sheetView workbookViewId="0" topLeftCell="A10">
      <selection activeCell="B17" sqref="B17"/>
    </sheetView>
  </sheetViews>
  <sheetFormatPr defaultColWidth="9.140625" defaultRowHeight="12.75"/>
  <cols>
    <col min="1" max="1" width="3.140625" style="156" customWidth="1"/>
    <col min="2" max="2" width="42.00390625" style="156" customWidth="1"/>
    <col min="3" max="9" width="14.421875" style="156" customWidth="1"/>
    <col min="10" max="16384" width="8.00390625" style="156" customWidth="1"/>
  </cols>
  <sheetData>
    <row r="1" spans="1:8" s="3" customFormat="1" ht="12.75" customHeight="1">
      <c r="A1" s="307"/>
      <c r="B1" s="307"/>
      <c r="C1" s="307"/>
      <c r="D1" s="307"/>
      <c r="E1" s="307"/>
      <c r="F1" s="307"/>
      <c r="G1" s="307"/>
      <c r="H1" s="307"/>
    </row>
    <row r="2" spans="1:8" s="3" customFormat="1" ht="22.5">
      <c r="A2" s="306" t="str">
        <f>+Income!B2</f>
        <v>TSR CAPITAL BERHAD</v>
      </c>
      <c r="B2" s="306"/>
      <c r="C2" s="306"/>
      <c r="D2" s="306"/>
      <c r="E2" s="306"/>
      <c r="F2" s="306"/>
      <c r="G2" s="306"/>
      <c r="H2" s="306"/>
    </row>
    <row r="3" spans="1:12" s="3" customFormat="1" ht="18.75">
      <c r="A3" s="307" t="str">
        <f>+Income!B3</f>
        <v>(Company No : 541149-W)</v>
      </c>
      <c r="B3" s="307"/>
      <c r="C3" s="307"/>
      <c r="D3" s="307"/>
      <c r="E3" s="307"/>
      <c r="F3" s="307"/>
      <c r="G3" s="307"/>
      <c r="H3" s="307"/>
      <c r="I3" s="10"/>
      <c r="J3" s="10"/>
      <c r="K3" s="10"/>
      <c r="L3" s="10"/>
    </row>
    <row r="4" spans="1:12" s="3" customFormat="1" ht="15.75">
      <c r="A4" s="314" t="str">
        <f>+Income!B4</f>
        <v>(Incorporated in Malaysia)</v>
      </c>
      <c r="B4" s="314"/>
      <c r="C4" s="314"/>
      <c r="D4" s="314"/>
      <c r="E4" s="314"/>
      <c r="F4" s="314"/>
      <c r="G4" s="314"/>
      <c r="H4" s="314"/>
      <c r="I4" s="10"/>
      <c r="J4" s="10"/>
      <c r="K4" s="10"/>
      <c r="L4" s="10"/>
    </row>
    <row r="5" spans="1:12" s="3" customFormat="1" ht="18.75" customHeight="1">
      <c r="A5" s="13"/>
      <c r="B5" s="13"/>
      <c r="C5" s="13"/>
      <c r="D5" s="13"/>
      <c r="E5" s="13"/>
      <c r="F5" s="13"/>
      <c r="G5" s="13"/>
      <c r="H5" s="13"/>
      <c r="I5" s="10"/>
      <c r="J5" s="10"/>
      <c r="K5" s="10"/>
      <c r="L5" s="10"/>
    </row>
    <row r="6" spans="1:12" s="3" customFormat="1" ht="15" customHeight="1">
      <c r="A6" s="13"/>
      <c r="B6" s="13"/>
      <c r="C6" s="13"/>
      <c r="D6" s="13"/>
      <c r="E6" s="13"/>
      <c r="F6" s="13"/>
      <c r="G6" s="13"/>
      <c r="H6" s="13"/>
      <c r="I6" s="10"/>
      <c r="J6" s="10"/>
      <c r="K6" s="10"/>
      <c r="L6" s="10"/>
    </row>
    <row r="7" spans="1:12" s="3" customFormat="1" ht="20.25" customHeight="1">
      <c r="A7" s="313" t="str">
        <f>+Income!B7</f>
        <v>Interim Report on Condensed Consolidated Results for the Fourth Quarter Ended 31 December 2003</v>
      </c>
      <c r="B7" s="313"/>
      <c r="C7" s="313"/>
      <c r="D7" s="313"/>
      <c r="E7" s="313"/>
      <c r="F7" s="313"/>
      <c r="G7" s="313"/>
      <c r="H7" s="313"/>
      <c r="I7" s="313"/>
      <c r="J7" s="10"/>
      <c r="K7" s="10"/>
      <c r="L7" s="10"/>
    </row>
    <row r="8" s="3" customFormat="1" ht="12" customHeight="1">
      <c r="A8" s="146" t="s">
        <v>125</v>
      </c>
    </row>
    <row r="9" s="155" customFormat="1" ht="22.5">
      <c r="A9" s="167" t="s">
        <v>199</v>
      </c>
    </row>
    <row r="11" spans="2:8" s="163" customFormat="1" ht="47.25">
      <c r="B11" s="164"/>
      <c r="C11" s="165" t="s">
        <v>185</v>
      </c>
      <c r="D11" s="165" t="s">
        <v>186</v>
      </c>
      <c r="E11" s="165" t="s">
        <v>187</v>
      </c>
      <c r="F11" s="165" t="s">
        <v>188</v>
      </c>
      <c r="G11" s="165" t="s">
        <v>209</v>
      </c>
      <c r="H11" s="165" t="s">
        <v>123</v>
      </c>
    </row>
    <row r="12" spans="2:8" ht="15.75">
      <c r="B12" s="160"/>
      <c r="C12" s="185" t="s">
        <v>66</v>
      </c>
      <c r="D12" s="185" t="s">
        <v>66</v>
      </c>
      <c r="E12" s="185" t="s">
        <v>66</v>
      </c>
      <c r="F12" s="185" t="s">
        <v>66</v>
      </c>
      <c r="G12" s="185" t="s">
        <v>66</v>
      </c>
      <c r="H12" s="185" t="s">
        <v>66</v>
      </c>
    </row>
    <row r="13" spans="2:8" ht="21.75" customHeight="1">
      <c r="B13" s="160" t="s">
        <v>218</v>
      </c>
      <c r="C13" s="161">
        <v>64000</v>
      </c>
      <c r="D13" s="161">
        <v>11680</v>
      </c>
      <c r="E13" s="161">
        <v>8141</v>
      </c>
      <c r="F13" s="161">
        <v>23907</v>
      </c>
      <c r="G13" s="161">
        <v>3686</v>
      </c>
      <c r="H13" s="161">
        <f>SUM(C13:G13)</f>
        <v>111414</v>
      </c>
    </row>
    <row r="14" spans="2:8" ht="21.75" customHeight="1">
      <c r="B14" s="160" t="s">
        <v>52</v>
      </c>
      <c r="C14" s="161"/>
      <c r="D14" s="161"/>
      <c r="E14" s="161"/>
      <c r="F14" s="161"/>
      <c r="G14" s="161"/>
      <c r="H14" s="161"/>
    </row>
    <row r="15" spans="2:8" ht="21.75" customHeight="1">
      <c r="B15" s="215" t="s">
        <v>55</v>
      </c>
      <c r="C15" s="161">
        <v>23000</v>
      </c>
      <c r="D15" s="161">
        <v>15900</v>
      </c>
      <c r="E15" s="161"/>
      <c r="F15" s="161"/>
      <c r="G15" s="161"/>
      <c r="H15" s="161">
        <f aca="true" t="shared" si="0" ref="H15:H21">SUM(C15:G15)</f>
        <v>38900</v>
      </c>
    </row>
    <row r="16" spans="2:8" ht="21.75" customHeight="1">
      <c r="B16" s="215" t="s">
        <v>56</v>
      </c>
      <c r="C16" s="161">
        <v>16000</v>
      </c>
      <c r="D16" s="161"/>
      <c r="E16" s="161"/>
      <c r="F16" s="161">
        <v>-16000</v>
      </c>
      <c r="G16" s="161"/>
      <c r="H16" s="161">
        <f t="shared" si="0"/>
        <v>0</v>
      </c>
    </row>
    <row r="17" spans="2:8" ht="21.75" customHeight="1">
      <c r="B17" s="282" t="s">
        <v>177</v>
      </c>
      <c r="C17" s="161">
        <v>0</v>
      </c>
      <c r="D17" s="161">
        <v>0</v>
      </c>
      <c r="E17" s="161">
        <v>-1017</v>
      </c>
      <c r="F17" s="161"/>
      <c r="G17" s="161">
        <v>0</v>
      </c>
      <c r="H17" s="161">
        <f t="shared" si="0"/>
        <v>-1017</v>
      </c>
    </row>
    <row r="18" spans="2:8" ht="21.75" customHeight="1">
      <c r="B18" s="160" t="s">
        <v>189</v>
      </c>
      <c r="C18" s="161">
        <v>0</v>
      </c>
      <c r="D18" s="161">
        <v>0</v>
      </c>
      <c r="E18" s="161">
        <v>0</v>
      </c>
      <c r="F18" s="161">
        <v>7636</v>
      </c>
      <c r="G18" s="161">
        <v>0</v>
      </c>
      <c r="H18" s="161">
        <f t="shared" si="0"/>
        <v>7636</v>
      </c>
    </row>
    <row r="19" spans="2:8" ht="21.75" customHeight="1">
      <c r="B19" s="160" t="s">
        <v>53</v>
      </c>
      <c r="C19" s="161">
        <v>0</v>
      </c>
      <c r="D19" s="161">
        <v>-867</v>
      </c>
      <c r="E19" s="161">
        <v>0</v>
      </c>
      <c r="F19" s="161">
        <v>0</v>
      </c>
      <c r="G19" s="161">
        <v>0</v>
      </c>
      <c r="H19" s="161">
        <f t="shared" si="0"/>
        <v>-867</v>
      </c>
    </row>
    <row r="20" spans="2:8" ht="33" customHeight="1">
      <c r="B20" s="164" t="s">
        <v>254</v>
      </c>
      <c r="C20" s="161">
        <v>0</v>
      </c>
      <c r="D20" s="161">
        <v>0</v>
      </c>
      <c r="E20" s="161">
        <v>0</v>
      </c>
      <c r="F20" s="161">
        <v>-3708</v>
      </c>
      <c r="G20" s="161">
        <v>3708</v>
      </c>
      <c r="H20" s="161">
        <f t="shared" si="0"/>
        <v>0</v>
      </c>
    </row>
    <row r="21" spans="2:8" ht="21.75" customHeight="1">
      <c r="B21" s="160" t="s">
        <v>255</v>
      </c>
      <c r="C21" s="161">
        <v>0</v>
      </c>
      <c r="D21" s="161">
        <v>0</v>
      </c>
      <c r="E21" s="161">
        <v>0</v>
      </c>
      <c r="F21" s="161">
        <v>0</v>
      </c>
      <c r="G21" s="161">
        <v>-3686</v>
      </c>
      <c r="H21" s="161">
        <f t="shared" si="0"/>
        <v>-3686</v>
      </c>
    </row>
    <row r="22" spans="2:8" ht="16.5" thickBot="1">
      <c r="B22" s="160" t="s">
        <v>54</v>
      </c>
      <c r="C22" s="162">
        <f aca="true" t="shared" si="1" ref="C22:H22">SUM(C13:C21)</f>
        <v>103000</v>
      </c>
      <c r="D22" s="162">
        <f t="shared" si="1"/>
        <v>26713</v>
      </c>
      <c r="E22" s="162">
        <f t="shared" si="1"/>
        <v>7124</v>
      </c>
      <c r="F22" s="162">
        <f t="shared" si="1"/>
        <v>11835</v>
      </c>
      <c r="G22" s="162">
        <f t="shared" si="1"/>
        <v>3708</v>
      </c>
      <c r="H22" s="162">
        <f t="shared" si="1"/>
        <v>152380</v>
      </c>
    </row>
    <row r="23" spans="3:8" ht="13.5" thickTop="1">
      <c r="C23" s="158"/>
      <c r="D23" s="158"/>
      <c r="E23" s="158"/>
      <c r="F23" s="158"/>
      <c r="G23" s="158"/>
      <c r="H23" s="158"/>
    </row>
    <row r="24" spans="3:8" ht="12.75">
      <c r="C24" s="158"/>
      <c r="D24" s="158"/>
      <c r="E24" s="158"/>
      <c r="F24" s="158"/>
      <c r="G24" s="158"/>
      <c r="H24" s="158"/>
    </row>
    <row r="25" spans="3:8" ht="12.75">
      <c r="C25" s="158"/>
      <c r="D25" s="158"/>
      <c r="E25" s="158"/>
      <c r="F25" s="158"/>
      <c r="G25" s="158"/>
      <c r="H25" s="158"/>
    </row>
    <row r="26" spans="2:8" ht="33" customHeight="1">
      <c r="B26" s="302" t="s">
        <v>210</v>
      </c>
      <c r="C26" s="304"/>
      <c r="D26" s="304"/>
      <c r="E26" s="304"/>
      <c r="F26" s="304"/>
      <c r="G26" s="304"/>
      <c r="H26" s="304"/>
    </row>
    <row r="27" spans="3:8" ht="12.75">
      <c r="C27" s="158"/>
      <c r="D27" s="158"/>
      <c r="E27" s="158"/>
      <c r="F27" s="158"/>
      <c r="G27" s="158"/>
      <c r="H27" s="158"/>
    </row>
  </sheetData>
  <mergeCells count="6">
    <mergeCell ref="A7:I7"/>
    <mergeCell ref="B26:H26"/>
    <mergeCell ref="A1:H1"/>
    <mergeCell ref="A2:H2"/>
    <mergeCell ref="A3:H3"/>
    <mergeCell ref="A4:H4"/>
  </mergeCells>
  <printOptions/>
  <pageMargins left="0.7480314960629921" right="0.7480314960629921" top="0.984251968503937" bottom="0.984251968503937" header="0.5118110236220472" footer="0.5118110236220472"/>
  <pageSetup firstPageNumber="3" useFirstPageNumber="1" fitToHeight="1" fitToWidth="1" horizontalDpi="180" verticalDpi="180" orientation="landscape" paperSize="9" scale="88" r:id="rId2"/>
  <headerFooter alignWithMargins="0">
    <oddFooter>&amp;CPage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G60"/>
  <sheetViews>
    <sheetView workbookViewId="0" topLeftCell="A1">
      <selection activeCell="C16" sqref="C16"/>
    </sheetView>
  </sheetViews>
  <sheetFormatPr defaultColWidth="9.140625" defaultRowHeight="12.75"/>
  <cols>
    <col min="1" max="1" width="3.00390625" style="156" customWidth="1"/>
    <col min="2" max="2" width="4.140625" style="156" customWidth="1"/>
    <col min="3" max="3" width="49.8515625" style="156" customWidth="1"/>
    <col min="4" max="4" width="13.8515625" style="156" customWidth="1"/>
    <col min="5" max="5" width="3.7109375" style="156" customWidth="1"/>
    <col min="6" max="6" width="15.57421875" style="156" customWidth="1"/>
    <col min="7" max="16384" width="8.00390625" style="156" customWidth="1"/>
  </cols>
  <sheetData>
    <row r="1" spans="1:7" ht="18.75">
      <c r="A1" s="219"/>
      <c r="B1" s="219"/>
      <c r="C1" s="219"/>
      <c r="D1" s="219"/>
      <c r="E1" s="219"/>
      <c r="F1" s="219"/>
      <c r="G1" s="219"/>
    </row>
    <row r="2" spans="1:7" ht="42" customHeight="1">
      <c r="A2" s="317" t="str">
        <f>+Income!B2</f>
        <v>TSR CAPITAL BERHAD</v>
      </c>
      <c r="B2" s="317"/>
      <c r="C2" s="317"/>
      <c r="D2" s="317"/>
      <c r="E2" s="220"/>
      <c r="F2" s="220"/>
      <c r="G2" s="220"/>
    </row>
    <row r="3" spans="1:7" ht="18.75">
      <c r="A3" s="318" t="str">
        <f>+Income!B3</f>
        <v>(Company No : 541149-W)</v>
      </c>
      <c r="B3" s="318"/>
      <c r="C3" s="318"/>
      <c r="D3" s="318"/>
      <c r="E3" s="219"/>
      <c r="F3" s="219"/>
      <c r="G3" s="219"/>
    </row>
    <row r="4" spans="1:7" ht="15.75">
      <c r="A4" s="319" t="str">
        <f>+Income!B4</f>
        <v>(Incorporated in Malaysia)</v>
      </c>
      <c r="B4" s="319"/>
      <c r="C4" s="319"/>
      <c r="D4" s="319"/>
      <c r="E4" s="221"/>
      <c r="F4" s="221"/>
      <c r="G4" s="221"/>
    </row>
    <row r="5" spans="1:7" ht="12.75">
      <c r="A5" s="222"/>
      <c r="B5" s="222"/>
      <c r="C5" s="222"/>
      <c r="D5" s="222"/>
      <c r="E5" s="222"/>
      <c r="F5" s="222"/>
      <c r="G5" s="222"/>
    </row>
    <row r="6" spans="1:7" ht="36" customHeight="1">
      <c r="A6" s="320" t="str">
        <f>+Income!B7</f>
        <v>Interim Report on Condensed Consolidated Results for the Fourth Quarter Ended 31 December 2003</v>
      </c>
      <c r="B6" s="320"/>
      <c r="C6" s="320"/>
      <c r="D6" s="320"/>
      <c r="E6" s="226"/>
      <c r="F6" s="222"/>
      <c r="G6" s="222"/>
    </row>
    <row r="7" spans="1:7" ht="15.75">
      <c r="A7" s="227" t="str">
        <f>+Income!B8</f>
        <v>(These figures have not been audited)</v>
      </c>
      <c r="B7" s="222"/>
      <c r="C7" s="222"/>
      <c r="D7" s="222"/>
      <c r="E7" s="222"/>
      <c r="F7" s="222"/>
      <c r="G7" s="222"/>
    </row>
    <row r="9" spans="1:6" ht="12.75">
      <c r="A9" s="157" t="s">
        <v>193</v>
      </c>
      <c r="D9" s="321" t="s">
        <v>200</v>
      </c>
      <c r="E9" s="321"/>
      <c r="F9" s="321"/>
    </row>
    <row r="10" spans="1:6" ht="32.25" customHeight="1">
      <c r="A10" s="157"/>
      <c r="D10" s="214" t="s">
        <v>44</v>
      </c>
      <c r="E10" s="212"/>
      <c r="F10" s="213" t="s">
        <v>45</v>
      </c>
    </row>
    <row r="11" spans="4:6" ht="12.75">
      <c r="D11" s="188">
        <v>37986</v>
      </c>
      <c r="E11" s="188"/>
      <c r="F11" s="193">
        <v>37621</v>
      </c>
    </row>
    <row r="12" spans="4:6" ht="12.75">
      <c r="D12" s="189" t="s">
        <v>66</v>
      </c>
      <c r="E12" s="189"/>
      <c r="F12" s="194" t="s">
        <v>66</v>
      </c>
    </row>
    <row r="13" spans="2:7" ht="12.75">
      <c r="B13" s="157" t="s">
        <v>174</v>
      </c>
      <c r="D13" s="174"/>
      <c r="E13" s="174"/>
      <c r="F13" s="158"/>
      <c r="G13" s="158"/>
    </row>
    <row r="14" spans="2:7" ht="12.75">
      <c r="B14" s="156" t="s">
        <v>175</v>
      </c>
      <c r="D14" s="174">
        <v>23267</v>
      </c>
      <c r="E14" s="174"/>
      <c r="F14" s="158">
        <v>34467</v>
      </c>
      <c r="G14" s="158"/>
    </row>
    <row r="15" spans="2:7" ht="16.5" customHeight="1">
      <c r="B15" s="156" t="s">
        <v>176</v>
      </c>
      <c r="D15" s="174"/>
      <c r="E15" s="174"/>
      <c r="F15" s="158"/>
      <c r="G15" s="158"/>
    </row>
    <row r="16" spans="3:7" ht="12.75">
      <c r="C16" s="156" t="s">
        <v>177</v>
      </c>
      <c r="D16" s="174">
        <v>-1017</v>
      </c>
      <c r="E16" s="174"/>
      <c r="F16" s="158">
        <v>-1018</v>
      </c>
      <c r="G16" s="158"/>
    </row>
    <row r="17" spans="3:7" ht="12.75">
      <c r="C17" s="172" t="s">
        <v>57</v>
      </c>
      <c r="D17" s="174">
        <v>682</v>
      </c>
      <c r="E17" s="174"/>
      <c r="F17" s="158">
        <v>100</v>
      </c>
      <c r="G17" s="158"/>
    </row>
    <row r="18" spans="3:7" ht="12.75">
      <c r="C18" s="156" t="s">
        <v>178</v>
      </c>
      <c r="D18" s="174">
        <v>3576</v>
      </c>
      <c r="E18" s="174"/>
      <c r="F18" s="158">
        <v>3446</v>
      </c>
      <c r="G18" s="158"/>
    </row>
    <row r="19" spans="3:7" ht="12.75">
      <c r="C19" s="172" t="s">
        <v>58</v>
      </c>
      <c r="D19" s="174">
        <v>0</v>
      </c>
      <c r="E19" s="174"/>
      <c r="F19" s="158">
        <v>4</v>
      </c>
      <c r="G19" s="158"/>
    </row>
    <row r="20" spans="3:7" ht="12.75">
      <c r="C20" s="156" t="s">
        <v>179</v>
      </c>
      <c r="D20" s="174">
        <v>-459</v>
      </c>
      <c r="E20" s="174"/>
      <c r="F20" s="158">
        <v>-505</v>
      </c>
      <c r="G20" s="158"/>
    </row>
    <row r="21" spans="3:7" ht="12.75">
      <c r="C21" s="172" t="s">
        <v>223</v>
      </c>
      <c r="D21" s="174">
        <v>-913</v>
      </c>
      <c r="E21" s="174"/>
      <c r="F21" s="158">
        <v>-163</v>
      </c>
      <c r="G21" s="158"/>
    </row>
    <row r="22" spans="3:7" ht="12.75">
      <c r="C22" s="172" t="s">
        <v>211</v>
      </c>
      <c r="D22" s="175">
        <v>997</v>
      </c>
      <c r="E22" s="187"/>
      <c r="F22" s="190">
        <v>217</v>
      </c>
      <c r="G22" s="158"/>
    </row>
    <row r="23" spans="2:7" s="157" customFormat="1" ht="12.75">
      <c r="B23" s="157" t="s">
        <v>180</v>
      </c>
      <c r="D23" s="176">
        <f>SUM(D14:D22)</f>
        <v>26133</v>
      </c>
      <c r="E23" s="176"/>
      <c r="F23" s="159">
        <f>SUM(F14:F22)</f>
        <v>36548</v>
      </c>
      <c r="G23" s="159"/>
    </row>
    <row r="24" spans="3:7" ht="19.5" customHeight="1">
      <c r="C24" s="172" t="s">
        <v>215</v>
      </c>
      <c r="D24" s="174">
        <v>-14231</v>
      </c>
      <c r="E24" s="174"/>
      <c r="F24" s="158">
        <v>-18678</v>
      </c>
      <c r="G24" s="158"/>
    </row>
    <row r="25" spans="3:7" ht="12" customHeight="1">
      <c r="C25" s="172" t="s">
        <v>212</v>
      </c>
      <c r="D25" s="174">
        <v>-3501</v>
      </c>
      <c r="E25" s="174"/>
      <c r="F25" s="158">
        <v>-1693</v>
      </c>
      <c r="G25" s="158"/>
    </row>
    <row r="26" spans="3:7" ht="12" customHeight="1">
      <c r="C26" s="172" t="s">
        <v>233</v>
      </c>
      <c r="D26" s="174">
        <v>-1489</v>
      </c>
      <c r="E26" s="174"/>
      <c r="F26" s="158">
        <v>-149</v>
      </c>
      <c r="G26" s="158"/>
    </row>
    <row r="27" spans="3:7" ht="12.75">
      <c r="C27" s="172" t="s">
        <v>46</v>
      </c>
      <c r="D27" s="174">
        <v>29279</v>
      </c>
      <c r="E27" s="174"/>
      <c r="F27" s="158">
        <v>-33771</v>
      </c>
      <c r="G27" s="158"/>
    </row>
    <row r="28" spans="3:7" ht="12.75">
      <c r="C28" s="172" t="s">
        <v>47</v>
      </c>
      <c r="D28" s="175">
        <v>-1320</v>
      </c>
      <c r="E28" s="187"/>
      <c r="F28" s="190">
        <v>16573</v>
      </c>
      <c r="G28" s="158"/>
    </row>
    <row r="29" spans="2:7" s="157" customFormat="1" ht="12.75">
      <c r="B29" s="157" t="s">
        <v>190</v>
      </c>
      <c r="D29" s="177">
        <f>SUM(D23:D28)</f>
        <v>34871</v>
      </c>
      <c r="E29" s="177"/>
      <c r="F29" s="159">
        <f>SUM(F23:F28)</f>
        <v>-1170</v>
      </c>
      <c r="G29" s="159"/>
    </row>
    <row r="30" spans="2:7" ht="18" customHeight="1">
      <c r="B30" s="156" t="s">
        <v>181</v>
      </c>
      <c r="D30" s="174">
        <v>-11348</v>
      </c>
      <c r="E30" s="174"/>
      <c r="F30" s="158">
        <v>-15297</v>
      </c>
      <c r="G30" s="158"/>
    </row>
    <row r="31" spans="2:7" ht="12.75">
      <c r="B31" s="172" t="s">
        <v>211</v>
      </c>
      <c r="D31" s="174">
        <v>-812</v>
      </c>
      <c r="E31" s="174"/>
      <c r="F31" s="158">
        <v>-217</v>
      </c>
      <c r="G31" s="158"/>
    </row>
    <row r="32" spans="1:7" ht="15.75" customHeight="1">
      <c r="A32" s="157"/>
      <c r="B32" s="157" t="s">
        <v>48</v>
      </c>
      <c r="C32" s="157"/>
      <c r="D32" s="178">
        <f>SUM(D29:D31)</f>
        <v>22711</v>
      </c>
      <c r="E32" s="176"/>
      <c r="F32" s="228">
        <f>SUM(F29:F31)</f>
        <v>-16684</v>
      </c>
      <c r="G32" s="159"/>
    </row>
    <row r="33" spans="4:7" ht="12.75">
      <c r="D33" s="174"/>
      <c r="E33" s="174"/>
      <c r="F33" s="158"/>
      <c r="G33" s="158"/>
    </row>
    <row r="34" spans="2:7" ht="12.75">
      <c r="B34" s="157" t="s">
        <v>59</v>
      </c>
      <c r="D34" s="174"/>
      <c r="E34" s="174"/>
      <c r="F34" s="158"/>
      <c r="G34" s="158"/>
    </row>
    <row r="35" spans="2:7" ht="12.75">
      <c r="B35" s="172" t="s">
        <v>243</v>
      </c>
      <c r="D35" s="174">
        <v>0</v>
      </c>
      <c r="E35" s="174"/>
      <c r="F35" s="158">
        <v>-4</v>
      </c>
      <c r="G35" s="158"/>
    </row>
    <row r="36" spans="4:7" ht="12.75">
      <c r="D36" s="191">
        <f>+D32+D35</f>
        <v>22711</v>
      </c>
      <c r="E36" s="174"/>
      <c r="F36" s="191">
        <f>+F32+F35</f>
        <v>-16688</v>
      </c>
      <c r="G36" s="158"/>
    </row>
    <row r="37" spans="4:7" ht="12.75">
      <c r="D37" s="174"/>
      <c r="E37" s="174"/>
      <c r="F37" s="158"/>
      <c r="G37" s="158"/>
    </row>
    <row r="38" spans="2:7" ht="12.75">
      <c r="B38" s="157" t="s">
        <v>182</v>
      </c>
      <c r="D38" s="174"/>
      <c r="E38" s="174"/>
      <c r="F38" s="158"/>
      <c r="G38" s="158"/>
    </row>
    <row r="39" spans="2:7" ht="12.75">
      <c r="B39" s="156" t="s">
        <v>183</v>
      </c>
      <c r="D39" s="174">
        <v>-2050</v>
      </c>
      <c r="E39" s="174"/>
      <c r="F39" s="158">
        <v>-5391</v>
      </c>
      <c r="G39" s="158"/>
    </row>
    <row r="40" spans="2:7" ht="12.75">
      <c r="B40" s="172" t="s">
        <v>230</v>
      </c>
      <c r="D40" s="174">
        <v>913</v>
      </c>
      <c r="E40" s="174"/>
      <c r="F40" s="158">
        <v>326</v>
      </c>
      <c r="G40" s="158"/>
    </row>
    <row r="41" spans="2:7" ht="12.75">
      <c r="B41" s="172" t="s">
        <v>60</v>
      </c>
      <c r="D41" s="174">
        <v>0</v>
      </c>
      <c r="E41" s="174"/>
      <c r="F41" s="158">
        <v>50</v>
      </c>
      <c r="G41" s="158"/>
    </row>
    <row r="42" spans="2:7" ht="12.75">
      <c r="B42" s="172" t="s">
        <v>213</v>
      </c>
      <c r="D42" s="174">
        <v>793</v>
      </c>
      <c r="E42" s="174"/>
      <c r="F42" s="158">
        <v>2159</v>
      </c>
      <c r="G42" s="158"/>
    </row>
    <row r="43" spans="2:7" ht="12.75">
      <c r="B43" s="156" t="s">
        <v>179</v>
      </c>
      <c r="D43" s="174">
        <f>-D20</f>
        <v>459</v>
      </c>
      <c r="E43" s="174"/>
      <c r="F43" s="158">
        <v>504</v>
      </c>
      <c r="G43" s="158"/>
    </row>
    <row r="44" spans="2:7" ht="17.25" customHeight="1">
      <c r="B44" s="157" t="s">
        <v>184</v>
      </c>
      <c r="D44" s="178">
        <f>SUM(D39:D43)</f>
        <v>115</v>
      </c>
      <c r="E44" s="176"/>
      <c r="F44" s="191">
        <f>SUM(F39:F43)</f>
        <v>-2352</v>
      </c>
      <c r="G44" s="158"/>
    </row>
    <row r="45" spans="4:7" ht="12.75">
      <c r="D45" s="174"/>
      <c r="E45" s="174"/>
      <c r="F45" s="158"/>
      <c r="G45" s="158"/>
    </row>
    <row r="46" spans="1:7" s="157" customFormat="1" ht="12.75">
      <c r="A46" s="156"/>
      <c r="B46" s="157" t="s">
        <v>220</v>
      </c>
      <c r="C46" s="156"/>
      <c r="D46" s="174"/>
      <c r="E46" s="174"/>
      <c r="F46" s="158"/>
      <c r="G46" s="158"/>
    </row>
    <row r="47" spans="1:7" s="157" customFormat="1" ht="12.75">
      <c r="A47" s="156"/>
      <c r="B47" s="172" t="s">
        <v>224</v>
      </c>
      <c r="C47" s="156"/>
      <c r="D47" s="174">
        <v>-1532</v>
      </c>
      <c r="E47" s="174"/>
      <c r="F47" s="158">
        <v>-1460</v>
      </c>
      <c r="G47" s="158"/>
    </row>
    <row r="48" spans="1:7" s="157" customFormat="1" ht="12.75">
      <c r="A48" s="156"/>
      <c r="B48" s="172" t="s">
        <v>241</v>
      </c>
      <c r="C48" s="156"/>
      <c r="D48" s="174">
        <v>38900</v>
      </c>
      <c r="E48" s="174"/>
      <c r="F48" s="158">
        <v>25090</v>
      </c>
      <c r="G48" s="158"/>
    </row>
    <row r="49" spans="1:7" s="157" customFormat="1" ht="12.75">
      <c r="A49" s="156"/>
      <c r="B49" s="172" t="s">
        <v>61</v>
      </c>
      <c r="C49" s="156"/>
      <c r="D49" s="174">
        <v>-867</v>
      </c>
      <c r="E49" s="174"/>
      <c r="F49" s="158">
        <v>-1469</v>
      </c>
      <c r="G49" s="158"/>
    </row>
    <row r="50" spans="1:7" s="157" customFormat="1" ht="12.75">
      <c r="A50" s="156"/>
      <c r="B50" s="172" t="s">
        <v>62</v>
      </c>
      <c r="C50" s="156"/>
      <c r="D50" s="174">
        <v>-1152</v>
      </c>
      <c r="E50" s="174"/>
      <c r="F50" s="158">
        <v>0</v>
      </c>
      <c r="G50" s="158"/>
    </row>
    <row r="51" spans="1:7" s="157" customFormat="1" ht="12.75">
      <c r="A51" s="156"/>
      <c r="B51" s="172" t="s">
        <v>222</v>
      </c>
      <c r="C51" s="156"/>
      <c r="D51" s="174">
        <v>-3686</v>
      </c>
      <c r="E51" s="174"/>
      <c r="F51" s="158">
        <v>0</v>
      </c>
      <c r="G51" s="158"/>
    </row>
    <row r="52" spans="1:7" s="157" customFormat="1" ht="17.25" customHeight="1">
      <c r="A52" s="156"/>
      <c r="B52" s="157" t="s">
        <v>49</v>
      </c>
      <c r="C52" s="156"/>
      <c r="D52" s="178">
        <f>SUM(D47:D51)</f>
        <v>31663</v>
      </c>
      <c r="E52" s="176"/>
      <c r="F52" s="191">
        <f>SUM(F47:F51)</f>
        <v>22161</v>
      </c>
      <c r="G52" s="158"/>
    </row>
    <row r="53" spans="1:7" s="157" customFormat="1" ht="12.75">
      <c r="A53" s="156"/>
      <c r="B53" s="156"/>
      <c r="C53" s="156"/>
      <c r="D53" s="174"/>
      <c r="E53" s="174"/>
      <c r="F53" s="158"/>
      <c r="G53" s="158"/>
    </row>
    <row r="54" spans="1:7" ht="12.75">
      <c r="A54" s="157"/>
      <c r="B54" s="157" t="s">
        <v>50</v>
      </c>
      <c r="C54" s="157"/>
      <c r="D54" s="177">
        <f>+D32+D44+D52</f>
        <v>54489</v>
      </c>
      <c r="E54" s="177"/>
      <c r="F54" s="159">
        <f>+F52+F44+F36</f>
        <v>3121</v>
      </c>
      <c r="G54" s="159"/>
    </row>
    <row r="55" spans="1:7" ht="12.75">
      <c r="A55" s="157"/>
      <c r="B55" s="157"/>
      <c r="C55" s="157"/>
      <c r="D55" s="177"/>
      <c r="E55" s="177"/>
      <c r="F55" s="159"/>
      <c r="G55" s="159"/>
    </row>
    <row r="56" spans="1:7" ht="12.75">
      <c r="A56" s="157"/>
      <c r="B56" s="157" t="s">
        <v>242</v>
      </c>
      <c r="C56" s="157"/>
      <c r="D56" s="177">
        <v>8710</v>
      </c>
      <c r="E56" s="177"/>
      <c r="F56" s="159">
        <v>5589</v>
      </c>
      <c r="G56" s="159"/>
    </row>
    <row r="57" spans="1:7" ht="12.75">
      <c r="A57" s="157"/>
      <c r="B57" s="157"/>
      <c r="C57" s="157"/>
      <c r="D57" s="177"/>
      <c r="E57" s="177"/>
      <c r="F57" s="159"/>
      <c r="G57" s="159"/>
    </row>
    <row r="58" spans="1:7" ht="13.5" thickBot="1">
      <c r="A58" s="157"/>
      <c r="B58" s="157" t="s">
        <v>256</v>
      </c>
      <c r="C58" s="157"/>
      <c r="D58" s="179">
        <f>+D54+D56</f>
        <v>63199</v>
      </c>
      <c r="E58" s="176"/>
      <c r="F58" s="192">
        <f>SUM(F54:F57)</f>
        <v>8710</v>
      </c>
      <c r="G58" s="159"/>
    </row>
    <row r="59" spans="1:7" ht="13.5" thickTop="1">
      <c r="A59" s="157"/>
      <c r="B59" s="157"/>
      <c r="C59" s="157"/>
      <c r="D59" s="177"/>
      <c r="E59" s="177"/>
      <c r="F59" s="159"/>
      <c r="G59" s="159"/>
    </row>
    <row r="60" spans="2:7" ht="31.5" customHeight="1">
      <c r="B60" s="315" t="s">
        <v>214</v>
      </c>
      <c r="C60" s="316"/>
      <c r="D60" s="316"/>
      <c r="E60" s="223"/>
      <c r="F60" s="223"/>
      <c r="G60" s="223"/>
    </row>
  </sheetData>
  <mergeCells count="6">
    <mergeCell ref="B60:D60"/>
    <mergeCell ref="A2:D2"/>
    <mergeCell ref="A3:D3"/>
    <mergeCell ref="A4:D4"/>
    <mergeCell ref="A6:D6"/>
    <mergeCell ref="D9:F9"/>
  </mergeCells>
  <printOptions/>
  <pageMargins left="0.75" right="0.75" top="1" bottom="1" header="0.5" footer="0.5"/>
  <pageSetup firstPageNumber="4" useFirstPageNumber="1" fitToHeight="1" fitToWidth="1" horizontalDpi="180" verticalDpi="180" orientation="portrait" paperSize="9" scale="78" r:id="rId2"/>
  <headerFooter alignWithMargins="0">
    <oddFooter>&amp;CPage &amp;P</oddFooter>
  </headerFooter>
  <drawing r:id="rId1"/>
</worksheet>
</file>

<file path=xl/worksheets/sheet5.xml><?xml version="1.0" encoding="utf-8"?>
<worksheet xmlns="http://schemas.openxmlformats.org/spreadsheetml/2006/main" xmlns:r="http://schemas.openxmlformats.org/officeDocument/2006/relationships">
  <dimension ref="A1:N215"/>
  <sheetViews>
    <sheetView showGridLines="0" tabSelected="1" workbookViewId="0" topLeftCell="A95">
      <selection activeCell="C86" sqref="C86:I86"/>
    </sheetView>
  </sheetViews>
  <sheetFormatPr defaultColWidth="9.140625" defaultRowHeight="12.75"/>
  <cols>
    <col min="1" max="1" width="4.28125" style="3" customWidth="1"/>
    <col min="2" max="3" width="2.7109375" style="3" customWidth="1"/>
    <col min="4" max="4" width="4.00390625" style="3" customWidth="1"/>
    <col min="5" max="5" width="23.421875" style="3" customWidth="1"/>
    <col min="6" max="6" width="7.140625" style="3" customWidth="1"/>
    <col min="7" max="7" width="15.8515625" style="3" customWidth="1"/>
    <col min="8" max="8" width="14.421875" style="3" customWidth="1"/>
    <col min="9" max="9" width="13.57421875" style="3" customWidth="1"/>
    <col min="10" max="10" width="16.8515625" style="3" bestFit="1" customWidth="1"/>
    <col min="11" max="11" width="9.140625" style="3" customWidth="1"/>
    <col min="12" max="12" width="16.7109375" style="3" customWidth="1"/>
    <col min="13" max="16384" width="9.140625" style="3" customWidth="1"/>
  </cols>
  <sheetData>
    <row r="1" spans="1:10" ht="18.75">
      <c r="A1" s="307" t="s">
        <v>136</v>
      </c>
      <c r="B1" s="307"/>
      <c r="C1" s="307"/>
      <c r="D1" s="307"/>
      <c r="E1" s="307"/>
      <c r="F1" s="307"/>
      <c r="G1" s="307"/>
      <c r="H1" s="307"/>
      <c r="I1" s="307"/>
      <c r="J1" s="307"/>
    </row>
    <row r="2" spans="1:10" ht="18.75">
      <c r="A2" s="307" t="s">
        <v>137</v>
      </c>
      <c r="B2" s="307"/>
      <c r="C2" s="307"/>
      <c r="D2" s="307"/>
      <c r="E2" s="307"/>
      <c r="F2" s="307"/>
      <c r="G2" s="307"/>
      <c r="H2" s="307"/>
      <c r="I2" s="307"/>
      <c r="J2" s="307"/>
    </row>
    <row r="3" spans="1:10" ht="18.75" customHeight="1">
      <c r="A3" s="287" t="s">
        <v>89</v>
      </c>
      <c r="B3" s="287"/>
      <c r="C3" s="287"/>
      <c r="D3" s="287"/>
      <c r="E3" s="287"/>
      <c r="F3" s="287"/>
      <c r="G3" s="287"/>
      <c r="H3" s="287"/>
      <c r="I3" s="287"/>
      <c r="J3" s="287"/>
    </row>
    <row r="4" spans="1:10" ht="18.75">
      <c r="A4" s="11"/>
      <c r="B4" s="11"/>
      <c r="C4" s="11"/>
      <c r="D4" s="11"/>
      <c r="E4" s="11"/>
      <c r="F4" s="11"/>
      <c r="G4" s="11"/>
      <c r="H4" s="11"/>
      <c r="I4" s="11"/>
      <c r="J4" s="11"/>
    </row>
    <row r="5" ht="15.75">
      <c r="A5" s="1" t="str">
        <f>+'BS'!A7</f>
        <v>Interim Report on Condensed Consolidated Results for the Fourth Quarter Ended 31 December 2003</v>
      </c>
    </row>
    <row r="6" ht="12.75">
      <c r="A6" s="147" t="s">
        <v>125</v>
      </c>
    </row>
    <row r="7" ht="12.75">
      <c r="A7" s="10"/>
    </row>
    <row r="8" ht="13.5" customHeight="1">
      <c r="A8" s="10"/>
    </row>
    <row r="9" s="21" customFormat="1" ht="15">
      <c r="A9" s="18" t="s">
        <v>191</v>
      </c>
    </row>
    <row r="10" s="21" customFormat="1" ht="15"/>
    <row r="11" spans="1:5" s="21" customFormat="1" ht="15">
      <c r="A11" s="32" t="s">
        <v>80</v>
      </c>
      <c r="B11" s="18"/>
      <c r="C11" s="18" t="s">
        <v>155</v>
      </c>
      <c r="D11" s="18"/>
      <c r="E11" s="18"/>
    </row>
    <row r="12" spans="1:10" s="21" customFormat="1" ht="78" customHeight="1">
      <c r="A12" s="32"/>
      <c r="B12" s="18"/>
      <c r="C12" s="324" t="s">
        <v>231</v>
      </c>
      <c r="D12" s="325"/>
      <c r="E12" s="325"/>
      <c r="F12" s="325"/>
      <c r="G12" s="325"/>
      <c r="H12" s="325"/>
      <c r="I12" s="325"/>
      <c r="J12" s="139"/>
    </row>
    <row r="13" spans="1:3" s="21" customFormat="1" ht="15">
      <c r="A13" s="32" t="s">
        <v>81</v>
      </c>
      <c r="B13" s="18"/>
      <c r="C13" s="18" t="s">
        <v>156</v>
      </c>
    </row>
    <row r="14" spans="1:5" s="21" customFormat="1" ht="15">
      <c r="A14" s="19"/>
      <c r="C14" s="21" t="s">
        <v>269</v>
      </c>
      <c r="D14" s="18"/>
      <c r="E14" s="18"/>
    </row>
    <row r="15" s="21" customFormat="1" ht="13.5" customHeight="1">
      <c r="A15" s="19"/>
    </row>
    <row r="16" spans="1:3" s="21" customFormat="1" ht="15">
      <c r="A16" s="32" t="s">
        <v>82</v>
      </c>
      <c r="B16" s="18"/>
      <c r="C16" s="18" t="s">
        <v>77</v>
      </c>
    </row>
    <row r="17" spans="1:10" s="21" customFormat="1" ht="34.5" customHeight="1">
      <c r="A17" s="19"/>
      <c r="C17" s="324" t="s">
        <v>198</v>
      </c>
      <c r="D17" s="325"/>
      <c r="E17" s="325"/>
      <c r="F17" s="325"/>
      <c r="G17" s="325"/>
      <c r="H17" s="325"/>
      <c r="I17" s="325"/>
      <c r="J17" s="139"/>
    </row>
    <row r="18" spans="1:3" s="21" customFormat="1" ht="16.5" customHeight="1">
      <c r="A18" s="32">
        <v>4</v>
      </c>
      <c r="B18" s="18"/>
      <c r="C18" s="18" t="s">
        <v>157</v>
      </c>
    </row>
    <row r="19" spans="1:10" s="21" customFormat="1" ht="33.75" customHeight="1">
      <c r="A19" s="19"/>
      <c r="C19" s="324" t="s">
        <v>158</v>
      </c>
      <c r="D19" s="325"/>
      <c r="E19" s="325"/>
      <c r="F19" s="325"/>
      <c r="G19" s="325"/>
      <c r="H19" s="325"/>
      <c r="I19" s="325"/>
      <c r="J19" s="139"/>
    </row>
    <row r="20" spans="1:10" s="21" customFormat="1" ht="29.25" customHeight="1">
      <c r="A20" s="95">
        <v>5</v>
      </c>
      <c r="B20" s="18"/>
      <c r="C20" s="326" t="s">
        <v>159</v>
      </c>
      <c r="D20" s="286"/>
      <c r="E20" s="286"/>
      <c r="F20" s="286"/>
      <c r="G20" s="286"/>
      <c r="H20" s="286"/>
      <c r="I20" s="286"/>
      <c r="J20" s="42"/>
    </row>
    <row r="21" spans="1:10" s="21" customFormat="1" ht="32.25" customHeight="1">
      <c r="A21" s="19"/>
      <c r="C21" s="324" t="s">
        <v>160</v>
      </c>
      <c r="D21" s="325"/>
      <c r="E21" s="325"/>
      <c r="F21" s="325"/>
      <c r="G21" s="325"/>
      <c r="H21" s="325"/>
      <c r="I21" s="325"/>
      <c r="J21" s="139"/>
    </row>
    <row r="22" spans="1:10" s="21" customFormat="1" ht="15">
      <c r="A22" s="95">
        <v>6</v>
      </c>
      <c r="B22" s="18"/>
      <c r="C22" s="326" t="s">
        <v>161</v>
      </c>
      <c r="D22" s="286"/>
      <c r="E22" s="286"/>
      <c r="F22" s="286"/>
      <c r="G22" s="286"/>
      <c r="H22" s="286"/>
      <c r="I22" s="286"/>
      <c r="J22" s="286"/>
    </row>
    <row r="23" spans="1:10" s="21" customFormat="1" ht="45" customHeight="1">
      <c r="A23" s="19"/>
      <c r="C23" s="324" t="s">
        <v>63</v>
      </c>
      <c r="D23" s="325"/>
      <c r="E23" s="325"/>
      <c r="F23" s="325"/>
      <c r="G23" s="325"/>
      <c r="H23" s="325"/>
      <c r="I23" s="325"/>
      <c r="J23" s="42"/>
    </row>
    <row r="24" spans="1:10" s="21" customFormat="1" ht="45.75" customHeight="1">
      <c r="A24" s="19"/>
      <c r="C24" s="324" t="s">
        <v>257</v>
      </c>
      <c r="D24" s="325"/>
      <c r="E24" s="325"/>
      <c r="F24" s="325"/>
      <c r="G24" s="325"/>
      <c r="H24" s="325"/>
      <c r="I24" s="325"/>
      <c r="J24" s="42"/>
    </row>
    <row r="25" spans="1:10" s="21" customFormat="1" ht="36.75" customHeight="1">
      <c r="A25" s="19"/>
      <c r="C25" s="324" t="s">
        <v>258</v>
      </c>
      <c r="D25" s="325"/>
      <c r="E25" s="325"/>
      <c r="F25" s="325"/>
      <c r="G25" s="325"/>
      <c r="H25" s="325"/>
      <c r="I25" s="325"/>
      <c r="J25" s="42"/>
    </row>
    <row r="26" spans="1:10" s="21" customFormat="1" ht="45" customHeight="1">
      <c r="A26" s="19"/>
      <c r="C26" s="42"/>
      <c r="D26" s="325" t="s">
        <v>270</v>
      </c>
      <c r="E26" s="325"/>
      <c r="F26" s="325"/>
      <c r="G26" s="325"/>
      <c r="H26" s="325"/>
      <c r="I26" s="325"/>
      <c r="J26" s="42"/>
    </row>
    <row r="27" spans="1:10" s="21" customFormat="1" ht="57" customHeight="1">
      <c r="A27" s="19"/>
      <c r="C27" s="42"/>
      <c r="D27" s="325" t="s">
        <v>271</v>
      </c>
      <c r="E27" s="325"/>
      <c r="F27" s="325"/>
      <c r="G27" s="325"/>
      <c r="H27" s="325"/>
      <c r="I27" s="325"/>
      <c r="J27" s="42"/>
    </row>
    <row r="28" spans="1:10" s="21" customFormat="1" ht="31.5" customHeight="1">
      <c r="A28" s="19"/>
      <c r="C28" s="42"/>
      <c r="D28" s="325" t="s">
        <v>272</v>
      </c>
      <c r="E28" s="325"/>
      <c r="F28" s="325"/>
      <c r="G28" s="325"/>
      <c r="H28" s="325"/>
      <c r="I28" s="325"/>
      <c r="J28" s="42"/>
    </row>
    <row r="29" spans="1:10" s="21" customFormat="1" ht="36.75" customHeight="1">
      <c r="A29" s="19"/>
      <c r="C29" s="324" t="s">
        <v>64</v>
      </c>
      <c r="D29" s="325"/>
      <c r="E29" s="325"/>
      <c r="F29" s="325"/>
      <c r="G29" s="325"/>
      <c r="H29" s="325"/>
      <c r="I29" s="325"/>
      <c r="J29" s="42"/>
    </row>
    <row r="30" spans="1:3" s="21" customFormat="1" ht="15" customHeight="1">
      <c r="A30" s="32">
        <v>7</v>
      </c>
      <c r="B30" s="18"/>
      <c r="C30" s="18" t="s">
        <v>120</v>
      </c>
    </row>
    <row r="31" spans="1:9" s="21" customFormat="1" ht="45" customHeight="1">
      <c r="A31" s="67"/>
      <c r="C31" s="324" t="s">
        <v>201</v>
      </c>
      <c r="D31" s="324"/>
      <c r="E31" s="324"/>
      <c r="F31" s="324"/>
      <c r="G31" s="324"/>
      <c r="H31" s="324"/>
      <c r="I31" s="324"/>
    </row>
    <row r="32" spans="1:3" s="21" customFormat="1" ht="15">
      <c r="A32" s="32">
        <v>8</v>
      </c>
      <c r="B32" s="18"/>
      <c r="C32" s="18" t="s">
        <v>122</v>
      </c>
    </row>
    <row r="33" spans="1:5" s="21" customFormat="1" ht="15">
      <c r="A33" s="67"/>
      <c r="C33" s="21" t="s">
        <v>244</v>
      </c>
      <c r="D33" s="18"/>
      <c r="E33" s="18"/>
    </row>
    <row r="34" spans="1:5" s="21" customFormat="1" ht="15.75" thickBot="1">
      <c r="A34" s="67"/>
      <c r="D34" s="18"/>
      <c r="E34" s="18"/>
    </row>
    <row r="35" spans="1:14" s="21" customFormat="1" ht="45" thickBot="1" thickTop="1">
      <c r="A35" s="67"/>
      <c r="D35" s="274" t="s">
        <v>0</v>
      </c>
      <c r="E35" s="275"/>
      <c r="F35" s="276"/>
      <c r="G35" s="210" t="s">
        <v>248</v>
      </c>
      <c r="H35" s="210" t="s">
        <v>246</v>
      </c>
      <c r="I35" s="210" t="s">
        <v>247</v>
      </c>
      <c r="J35" s="83" t="s">
        <v>1</v>
      </c>
      <c r="K35"/>
      <c r="L35" s="197"/>
      <c r="M35" s="198"/>
      <c r="N35" s="66"/>
    </row>
    <row r="36" spans="1:11" s="21" customFormat="1" ht="15.75" thickTop="1">
      <c r="A36" s="67"/>
      <c r="D36" s="91"/>
      <c r="E36" s="92"/>
      <c r="F36" s="93"/>
      <c r="G36" s="85" t="s">
        <v>66</v>
      </c>
      <c r="H36" s="85" t="s">
        <v>66</v>
      </c>
      <c r="I36" s="85" t="s">
        <v>66</v>
      </c>
      <c r="J36" s="86" t="s">
        <v>66</v>
      </c>
      <c r="K36"/>
    </row>
    <row r="37" spans="1:11" s="21" customFormat="1" ht="15">
      <c r="A37" s="67"/>
      <c r="D37" s="199" t="s">
        <v>2</v>
      </c>
      <c r="E37" s="66"/>
      <c r="F37" s="88"/>
      <c r="G37" s="87"/>
      <c r="H37" s="87"/>
      <c r="I37" s="87"/>
      <c r="J37" s="87"/>
      <c r="K37"/>
    </row>
    <row r="38" spans="1:11" s="21" customFormat="1" ht="15">
      <c r="A38" s="67"/>
      <c r="D38" s="84"/>
      <c r="E38" s="202" t="s">
        <v>96</v>
      </c>
      <c r="F38" s="88"/>
      <c r="G38" s="130"/>
      <c r="H38" s="130"/>
      <c r="I38" s="130"/>
      <c r="J38" s="130"/>
      <c r="K38"/>
    </row>
    <row r="39" spans="1:11" s="21" customFormat="1" ht="15">
      <c r="A39" s="67"/>
      <c r="D39" s="84"/>
      <c r="E39" s="66" t="s">
        <v>3</v>
      </c>
      <c r="F39" s="88"/>
      <c r="G39" s="130">
        <v>4177</v>
      </c>
      <c r="H39" s="130">
        <v>218215</v>
      </c>
      <c r="I39" s="130">
        <v>967</v>
      </c>
      <c r="J39" s="130">
        <f>SUM(G39:I39)</f>
        <v>223359</v>
      </c>
      <c r="K39"/>
    </row>
    <row r="40" spans="1:11" s="21" customFormat="1" ht="15">
      <c r="A40" s="67"/>
      <c r="D40" s="84"/>
      <c r="E40" s="66" t="s">
        <v>4</v>
      </c>
      <c r="F40" s="88"/>
      <c r="G40" s="130">
        <v>1458</v>
      </c>
      <c r="H40" s="130">
        <v>1891</v>
      </c>
      <c r="I40" s="130">
        <v>0</v>
      </c>
      <c r="J40" s="130">
        <f>SUM(G40:I40)</f>
        <v>3349</v>
      </c>
      <c r="K40"/>
    </row>
    <row r="41" spans="1:11" s="21" customFormat="1" ht="15">
      <c r="A41" s="67"/>
      <c r="D41" s="84"/>
      <c r="E41" s="66"/>
      <c r="F41" s="88"/>
      <c r="G41" s="200"/>
      <c r="H41" s="200"/>
      <c r="I41" s="200"/>
      <c r="J41" s="200"/>
      <c r="K41"/>
    </row>
    <row r="42" spans="1:11" s="21" customFormat="1" ht="15">
      <c r="A42" s="67"/>
      <c r="D42" s="84"/>
      <c r="E42" s="66"/>
      <c r="F42" s="88"/>
      <c r="G42" s="130">
        <f>SUM(G39:G41)</f>
        <v>5635</v>
      </c>
      <c r="H42" s="130">
        <f>SUM(H39:H41)</f>
        <v>220106</v>
      </c>
      <c r="I42" s="130">
        <f>SUM(I39:I41)</f>
        <v>967</v>
      </c>
      <c r="J42" s="130">
        <f>SUM(J39:J41)</f>
        <v>226708</v>
      </c>
      <c r="K42" s="229"/>
    </row>
    <row r="43" spans="1:11" s="21" customFormat="1" ht="15">
      <c r="A43" s="67"/>
      <c r="D43" s="84" t="s">
        <v>5</v>
      </c>
      <c r="E43" s="66"/>
      <c r="F43" s="88"/>
      <c r="G43" s="130"/>
      <c r="H43" s="130"/>
      <c r="I43" s="130"/>
      <c r="J43" s="200">
        <f>-J40</f>
        <v>-3349</v>
      </c>
      <c r="K43"/>
    </row>
    <row r="44" spans="1:11" s="18" customFormat="1" ht="15" thickBot="1">
      <c r="A44" s="53"/>
      <c r="D44" s="199" t="s">
        <v>249</v>
      </c>
      <c r="E44" s="202"/>
      <c r="F44" s="203"/>
      <c r="G44" s="204"/>
      <c r="H44" s="204"/>
      <c r="I44" s="204"/>
      <c r="J44" s="230">
        <f>+J42+J43</f>
        <v>223359</v>
      </c>
      <c r="K44" s="205"/>
    </row>
    <row r="45" spans="1:11" s="21" customFormat="1" ht="15.75" thickTop="1">
      <c r="A45" s="67"/>
      <c r="D45" s="84"/>
      <c r="E45" s="66"/>
      <c r="F45" s="88"/>
      <c r="G45" s="130"/>
      <c r="H45" s="130"/>
      <c r="I45" s="130"/>
      <c r="J45" s="130"/>
      <c r="K45"/>
    </row>
    <row r="46" spans="1:11" s="21" customFormat="1" ht="15">
      <c r="A46" s="67"/>
      <c r="D46" s="84"/>
      <c r="E46" s="66"/>
      <c r="F46" s="88"/>
      <c r="G46" s="130"/>
      <c r="H46" s="130"/>
      <c r="I46" s="130"/>
      <c r="J46" s="130"/>
      <c r="K46"/>
    </row>
    <row r="47" spans="1:11" s="21" customFormat="1" ht="15">
      <c r="A47" s="67"/>
      <c r="D47" s="199"/>
      <c r="E47" s="202" t="s">
        <v>6</v>
      </c>
      <c r="F47" s="88"/>
      <c r="G47" s="130"/>
      <c r="H47" s="130"/>
      <c r="I47" s="130"/>
      <c r="J47" s="130"/>
      <c r="K47"/>
    </row>
    <row r="48" spans="1:11" s="21" customFormat="1" ht="15">
      <c r="A48" s="67"/>
      <c r="D48" s="84"/>
      <c r="E48" s="66" t="s">
        <v>7</v>
      </c>
      <c r="F48" s="88"/>
      <c r="G48" s="130">
        <v>4</v>
      </c>
      <c r="H48" s="130">
        <v>22822</v>
      </c>
      <c r="I48" s="130">
        <v>87</v>
      </c>
      <c r="J48" s="130">
        <f>SUM(G48:I48)</f>
        <v>22913</v>
      </c>
      <c r="K48"/>
    </row>
    <row r="49" spans="1:11" s="21" customFormat="1" ht="15">
      <c r="A49" s="67"/>
      <c r="D49" s="195"/>
      <c r="E49" s="66" t="s">
        <v>8</v>
      </c>
      <c r="F49" s="196"/>
      <c r="G49" s="200"/>
      <c r="H49" s="200"/>
      <c r="I49" s="200"/>
      <c r="J49" s="200">
        <v>-125</v>
      </c>
      <c r="K49"/>
    </row>
    <row r="50" spans="1:11" s="21" customFormat="1" ht="15">
      <c r="A50" s="67"/>
      <c r="D50" s="277" t="s">
        <v>10</v>
      </c>
      <c r="E50" s="278"/>
      <c r="F50" s="196"/>
      <c r="G50" s="130"/>
      <c r="H50" s="130"/>
      <c r="I50" s="130"/>
      <c r="J50" s="130">
        <f>SUM(J48:J49)</f>
        <v>22788</v>
      </c>
      <c r="K50"/>
    </row>
    <row r="51" spans="1:11" s="21" customFormat="1" ht="15">
      <c r="A51" s="67"/>
      <c r="D51" s="195"/>
      <c r="E51" s="66" t="s">
        <v>9</v>
      </c>
      <c r="F51" s="196"/>
      <c r="G51" s="130"/>
      <c r="H51" s="130"/>
      <c r="I51" s="130"/>
      <c r="J51" s="130">
        <v>-833</v>
      </c>
      <c r="K51"/>
    </row>
    <row r="52" spans="1:11" s="21" customFormat="1" ht="15">
      <c r="A52" s="67"/>
      <c r="D52" s="195"/>
      <c r="E52" s="66" t="s">
        <v>179</v>
      </c>
      <c r="F52" s="196"/>
      <c r="G52" s="130"/>
      <c r="H52" s="130"/>
      <c r="I52" s="130"/>
      <c r="J52" s="130">
        <v>295</v>
      </c>
      <c r="K52"/>
    </row>
    <row r="53" spans="1:11" s="59" customFormat="1" ht="31.5" customHeight="1">
      <c r="A53" s="283"/>
      <c r="D53" s="284"/>
      <c r="E53" s="322" t="s">
        <v>177</v>
      </c>
      <c r="F53" s="323"/>
      <c r="G53" s="285"/>
      <c r="H53" s="285"/>
      <c r="I53" s="285"/>
      <c r="J53" s="297">
        <v>1017</v>
      </c>
      <c r="K53" s="140"/>
    </row>
    <row r="54" spans="1:11" s="18" customFormat="1" ht="15" thickBot="1">
      <c r="A54" s="53"/>
      <c r="D54" s="206" t="s">
        <v>245</v>
      </c>
      <c r="E54" s="202"/>
      <c r="F54" s="203"/>
      <c r="G54" s="231"/>
      <c r="H54" s="231"/>
      <c r="I54" s="231"/>
      <c r="J54" s="207">
        <f>SUM(J50:J53)</f>
        <v>23267</v>
      </c>
      <c r="K54" s="205"/>
    </row>
    <row r="55" spans="1:11" s="21" customFormat="1" ht="16.5" thickBot="1" thickTop="1">
      <c r="A55" s="67"/>
      <c r="D55" s="208"/>
      <c r="E55" s="94"/>
      <c r="F55" s="90"/>
      <c r="G55" s="201"/>
      <c r="H55" s="201"/>
      <c r="I55" s="201"/>
      <c r="J55" s="209"/>
      <c r="K55"/>
    </row>
    <row r="56" s="21" customFormat="1" ht="16.5" thickBot="1" thickTop="1">
      <c r="A56" s="67"/>
    </row>
    <row r="57" spans="1:14" s="21" customFormat="1" ht="45" thickBot="1" thickTop="1">
      <c r="A57" s="67"/>
      <c r="D57" s="274" t="s">
        <v>11</v>
      </c>
      <c r="E57" s="275"/>
      <c r="F57" s="276"/>
      <c r="G57" s="210" t="s">
        <v>248</v>
      </c>
      <c r="H57" s="210" t="s">
        <v>246</v>
      </c>
      <c r="I57" s="210" t="s">
        <v>247</v>
      </c>
      <c r="J57" s="83" t="s">
        <v>1</v>
      </c>
      <c r="K57"/>
      <c r="L57" s="197"/>
      <c r="M57" s="198"/>
      <c r="N57" s="66"/>
    </row>
    <row r="58" spans="1:11" s="21" customFormat="1" ht="15.75" thickTop="1">
      <c r="A58" s="67"/>
      <c r="D58" s="91"/>
      <c r="E58" s="92"/>
      <c r="F58" s="93"/>
      <c r="G58" s="85" t="s">
        <v>66</v>
      </c>
      <c r="H58" s="85" t="s">
        <v>66</v>
      </c>
      <c r="I58" s="85" t="s">
        <v>66</v>
      </c>
      <c r="J58" s="86" t="s">
        <v>66</v>
      </c>
      <c r="K58"/>
    </row>
    <row r="59" spans="1:11" s="21" customFormat="1" ht="15">
      <c r="A59" s="67"/>
      <c r="D59" s="199" t="s">
        <v>2</v>
      </c>
      <c r="E59" s="66"/>
      <c r="F59" s="88"/>
      <c r="G59" s="87"/>
      <c r="H59" s="87"/>
      <c r="I59" s="87"/>
      <c r="J59" s="87"/>
      <c r="K59"/>
    </row>
    <row r="60" spans="1:11" s="21" customFormat="1" ht="15">
      <c r="A60" s="67"/>
      <c r="D60" s="84"/>
      <c r="E60" s="202" t="s">
        <v>96</v>
      </c>
      <c r="F60" s="88"/>
      <c r="G60" s="130"/>
      <c r="H60" s="130"/>
      <c r="I60" s="130"/>
      <c r="J60" s="130"/>
      <c r="K60"/>
    </row>
    <row r="61" spans="1:11" s="21" customFormat="1" ht="15">
      <c r="A61" s="67"/>
      <c r="D61" s="84"/>
      <c r="E61" s="66" t="s">
        <v>3</v>
      </c>
      <c r="F61" s="88"/>
      <c r="G61" s="130">
        <v>8542</v>
      </c>
      <c r="H61" s="130">
        <v>226066</v>
      </c>
      <c r="I61" s="130">
        <v>0</v>
      </c>
      <c r="J61" s="130">
        <f>SUM(G61:I61)</f>
        <v>234608</v>
      </c>
      <c r="K61"/>
    </row>
    <row r="62" spans="1:11" s="21" customFormat="1" ht="15">
      <c r="A62" s="67"/>
      <c r="D62" s="84"/>
      <c r="E62" s="66" t="s">
        <v>4</v>
      </c>
      <c r="F62" s="88"/>
      <c r="G62" s="130">
        <v>6838</v>
      </c>
      <c r="H62" s="130">
        <v>0</v>
      </c>
      <c r="I62" s="130">
        <v>0</v>
      </c>
      <c r="J62" s="130">
        <f>SUM(G62:I62)</f>
        <v>6838</v>
      </c>
      <c r="K62"/>
    </row>
    <row r="63" spans="1:11" s="21" customFormat="1" ht="15">
      <c r="A63" s="67"/>
      <c r="D63" s="84"/>
      <c r="E63" s="66"/>
      <c r="F63" s="88"/>
      <c r="G63" s="200"/>
      <c r="H63" s="200"/>
      <c r="I63" s="200"/>
      <c r="J63" s="200"/>
      <c r="K63"/>
    </row>
    <row r="64" spans="1:11" s="21" customFormat="1" ht="15">
      <c r="A64" s="67"/>
      <c r="D64" s="84"/>
      <c r="E64" s="66"/>
      <c r="F64" s="88"/>
      <c r="G64" s="130">
        <f>SUM(G61:G63)</f>
        <v>15380</v>
      </c>
      <c r="H64" s="130">
        <f>SUM(H61:H63)</f>
        <v>226066</v>
      </c>
      <c r="I64" s="130">
        <f>SUM(I61:I63)</f>
        <v>0</v>
      </c>
      <c r="J64" s="130">
        <f>SUM(J61:J63)</f>
        <v>241446</v>
      </c>
      <c r="K64" s="229"/>
    </row>
    <row r="65" spans="1:11" s="21" customFormat="1" ht="15">
      <c r="A65" s="67"/>
      <c r="D65" s="84" t="s">
        <v>5</v>
      </c>
      <c r="E65" s="66"/>
      <c r="F65" s="88"/>
      <c r="G65" s="130"/>
      <c r="H65" s="130"/>
      <c r="I65" s="130"/>
      <c r="J65" s="200">
        <f>-J62</f>
        <v>-6838</v>
      </c>
      <c r="K65"/>
    </row>
    <row r="66" spans="1:11" s="18" customFormat="1" ht="15" thickBot="1">
      <c r="A66" s="53"/>
      <c r="D66" s="199" t="s">
        <v>249</v>
      </c>
      <c r="E66" s="202"/>
      <c r="F66" s="203"/>
      <c r="G66" s="204"/>
      <c r="H66" s="204"/>
      <c r="I66" s="204"/>
      <c r="J66" s="230">
        <f>+J64+J65</f>
        <v>234608</v>
      </c>
      <c r="K66" s="205"/>
    </row>
    <row r="67" spans="1:11" s="21" customFormat="1" ht="15.75" thickTop="1">
      <c r="A67" s="67"/>
      <c r="D67" s="84"/>
      <c r="E67" s="66"/>
      <c r="F67" s="88"/>
      <c r="G67" s="130"/>
      <c r="H67" s="130"/>
      <c r="I67" s="130"/>
      <c r="J67" s="130"/>
      <c r="K67"/>
    </row>
    <row r="68" spans="1:11" s="21" customFormat="1" ht="15">
      <c r="A68" s="67"/>
      <c r="D68" s="84"/>
      <c r="E68" s="66"/>
      <c r="F68" s="88"/>
      <c r="G68" s="130"/>
      <c r="H68" s="130"/>
      <c r="I68" s="130"/>
      <c r="J68" s="130"/>
      <c r="K68"/>
    </row>
    <row r="69" spans="1:11" s="21" customFormat="1" ht="15">
      <c r="A69" s="67"/>
      <c r="D69" s="199"/>
      <c r="E69" s="202" t="s">
        <v>6</v>
      </c>
      <c r="F69" s="88"/>
      <c r="G69" s="130"/>
      <c r="H69" s="130"/>
      <c r="I69" s="130"/>
      <c r="J69" s="130"/>
      <c r="K69"/>
    </row>
    <row r="70" spans="1:11" s="21" customFormat="1" ht="15">
      <c r="A70" s="67"/>
      <c r="D70" s="84"/>
      <c r="E70" s="66" t="s">
        <v>7</v>
      </c>
      <c r="F70" s="88"/>
      <c r="G70" s="130">
        <v>2202</v>
      </c>
      <c r="H70" s="130">
        <v>31467</v>
      </c>
      <c r="I70" s="130">
        <v>24</v>
      </c>
      <c r="J70" s="130">
        <f>SUM(G70:I70)</f>
        <v>33693</v>
      </c>
      <c r="K70"/>
    </row>
    <row r="71" spans="1:11" s="21" customFormat="1" ht="15">
      <c r="A71" s="67"/>
      <c r="D71" s="195"/>
      <c r="E71" s="66" t="s">
        <v>8</v>
      </c>
      <c r="F71" s="196"/>
      <c r="G71" s="200"/>
      <c r="H71" s="200"/>
      <c r="I71" s="200"/>
      <c r="J71" s="200">
        <v>-136</v>
      </c>
      <c r="K71"/>
    </row>
    <row r="72" spans="1:11" s="21" customFormat="1" ht="15">
      <c r="A72" s="67"/>
      <c r="D72" s="277" t="s">
        <v>10</v>
      </c>
      <c r="E72" s="278"/>
      <c r="F72" s="196"/>
      <c r="G72" s="130"/>
      <c r="H72" s="130"/>
      <c r="I72" s="130"/>
      <c r="J72" s="130">
        <f>SUM(J70:J71)</f>
        <v>33557</v>
      </c>
      <c r="K72"/>
    </row>
    <row r="73" spans="1:11" s="21" customFormat="1" ht="15">
      <c r="A73" s="67"/>
      <c r="D73" s="195"/>
      <c r="E73" s="66" t="s">
        <v>9</v>
      </c>
      <c r="F73" s="196"/>
      <c r="G73" s="130"/>
      <c r="H73" s="130"/>
      <c r="I73" s="130"/>
      <c r="J73" s="130">
        <v>-613</v>
      </c>
      <c r="K73"/>
    </row>
    <row r="74" spans="1:11" s="21" customFormat="1" ht="15">
      <c r="A74" s="67"/>
      <c r="D74" s="195"/>
      <c r="E74" s="66" t="s">
        <v>179</v>
      </c>
      <c r="F74" s="196"/>
      <c r="G74" s="130"/>
      <c r="H74" s="130"/>
      <c r="I74" s="130"/>
      <c r="J74" s="130">
        <v>505</v>
      </c>
      <c r="K74"/>
    </row>
    <row r="75" spans="1:11" s="21" customFormat="1" ht="31.5" customHeight="1">
      <c r="A75" s="67"/>
      <c r="D75" s="89"/>
      <c r="E75" s="322" t="s">
        <v>177</v>
      </c>
      <c r="F75" s="323"/>
      <c r="G75" s="130"/>
      <c r="H75" s="130"/>
      <c r="I75" s="130"/>
      <c r="J75" s="130">
        <v>1018</v>
      </c>
      <c r="K75"/>
    </row>
    <row r="76" spans="1:11" s="18" customFormat="1" ht="15.75" thickBot="1">
      <c r="A76" s="53"/>
      <c r="D76" s="206" t="s">
        <v>245</v>
      </c>
      <c r="E76" s="202"/>
      <c r="F76" s="203"/>
      <c r="G76" s="231"/>
      <c r="H76" s="231"/>
      <c r="I76" s="231"/>
      <c r="J76" s="265">
        <f>SUM(J72:J75)</f>
        <v>34467</v>
      </c>
      <c r="K76" s="205"/>
    </row>
    <row r="77" spans="1:11" s="21" customFormat="1" ht="16.5" thickBot="1" thickTop="1">
      <c r="A77" s="67"/>
      <c r="D77" s="208"/>
      <c r="E77" s="94"/>
      <c r="F77" s="90"/>
      <c r="G77" s="201"/>
      <c r="H77" s="201"/>
      <c r="I77" s="201"/>
      <c r="J77" s="264"/>
      <c r="K77"/>
    </row>
    <row r="78" s="21" customFormat="1" ht="15.75" thickTop="1">
      <c r="A78" s="67"/>
    </row>
    <row r="79" spans="1:9" s="21" customFormat="1" ht="15">
      <c r="A79" s="53">
        <v>9</v>
      </c>
      <c r="C79" s="326" t="s">
        <v>194</v>
      </c>
      <c r="D79" s="326"/>
      <c r="E79" s="326"/>
      <c r="F79" s="326"/>
      <c r="G79" s="326"/>
      <c r="H79" s="326"/>
      <c r="I79" s="326"/>
    </row>
    <row r="80" spans="1:9" s="21" customFormat="1" ht="20.25" customHeight="1">
      <c r="A80" s="67"/>
      <c r="C80" s="324" t="s">
        <v>195</v>
      </c>
      <c r="D80" s="324"/>
      <c r="E80" s="324"/>
      <c r="F80" s="324"/>
      <c r="G80" s="324"/>
      <c r="H80" s="324"/>
      <c r="I80" s="324"/>
    </row>
    <row r="81" spans="1:10" s="21" customFormat="1" ht="15">
      <c r="A81" s="32">
        <v>10</v>
      </c>
      <c r="B81" s="18"/>
      <c r="C81" s="18" t="s">
        <v>73</v>
      </c>
      <c r="H81" s="57"/>
      <c r="J81" s="57"/>
    </row>
    <row r="82" spans="1:10" s="21" customFormat="1" ht="51.75" customHeight="1">
      <c r="A82" s="67"/>
      <c r="C82" s="324" t="s">
        <v>162</v>
      </c>
      <c r="D82" s="324"/>
      <c r="E82" s="324"/>
      <c r="F82" s="324"/>
      <c r="G82" s="324"/>
      <c r="H82" s="324"/>
      <c r="I82" s="324"/>
      <c r="J82" s="42"/>
    </row>
    <row r="83" spans="1:3" s="21" customFormat="1" ht="15">
      <c r="A83" s="32">
        <v>11</v>
      </c>
      <c r="B83" s="18"/>
      <c r="C83" s="18" t="s">
        <v>119</v>
      </c>
    </row>
    <row r="84" spans="1:9" s="21" customFormat="1" ht="66.75" customHeight="1">
      <c r="A84" s="67"/>
      <c r="C84" s="324" t="s">
        <v>265</v>
      </c>
      <c r="D84" s="324"/>
      <c r="E84" s="324"/>
      <c r="F84" s="324"/>
      <c r="G84" s="324"/>
      <c r="H84" s="324"/>
      <c r="I84" s="324"/>
    </row>
    <row r="85" spans="1:9" s="21" customFormat="1" ht="140.25" customHeight="1">
      <c r="A85" s="67"/>
      <c r="C85" s="324" t="s">
        <v>274</v>
      </c>
      <c r="D85" s="324"/>
      <c r="E85" s="324"/>
      <c r="F85" s="324"/>
      <c r="G85" s="324"/>
      <c r="H85" s="324"/>
      <c r="I85" s="324"/>
    </row>
    <row r="86" spans="1:10" s="21" customFormat="1" ht="27.75" customHeight="1">
      <c r="A86" s="95">
        <v>12</v>
      </c>
      <c r="B86" s="18"/>
      <c r="C86" s="281" t="s">
        <v>118</v>
      </c>
      <c r="D86" s="281"/>
      <c r="E86" s="281"/>
      <c r="F86" s="281"/>
      <c r="G86" s="281"/>
      <c r="H86" s="281"/>
      <c r="I86" s="281"/>
      <c r="J86" s="72"/>
    </row>
    <row r="87" spans="1:10" s="21" customFormat="1" ht="60" customHeight="1">
      <c r="A87" s="95"/>
      <c r="B87" s="18"/>
      <c r="C87" s="324" t="s">
        <v>273</v>
      </c>
      <c r="D87" s="324"/>
      <c r="E87" s="324"/>
      <c r="F87" s="324"/>
      <c r="G87" s="324"/>
      <c r="H87" s="324"/>
      <c r="I87" s="324"/>
      <c r="J87" s="72"/>
    </row>
    <row r="88" spans="1:3" s="21" customFormat="1" ht="15" customHeight="1">
      <c r="A88" s="32">
        <v>13</v>
      </c>
      <c r="B88" s="18"/>
      <c r="C88" s="18" t="s">
        <v>216</v>
      </c>
    </row>
    <row r="89" spans="1:9" s="21" customFormat="1" ht="95.25" customHeight="1">
      <c r="A89" s="67"/>
      <c r="C89" s="324" t="s">
        <v>268</v>
      </c>
      <c r="D89" s="324"/>
      <c r="E89" s="324"/>
      <c r="F89" s="324"/>
      <c r="G89" s="324"/>
      <c r="H89" s="324"/>
      <c r="I89" s="324"/>
    </row>
    <row r="90" spans="1:3" s="21" customFormat="1" ht="15">
      <c r="A90" s="32">
        <v>14</v>
      </c>
      <c r="B90" s="18"/>
      <c r="C90" s="18" t="s">
        <v>140</v>
      </c>
    </row>
    <row r="91" spans="1:9" s="21" customFormat="1" ht="26.25" customHeight="1">
      <c r="A91" s="67"/>
      <c r="C91" s="324" t="s">
        <v>195</v>
      </c>
      <c r="D91" s="324"/>
      <c r="E91" s="324"/>
      <c r="F91" s="324"/>
      <c r="G91" s="324"/>
      <c r="H91" s="324"/>
      <c r="I91" s="324"/>
    </row>
    <row r="92" spans="1:3" s="21" customFormat="1" ht="15">
      <c r="A92" s="32">
        <v>15</v>
      </c>
      <c r="B92" s="18"/>
      <c r="C92" s="18" t="s">
        <v>221</v>
      </c>
    </row>
    <row r="93" spans="1:5" s="21" customFormat="1" ht="9.75" customHeight="1">
      <c r="A93" s="19"/>
      <c r="D93" s="18"/>
      <c r="E93" s="18"/>
    </row>
    <row r="94" spans="1:3" s="21" customFormat="1" ht="15" customHeight="1">
      <c r="A94" s="19"/>
      <c r="C94" s="21" t="s">
        <v>108</v>
      </c>
    </row>
    <row r="95" s="21" customFormat="1" ht="15" customHeight="1">
      <c r="A95" s="19"/>
    </row>
    <row r="96" spans="1:12" s="21" customFormat="1" ht="15" customHeight="1">
      <c r="A96" s="19"/>
      <c r="F96" s="43"/>
      <c r="G96" s="288" t="s">
        <v>129</v>
      </c>
      <c r="H96" s="288"/>
      <c r="I96" s="288" t="s">
        <v>203</v>
      </c>
      <c r="J96" s="288"/>
      <c r="L96" s="45"/>
    </row>
    <row r="97" spans="1:12" s="21" customFormat="1" ht="15" customHeight="1">
      <c r="A97" s="19"/>
      <c r="F97" s="43"/>
      <c r="G97" s="46" t="s">
        <v>69</v>
      </c>
      <c r="H97" s="47" t="s">
        <v>112</v>
      </c>
      <c r="I97" s="46" t="s">
        <v>69</v>
      </c>
      <c r="J97" s="47" t="s">
        <v>112</v>
      </c>
      <c r="L97" s="45"/>
    </row>
    <row r="98" spans="1:12" s="21" customFormat="1" ht="15" customHeight="1">
      <c r="A98" s="19"/>
      <c r="F98" s="43"/>
      <c r="G98" s="46" t="s">
        <v>90</v>
      </c>
      <c r="H98" s="47" t="s">
        <v>90</v>
      </c>
      <c r="I98" s="46" t="s">
        <v>90</v>
      </c>
      <c r="J98" s="47" t="s">
        <v>90</v>
      </c>
      <c r="L98" s="48"/>
    </row>
    <row r="99" spans="1:12" s="21" customFormat="1" ht="15" customHeight="1">
      <c r="A99" s="19"/>
      <c r="F99" s="43"/>
      <c r="G99" s="46" t="s">
        <v>70</v>
      </c>
      <c r="H99" s="2" t="s">
        <v>88</v>
      </c>
      <c r="I99" s="46" t="s">
        <v>111</v>
      </c>
      <c r="J99" s="2" t="s">
        <v>88</v>
      </c>
      <c r="L99" s="48"/>
    </row>
    <row r="100" spans="1:12" s="21" customFormat="1" ht="15" customHeight="1">
      <c r="A100" s="19"/>
      <c r="F100" s="43"/>
      <c r="G100" s="46"/>
      <c r="H100" s="47" t="s">
        <v>70</v>
      </c>
      <c r="I100" s="46" t="s">
        <v>91</v>
      </c>
      <c r="J100" s="47" t="s">
        <v>92</v>
      </c>
      <c r="L100" s="48"/>
    </row>
    <row r="101" spans="1:12" s="21" customFormat="1" ht="15" customHeight="1">
      <c r="A101" s="19"/>
      <c r="F101" s="43"/>
      <c r="G101" s="49">
        <v>37986</v>
      </c>
      <c r="H101" s="50">
        <v>37621</v>
      </c>
      <c r="I101" s="49">
        <f>+G101</f>
        <v>37986</v>
      </c>
      <c r="J101" s="50">
        <f>+H101</f>
        <v>37621</v>
      </c>
      <c r="L101" s="45"/>
    </row>
    <row r="102" spans="1:12" s="21" customFormat="1" ht="15" customHeight="1">
      <c r="A102" s="19"/>
      <c r="F102" s="43"/>
      <c r="G102" s="46" t="s">
        <v>66</v>
      </c>
      <c r="H102" s="47" t="s">
        <v>66</v>
      </c>
      <c r="I102" s="46" t="s">
        <v>66</v>
      </c>
      <c r="J102" s="47" t="s">
        <v>66</v>
      </c>
      <c r="L102" s="45"/>
    </row>
    <row r="103" spans="1:12" s="21" customFormat="1" ht="15" customHeight="1">
      <c r="A103" s="19"/>
      <c r="F103" s="43"/>
      <c r="G103" s="51"/>
      <c r="H103" s="52"/>
      <c r="I103" s="51"/>
      <c r="J103" s="52"/>
      <c r="L103" s="45"/>
    </row>
    <row r="104" spans="3:12" s="19" customFormat="1" ht="15">
      <c r="C104" s="58" t="s">
        <v>68</v>
      </c>
      <c r="D104" s="54"/>
      <c r="E104" s="55" t="s">
        <v>141</v>
      </c>
      <c r="F104" s="55"/>
      <c r="G104" s="56">
        <v>-1824</v>
      </c>
      <c r="H104" s="61">
        <v>-1751</v>
      </c>
      <c r="I104" s="56">
        <v>-6663</v>
      </c>
      <c r="J104" s="134">
        <v>-9471</v>
      </c>
      <c r="L104" s="62"/>
    </row>
    <row r="105" spans="1:12" s="21" customFormat="1" ht="30">
      <c r="A105" s="19"/>
      <c r="C105" s="58" t="s">
        <v>68</v>
      </c>
      <c r="D105" s="58"/>
      <c r="E105" s="59" t="s">
        <v>235</v>
      </c>
      <c r="F105" s="19"/>
      <c r="G105" s="60">
        <v>-3945</v>
      </c>
      <c r="H105" s="61">
        <v>0</v>
      </c>
      <c r="I105" s="60">
        <v>-6000</v>
      </c>
      <c r="J105" s="61">
        <v>0</v>
      </c>
      <c r="L105" s="57"/>
    </row>
    <row r="106" spans="1:12" s="21" customFormat="1" ht="16.5" customHeight="1" thickBot="1">
      <c r="A106" s="19"/>
      <c r="F106" s="57"/>
      <c r="G106" s="64">
        <f>SUM(G104:G105)</f>
        <v>-5769</v>
      </c>
      <c r="H106" s="65">
        <f>SUM(H104:H105)</f>
        <v>-1751</v>
      </c>
      <c r="I106" s="64">
        <f>SUM(I104:I105)</f>
        <v>-12663</v>
      </c>
      <c r="J106" s="65">
        <f>SUM(J104:J105)</f>
        <v>-9471</v>
      </c>
      <c r="L106" s="66"/>
    </row>
    <row r="107" spans="1:12" s="21" customFormat="1" ht="16.5" customHeight="1">
      <c r="A107" s="19"/>
      <c r="F107" s="57"/>
      <c r="G107" s="63"/>
      <c r="H107" s="57"/>
      <c r="I107" s="63"/>
      <c r="J107" s="57"/>
      <c r="L107" s="66"/>
    </row>
    <row r="108" spans="1:12" s="21" customFormat="1" ht="48" customHeight="1">
      <c r="A108" s="19"/>
      <c r="C108" s="324" t="s">
        <v>43</v>
      </c>
      <c r="D108" s="324"/>
      <c r="E108" s="324"/>
      <c r="F108" s="324"/>
      <c r="G108" s="324"/>
      <c r="H108" s="324"/>
      <c r="I108" s="324"/>
      <c r="J108" s="57"/>
      <c r="L108" s="66"/>
    </row>
    <row r="109" spans="1:3" s="21" customFormat="1" ht="15">
      <c r="A109" s="32">
        <v>16</v>
      </c>
      <c r="B109" s="18"/>
      <c r="C109" s="18" t="s">
        <v>72</v>
      </c>
    </row>
    <row r="110" spans="1:5" s="21" customFormat="1" ht="15" customHeight="1">
      <c r="A110" s="67"/>
      <c r="C110" s="18" t="s">
        <v>109</v>
      </c>
      <c r="D110" s="18"/>
      <c r="E110" s="18"/>
    </row>
    <row r="111" spans="1:4" s="21" customFormat="1" ht="5.25" customHeight="1">
      <c r="A111" s="67"/>
      <c r="C111" s="18"/>
      <c r="D111" s="18"/>
    </row>
    <row r="112" spans="1:10" s="21" customFormat="1" ht="36.75" customHeight="1">
      <c r="A112" s="67"/>
      <c r="B112" s="74" t="s">
        <v>85</v>
      </c>
      <c r="C112" s="324" t="s">
        <v>259</v>
      </c>
      <c r="D112" s="324"/>
      <c r="E112" s="324"/>
      <c r="F112" s="324"/>
      <c r="G112" s="324"/>
      <c r="H112" s="324"/>
      <c r="I112" s="324"/>
      <c r="J112" s="123"/>
    </row>
    <row r="113" spans="1:2" s="21" customFormat="1" ht="15" hidden="1">
      <c r="A113" s="67"/>
      <c r="B113" s="55"/>
    </row>
    <row r="114" spans="1:10" s="21" customFormat="1" ht="15" hidden="1">
      <c r="A114" s="67"/>
      <c r="B114" s="55"/>
      <c r="G114" s="327" t="s">
        <v>129</v>
      </c>
      <c r="H114" s="327"/>
      <c r="I114" s="327" t="s">
        <v>134</v>
      </c>
      <c r="J114" s="327"/>
    </row>
    <row r="115" spans="1:10" s="21" customFormat="1" ht="15" hidden="1">
      <c r="A115" s="67"/>
      <c r="B115" s="55"/>
      <c r="G115" s="46" t="s">
        <v>69</v>
      </c>
      <c r="H115" s="47" t="s">
        <v>112</v>
      </c>
      <c r="I115" s="46" t="s">
        <v>69</v>
      </c>
      <c r="J115" s="47" t="s">
        <v>112</v>
      </c>
    </row>
    <row r="116" spans="1:10" s="21" customFormat="1" ht="15" hidden="1">
      <c r="A116" s="67"/>
      <c r="B116" s="55"/>
      <c r="G116" s="46" t="s">
        <v>90</v>
      </c>
      <c r="H116" s="47" t="s">
        <v>90</v>
      </c>
      <c r="I116" s="46" t="s">
        <v>90</v>
      </c>
      <c r="J116" s="47" t="s">
        <v>90</v>
      </c>
    </row>
    <row r="117" spans="1:10" s="21" customFormat="1" ht="15" hidden="1">
      <c r="A117" s="67"/>
      <c r="B117" s="55"/>
      <c r="G117" s="46" t="s">
        <v>70</v>
      </c>
      <c r="H117" s="2" t="s">
        <v>88</v>
      </c>
      <c r="I117" s="46" t="s">
        <v>111</v>
      </c>
      <c r="J117" s="2" t="s">
        <v>88</v>
      </c>
    </row>
    <row r="118" spans="1:10" s="21" customFormat="1" ht="15" hidden="1">
      <c r="A118" s="67"/>
      <c r="B118" s="55"/>
      <c r="G118" s="46"/>
      <c r="H118" s="47" t="s">
        <v>70</v>
      </c>
      <c r="I118" s="46" t="s">
        <v>91</v>
      </c>
      <c r="J118" s="47" t="s">
        <v>92</v>
      </c>
    </row>
    <row r="119" spans="1:10" s="21" customFormat="1" ht="15" hidden="1">
      <c r="A119" s="67"/>
      <c r="B119" s="55"/>
      <c r="G119" s="49">
        <f>+G169</f>
        <v>0</v>
      </c>
      <c r="H119" s="50">
        <f>+H169</f>
        <v>0</v>
      </c>
      <c r="I119" s="49">
        <f>+G119</f>
        <v>0</v>
      </c>
      <c r="J119" s="50">
        <f>+H119</f>
        <v>0</v>
      </c>
    </row>
    <row r="120" spans="1:12" s="21" customFormat="1" ht="7.5" customHeight="1" hidden="1">
      <c r="A120" s="19"/>
      <c r="G120" s="46" t="s">
        <v>66</v>
      </c>
      <c r="H120" s="47" t="s">
        <v>66</v>
      </c>
      <c r="I120" s="46" t="s">
        <v>66</v>
      </c>
      <c r="J120" s="47" t="s">
        <v>66</v>
      </c>
      <c r="L120" s="45"/>
    </row>
    <row r="121" spans="1:10" s="21" customFormat="1" ht="15" hidden="1">
      <c r="A121" s="67"/>
      <c r="F121" s="43"/>
      <c r="G121" s="51"/>
      <c r="H121" s="52"/>
      <c r="I121" s="51"/>
      <c r="J121" s="52"/>
    </row>
    <row r="122" spans="1:10" s="21" customFormat="1" ht="15" hidden="1">
      <c r="A122" s="67"/>
      <c r="E122" s="21" t="s">
        <v>83</v>
      </c>
      <c r="G122" s="68" t="s">
        <v>110</v>
      </c>
      <c r="H122" s="68" t="s">
        <v>110</v>
      </c>
      <c r="I122" s="69" t="s">
        <v>110</v>
      </c>
      <c r="J122" s="68" t="s">
        <v>110</v>
      </c>
    </row>
    <row r="123" spans="1:10" s="21" customFormat="1" ht="15" hidden="1">
      <c r="A123" s="67"/>
      <c r="E123" s="21" t="s">
        <v>84</v>
      </c>
      <c r="G123" s="68" t="s">
        <v>110</v>
      </c>
      <c r="H123" s="68" t="s">
        <v>110</v>
      </c>
      <c r="I123" s="69" t="s">
        <v>110</v>
      </c>
      <c r="J123" s="68" t="s">
        <v>110</v>
      </c>
    </row>
    <row r="124" spans="1:10" s="21" customFormat="1" ht="18" customHeight="1" hidden="1">
      <c r="A124" s="67"/>
      <c r="E124" s="21" t="s">
        <v>87</v>
      </c>
      <c r="G124" s="68" t="s">
        <v>110</v>
      </c>
      <c r="H124" s="68" t="s">
        <v>110</v>
      </c>
      <c r="I124" s="69" t="s">
        <v>110</v>
      </c>
      <c r="J124" s="68" t="s">
        <v>110</v>
      </c>
    </row>
    <row r="125" spans="1:10" s="21" customFormat="1" ht="22.5" customHeight="1">
      <c r="A125" s="67"/>
      <c r="B125" s="74" t="s">
        <v>86</v>
      </c>
      <c r="C125" s="328" t="s">
        <v>260</v>
      </c>
      <c r="D125" s="328"/>
      <c r="E125" s="328"/>
      <c r="F125" s="328"/>
      <c r="G125" s="328"/>
      <c r="H125" s="328"/>
      <c r="I125" s="328"/>
      <c r="J125" s="328"/>
    </row>
    <row r="126" spans="1:3" s="21" customFormat="1" ht="14.25" customHeight="1">
      <c r="A126" s="32">
        <v>17</v>
      </c>
      <c r="B126" s="18"/>
      <c r="C126" s="18" t="s">
        <v>74</v>
      </c>
    </row>
    <row r="127" spans="1:10" s="21" customFormat="1" ht="33" customHeight="1">
      <c r="A127" s="32"/>
      <c r="B127" s="18"/>
      <c r="C127" s="324" t="s">
        <v>229</v>
      </c>
      <c r="D127" s="324"/>
      <c r="E127" s="324"/>
      <c r="F127" s="324"/>
      <c r="G127" s="324"/>
      <c r="H127" s="324"/>
      <c r="I127" s="324"/>
      <c r="J127" s="128"/>
    </row>
    <row r="128" spans="1:10" s="21" customFormat="1" ht="48.75" customHeight="1">
      <c r="A128" s="32"/>
      <c r="B128" s="170" t="s">
        <v>85</v>
      </c>
      <c r="C128" s="324" t="s">
        <v>225</v>
      </c>
      <c r="D128" s="324"/>
      <c r="E128" s="324"/>
      <c r="F128" s="324"/>
      <c r="G128" s="324"/>
      <c r="H128" s="324"/>
      <c r="I128" s="324"/>
      <c r="J128" s="128"/>
    </row>
    <row r="129" spans="1:10" s="21" customFormat="1" ht="63" customHeight="1">
      <c r="A129" s="32"/>
      <c r="B129" s="170" t="s">
        <v>86</v>
      </c>
      <c r="C129" s="324" t="s">
        <v>236</v>
      </c>
      <c r="D129" s="324"/>
      <c r="E129" s="324"/>
      <c r="F129" s="324"/>
      <c r="G129" s="324"/>
      <c r="H129" s="324"/>
      <c r="I129" s="324"/>
      <c r="J129" s="128"/>
    </row>
    <row r="130" spans="1:10" s="21" customFormat="1" ht="44.25" customHeight="1">
      <c r="A130" s="32"/>
      <c r="B130" s="170" t="s">
        <v>226</v>
      </c>
      <c r="C130" s="324" t="s">
        <v>237</v>
      </c>
      <c r="D130" s="324"/>
      <c r="E130" s="324"/>
      <c r="F130" s="324"/>
      <c r="G130" s="324"/>
      <c r="H130" s="324"/>
      <c r="I130" s="324"/>
      <c r="J130" s="128"/>
    </row>
    <row r="131" spans="1:10" s="21" customFormat="1" ht="34.5" customHeight="1">
      <c r="A131" s="32"/>
      <c r="B131" s="170" t="s">
        <v>227</v>
      </c>
      <c r="C131" s="324" t="s">
        <v>228</v>
      </c>
      <c r="D131" s="324"/>
      <c r="E131" s="324"/>
      <c r="F131" s="324"/>
      <c r="G131" s="324"/>
      <c r="H131" s="324"/>
      <c r="I131" s="324"/>
      <c r="J131" s="128"/>
    </row>
    <row r="132" spans="1:10" s="21" customFormat="1" ht="75.75" customHeight="1">
      <c r="A132" s="32"/>
      <c r="B132" s="170"/>
      <c r="C132" s="324" t="s">
        <v>42</v>
      </c>
      <c r="D132" s="324"/>
      <c r="E132" s="324"/>
      <c r="F132" s="324"/>
      <c r="G132" s="324"/>
      <c r="H132" s="324"/>
      <c r="I132" s="324"/>
      <c r="J132" s="128"/>
    </row>
    <row r="133" spans="1:10" s="21" customFormat="1" ht="25.5" customHeight="1">
      <c r="A133" s="32"/>
      <c r="B133" s="170"/>
      <c r="C133" s="324" t="s">
        <v>12</v>
      </c>
      <c r="D133" s="324"/>
      <c r="E133" s="324"/>
      <c r="F133" s="324"/>
      <c r="G133" s="324"/>
      <c r="H133" s="324"/>
      <c r="I133" s="324"/>
      <c r="J133" s="128"/>
    </row>
    <row r="134" spans="1:10" s="21" customFormat="1" ht="15.75" customHeight="1">
      <c r="A134" s="32"/>
      <c r="B134" s="18"/>
      <c r="C134" s="42"/>
      <c r="D134" s="42"/>
      <c r="E134" s="42"/>
      <c r="F134" s="42"/>
      <c r="G134" s="42"/>
      <c r="H134" s="42"/>
      <c r="I134" s="42"/>
      <c r="J134" s="128"/>
    </row>
    <row r="135" spans="1:10" s="21" customFormat="1" ht="20.25" customHeight="1">
      <c r="A135" s="95">
        <v>18</v>
      </c>
      <c r="B135" s="18"/>
      <c r="C135" s="326" t="s">
        <v>196</v>
      </c>
      <c r="D135" s="326"/>
      <c r="E135" s="326"/>
      <c r="F135" s="326"/>
      <c r="G135" s="326"/>
      <c r="H135" s="326"/>
      <c r="I135" s="326"/>
      <c r="J135" s="128"/>
    </row>
    <row r="136" spans="1:10" s="21" customFormat="1" ht="20.25" customHeight="1">
      <c r="A136" s="95"/>
      <c r="B136" s="18"/>
      <c r="C136" s="218"/>
      <c r="D136" s="218"/>
      <c r="E136" s="218"/>
      <c r="F136" s="218"/>
      <c r="G136" s="218"/>
      <c r="H136" s="218"/>
      <c r="I136" s="218"/>
      <c r="J136" s="128"/>
    </row>
    <row r="137" spans="1:10" s="47" customFormat="1" ht="19.5" customHeight="1">
      <c r="A137" s="237"/>
      <c r="C137" s="279" t="s">
        <v>29</v>
      </c>
      <c r="D137" s="280"/>
      <c r="E137" s="280"/>
      <c r="F137" s="280"/>
      <c r="G137" s="262"/>
      <c r="H137" s="263"/>
      <c r="I137" s="239" t="s">
        <v>66</v>
      </c>
      <c r="J137" s="240"/>
    </row>
    <row r="138" spans="1:10" s="233" customFormat="1" ht="33.75" customHeight="1">
      <c r="A138" s="232"/>
      <c r="C138" s="272" t="s">
        <v>18</v>
      </c>
      <c r="D138" s="273"/>
      <c r="E138" s="273"/>
      <c r="F138" s="273"/>
      <c r="G138" s="325"/>
      <c r="H138" s="268">
        <v>38900</v>
      </c>
      <c r="I138" s="268"/>
      <c r="J138" s="234"/>
    </row>
    <row r="139" spans="3:5" ht="17.25" customHeight="1">
      <c r="C139" s="266" t="s">
        <v>19</v>
      </c>
      <c r="D139" s="259"/>
      <c r="E139" s="259"/>
    </row>
    <row r="140" spans="1:10" s="47" customFormat="1" ht="57" customHeight="1">
      <c r="A140" s="237"/>
      <c r="C140" s="331" t="s">
        <v>13</v>
      </c>
      <c r="D140" s="332"/>
      <c r="E140" s="332"/>
      <c r="F140" s="332"/>
      <c r="G140" s="241" t="s">
        <v>17</v>
      </c>
      <c r="H140" s="238" t="s">
        <v>28</v>
      </c>
      <c r="I140" s="260" t="s">
        <v>261</v>
      </c>
      <c r="J140" s="240"/>
    </row>
    <row r="141" spans="1:10" s="21" customFormat="1" ht="33.75" customHeight="1">
      <c r="A141" s="32"/>
      <c r="B141" s="18"/>
      <c r="C141" s="295" t="s">
        <v>14</v>
      </c>
      <c r="D141" s="296"/>
      <c r="E141" s="296"/>
      <c r="F141" s="296"/>
      <c r="G141" s="235">
        <v>6000</v>
      </c>
      <c r="H141" s="236">
        <v>0</v>
      </c>
      <c r="I141" s="261">
        <f>+G141-H141</f>
        <v>6000</v>
      </c>
      <c r="J141" s="128"/>
    </row>
    <row r="142" spans="1:10" s="21" customFormat="1" ht="22.5" customHeight="1">
      <c r="A142" s="32"/>
      <c r="B142" s="18"/>
      <c r="C142" s="295" t="s">
        <v>15</v>
      </c>
      <c r="D142" s="296"/>
      <c r="E142" s="296"/>
      <c r="F142" s="296"/>
      <c r="G142" s="235">
        <v>31900</v>
      </c>
      <c r="H142" s="236">
        <v>0</v>
      </c>
      <c r="I142" s="261">
        <f>+G142-H142</f>
        <v>31900</v>
      </c>
      <c r="J142" s="128"/>
    </row>
    <row r="143" spans="1:10" s="21" customFormat="1" ht="22.5" customHeight="1" thickBot="1">
      <c r="A143" s="32"/>
      <c r="B143" s="18"/>
      <c r="C143" s="295" t="s">
        <v>16</v>
      </c>
      <c r="D143" s="296"/>
      <c r="E143" s="296"/>
      <c r="F143" s="296"/>
      <c r="G143" s="245">
        <v>1000</v>
      </c>
      <c r="H143" s="246">
        <v>867</v>
      </c>
      <c r="I143" s="261">
        <f>+G143-H143</f>
        <v>133</v>
      </c>
      <c r="J143" s="128"/>
    </row>
    <row r="144" spans="1:10" s="21" customFormat="1" ht="18" customHeight="1" thickBot="1">
      <c r="A144" s="32"/>
      <c r="B144" s="18"/>
      <c r="C144" s="42"/>
      <c r="D144" s="42"/>
      <c r="E144" s="42"/>
      <c r="F144" s="42"/>
      <c r="G144" s="244">
        <f>SUM(G141:G143)</f>
        <v>38900</v>
      </c>
      <c r="H144" s="244">
        <f>SUM(H141:H143)</f>
        <v>867</v>
      </c>
      <c r="I144" s="244">
        <f>SUM(I141:I143)</f>
        <v>38033</v>
      </c>
      <c r="J144" s="128"/>
    </row>
    <row r="145" spans="1:10" s="21" customFormat="1" ht="24" customHeight="1" thickTop="1">
      <c r="A145" s="32"/>
      <c r="B145" s="18"/>
      <c r="C145" s="42"/>
      <c r="D145" s="42"/>
      <c r="E145" s="42"/>
      <c r="F145" s="42"/>
      <c r="G145" s="242"/>
      <c r="H145" s="242"/>
      <c r="I145" s="42"/>
      <c r="J145" s="128"/>
    </row>
    <row r="146" spans="1:3" s="21" customFormat="1" ht="15">
      <c r="A146" s="32">
        <v>19</v>
      </c>
      <c r="B146" s="18"/>
      <c r="C146" s="18" t="s">
        <v>78</v>
      </c>
    </row>
    <row r="147" spans="1:5" s="21" customFormat="1" ht="15">
      <c r="A147" s="67"/>
      <c r="C147" s="21" t="s">
        <v>262</v>
      </c>
      <c r="D147" s="18"/>
      <c r="E147" s="18"/>
    </row>
    <row r="148" s="21" customFormat="1" ht="12.75" customHeight="1">
      <c r="A148" s="67"/>
    </row>
    <row r="149" spans="1:3" s="21" customFormat="1" ht="12.75" customHeight="1">
      <c r="A149" s="67"/>
      <c r="C149" s="21" t="s">
        <v>132</v>
      </c>
    </row>
    <row r="150" spans="1:9" s="21" customFormat="1" ht="12.75" customHeight="1">
      <c r="A150" s="67"/>
      <c r="E150" s="18" t="s">
        <v>142</v>
      </c>
      <c r="I150" s="67" t="s">
        <v>66</v>
      </c>
    </row>
    <row r="151" spans="1:9" s="21" customFormat="1" ht="12.75" customHeight="1">
      <c r="A151" s="67"/>
      <c r="E151" s="21" t="s">
        <v>130</v>
      </c>
      <c r="I151" s="75">
        <v>929</v>
      </c>
    </row>
    <row r="152" spans="1:9" s="21" customFormat="1" ht="12.75" customHeight="1" thickBot="1">
      <c r="A152" s="67"/>
      <c r="I152" s="135">
        <f>SUM(I151:I151)</f>
        <v>929</v>
      </c>
    </row>
    <row r="153" spans="1:5" s="21" customFormat="1" ht="12.75" customHeight="1" thickTop="1">
      <c r="A153" s="67"/>
      <c r="C153" s="289" t="s">
        <v>133</v>
      </c>
      <c r="D153" s="289"/>
      <c r="E153" s="289"/>
    </row>
    <row r="154" spans="1:5" s="21" customFormat="1" ht="12.75" customHeight="1">
      <c r="A154" s="67"/>
      <c r="E154" s="18" t="s">
        <v>143</v>
      </c>
    </row>
    <row r="155" spans="1:9" s="21" customFormat="1" ht="12.75" customHeight="1">
      <c r="A155" s="67"/>
      <c r="E155" s="21" t="s">
        <v>131</v>
      </c>
      <c r="I155" s="75">
        <v>197</v>
      </c>
    </row>
    <row r="156" spans="1:9" s="21" customFormat="1" ht="12.75" customHeight="1" thickBot="1">
      <c r="A156" s="67"/>
      <c r="I156" s="135">
        <f>SUM(I155:I155)</f>
        <v>197</v>
      </c>
    </row>
    <row r="157" spans="1:10" s="21" customFormat="1" ht="15.75" thickTop="1">
      <c r="A157" s="67"/>
      <c r="H157" s="71"/>
      <c r="I157" s="44"/>
      <c r="J157" s="44"/>
    </row>
    <row r="158" spans="1:10" s="21" customFormat="1" ht="15">
      <c r="A158" s="32">
        <v>20</v>
      </c>
      <c r="B158" s="18"/>
      <c r="C158" s="18" t="s">
        <v>76</v>
      </c>
      <c r="H158" s="71"/>
      <c r="I158" s="44"/>
      <c r="J158" s="44"/>
    </row>
    <row r="159" spans="1:9" s="21" customFormat="1" ht="28.5" customHeight="1">
      <c r="A159" s="67"/>
      <c r="C159" s="324" t="s">
        <v>192</v>
      </c>
      <c r="D159" s="325"/>
      <c r="E159" s="325"/>
      <c r="F159" s="325"/>
      <c r="G159" s="325"/>
      <c r="H159" s="325"/>
      <c r="I159" s="325"/>
    </row>
    <row r="160" spans="1:3" s="21" customFormat="1" ht="15">
      <c r="A160" s="32">
        <v>21</v>
      </c>
      <c r="B160" s="18"/>
      <c r="C160" s="18" t="s">
        <v>79</v>
      </c>
    </row>
    <row r="161" spans="1:9" s="21" customFormat="1" ht="33.75" customHeight="1">
      <c r="A161" s="32"/>
      <c r="B161" s="18"/>
      <c r="C161" s="324" t="s">
        <v>21</v>
      </c>
      <c r="D161" s="324"/>
      <c r="E161" s="324"/>
      <c r="F161" s="324"/>
      <c r="G161" s="324"/>
      <c r="H161" s="324"/>
      <c r="I161" s="324"/>
    </row>
    <row r="162" spans="1:9" s="21" customFormat="1" ht="15">
      <c r="A162" s="67"/>
      <c r="B162" s="170" t="s">
        <v>85</v>
      </c>
      <c r="C162" s="324" t="s">
        <v>22</v>
      </c>
      <c r="D162" s="324"/>
      <c r="E162" s="324"/>
      <c r="F162" s="324"/>
      <c r="G162" s="324"/>
      <c r="H162" s="324"/>
      <c r="I162" s="324"/>
    </row>
    <row r="163" spans="1:9" s="21" customFormat="1" ht="51.75" customHeight="1">
      <c r="A163" s="67"/>
      <c r="C163" s="324" t="s">
        <v>20</v>
      </c>
      <c r="D163" s="324"/>
      <c r="E163" s="324"/>
      <c r="F163" s="324"/>
      <c r="G163" s="324"/>
      <c r="H163" s="324"/>
      <c r="I163" s="324"/>
    </row>
    <row r="164" spans="1:9" s="21" customFormat="1" ht="18.75" customHeight="1">
      <c r="A164" s="67"/>
      <c r="B164" s="170" t="s">
        <v>86</v>
      </c>
      <c r="C164" s="324" t="s">
        <v>23</v>
      </c>
      <c r="D164" s="324"/>
      <c r="E164" s="324"/>
      <c r="F164" s="324"/>
      <c r="G164" s="324"/>
      <c r="H164" s="324"/>
      <c r="I164" s="324"/>
    </row>
    <row r="165" spans="1:9" s="21" customFormat="1" ht="51.75" customHeight="1">
      <c r="A165" s="67"/>
      <c r="C165" s="324" t="s">
        <v>263</v>
      </c>
      <c r="D165" s="324"/>
      <c r="E165" s="324"/>
      <c r="F165" s="324"/>
      <c r="G165" s="324"/>
      <c r="H165" s="324"/>
      <c r="I165" s="324"/>
    </row>
    <row r="166" spans="1:9" s="21" customFormat="1" ht="46.5" customHeight="1">
      <c r="A166" s="67"/>
      <c r="C166" s="324" t="s">
        <v>266</v>
      </c>
      <c r="D166" s="324"/>
      <c r="E166" s="324"/>
      <c r="F166" s="324"/>
      <c r="G166" s="324"/>
      <c r="H166" s="324"/>
      <c r="I166" s="324"/>
    </row>
    <row r="167" spans="1:9" s="21" customFormat="1" ht="82.5" customHeight="1">
      <c r="A167" s="67"/>
      <c r="C167" s="324" t="s">
        <v>264</v>
      </c>
      <c r="D167" s="324"/>
      <c r="E167" s="324"/>
      <c r="F167" s="324"/>
      <c r="G167" s="324"/>
      <c r="H167" s="324"/>
      <c r="I167" s="324"/>
    </row>
    <row r="168" spans="1:3" s="21" customFormat="1" ht="15">
      <c r="A168" s="32">
        <v>22</v>
      </c>
      <c r="B168" s="18"/>
      <c r="C168" s="18" t="s">
        <v>75</v>
      </c>
    </row>
    <row r="169" spans="1:5" s="21" customFormat="1" ht="15">
      <c r="A169" s="67"/>
      <c r="C169" s="21" t="s">
        <v>94</v>
      </c>
      <c r="D169" s="18"/>
      <c r="E169" s="18"/>
    </row>
    <row r="170" spans="1:10" s="21" customFormat="1" ht="15">
      <c r="A170" s="67"/>
      <c r="G170" s="46"/>
      <c r="H170" s="46"/>
      <c r="I170" s="53" t="s">
        <v>135</v>
      </c>
      <c r="J170" s="44"/>
    </row>
    <row r="171" spans="1:10" s="21" customFormat="1" ht="29.25" customHeight="1">
      <c r="A171" s="67"/>
      <c r="C171" s="267" t="s">
        <v>234</v>
      </c>
      <c r="D171" s="291"/>
      <c r="E171" s="291"/>
      <c r="F171" s="291"/>
      <c r="G171" s="291"/>
      <c r="H171" s="291"/>
      <c r="I171" s="82">
        <v>2118</v>
      </c>
      <c r="J171" s="44"/>
    </row>
    <row r="172" spans="1:10" s="21" customFormat="1" ht="32.25" customHeight="1">
      <c r="A172" s="67"/>
      <c r="C172" s="267" t="s">
        <v>238</v>
      </c>
      <c r="D172" s="291"/>
      <c r="E172" s="291"/>
      <c r="F172" s="291"/>
      <c r="G172" s="291"/>
      <c r="H172" s="291"/>
      <c r="I172" s="82"/>
      <c r="J172" s="44"/>
    </row>
    <row r="173" spans="1:10" s="21" customFormat="1" ht="16.5" customHeight="1">
      <c r="A173" s="67"/>
      <c r="C173" s="290" t="s">
        <v>239</v>
      </c>
      <c r="D173" s="291"/>
      <c r="E173" s="291"/>
      <c r="F173" s="291"/>
      <c r="G173" s="291"/>
      <c r="H173" s="291"/>
      <c r="I173" s="82">
        <v>92778</v>
      </c>
      <c r="J173" s="44"/>
    </row>
    <row r="174" spans="1:10" s="21" customFormat="1" ht="16.5" customHeight="1">
      <c r="A174" s="67"/>
      <c r="C174" s="290" t="s">
        <v>240</v>
      </c>
      <c r="D174" s="291"/>
      <c r="E174" s="291"/>
      <c r="F174" s="291"/>
      <c r="G174" s="291"/>
      <c r="H174" s="291"/>
      <c r="I174" s="82">
        <v>5000</v>
      </c>
      <c r="J174" s="44"/>
    </row>
    <row r="175" spans="1:10" s="21" customFormat="1" ht="15.75" thickBot="1">
      <c r="A175" s="67"/>
      <c r="H175" s="71"/>
      <c r="I175" s="70">
        <f>SUM(I171:I174)</f>
        <v>99896</v>
      </c>
      <c r="J175" s="44"/>
    </row>
    <row r="176" spans="1:10" s="21" customFormat="1" ht="17.25" customHeight="1" thickTop="1">
      <c r="A176" s="67"/>
      <c r="C176" s="324"/>
      <c r="D176" s="324"/>
      <c r="E176" s="324"/>
      <c r="F176" s="324"/>
      <c r="G176" s="324"/>
      <c r="H176" s="324"/>
      <c r="I176" s="324"/>
      <c r="J176" s="129"/>
    </row>
    <row r="177" spans="1:10" s="21" customFormat="1" ht="15">
      <c r="A177" s="32">
        <v>23</v>
      </c>
      <c r="B177" s="18"/>
      <c r="C177" s="18" t="s">
        <v>124</v>
      </c>
      <c r="E177" s="75"/>
      <c r="F177" s="75"/>
      <c r="G177" s="75"/>
      <c r="H177" s="75"/>
      <c r="I177" s="75"/>
      <c r="J177" s="75"/>
    </row>
    <row r="178" spans="1:9" s="21" customFormat="1" ht="39.75" customHeight="1">
      <c r="A178" s="67"/>
      <c r="C178" s="324" t="s">
        <v>30</v>
      </c>
      <c r="D178" s="324"/>
      <c r="E178" s="324"/>
      <c r="F178" s="324"/>
      <c r="G178" s="324"/>
      <c r="H178" s="324"/>
      <c r="I178" s="324"/>
    </row>
    <row r="179" spans="1:3" s="21" customFormat="1" ht="12" customHeight="1">
      <c r="A179" s="32">
        <v>24</v>
      </c>
      <c r="B179" s="18"/>
      <c r="C179" s="18" t="s">
        <v>163</v>
      </c>
    </row>
    <row r="180" spans="1:3" s="21" customFormat="1" ht="16.5" customHeight="1">
      <c r="A180" s="32"/>
      <c r="B180" s="18"/>
      <c r="C180" s="18" t="s">
        <v>33</v>
      </c>
    </row>
    <row r="181" spans="1:12" ht="15" customHeight="1">
      <c r="A181" s="249"/>
      <c r="F181" s="250"/>
      <c r="G181" s="271" t="s">
        <v>129</v>
      </c>
      <c r="H181" s="271"/>
      <c r="I181" s="271" t="s">
        <v>34</v>
      </c>
      <c r="J181" s="271"/>
      <c r="L181" s="251"/>
    </row>
    <row r="182" spans="1:12" ht="15" customHeight="1">
      <c r="A182" s="249"/>
      <c r="F182" s="250"/>
      <c r="G182" s="17" t="s">
        <v>69</v>
      </c>
      <c r="H182" s="2" t="s">
        <v>112</v>
      </c>
      <c r="I182" s="17" t="s">
        <v>69</v>
      </c>
      <c r="J182" s="2" t="s">
        <v>112</v>
      </c>
      <c r="L182" s="251"/>
    </row>
    <row r="183" spans="1:12" ht="15" customHeight="1">
      <c r="A183" s="249"/>
      <c r="F183" s="250"/>
      <c r="G183" s="17" t="s">
        <v>90</v>
      </c>
      <c r="H183" s="2" t="s">
        <v>90</v>
      </c>
      <c r="I183" s="17" t="s">
        <v>90</v>
      </c>
      <c r="J183" s="2" t="s">
        <v>90</v>
      </c>
      <c r="L183" s="252"/>
    </row>
    <row r="184" spans="1:12" s="21" customFormat="1" ht="15" customHeight="1">
      <c r="A184" s="19"/>
      <c r="F184" s="43"/>
      <c r="G184" s="49">
        <v>37986</v>
      </c>
      <c r="H184" s="50">
        <v>37621</v>
      </c>
      <c r="I184" s="49">
        <f>+G184</f>
        <v>37986</v>
      </c>
      <c r="J184" s="50">
        <f>+H184</f>
        <v>37621</v>
      </c>
      <c r="L184" s="45"/>
    </row>
    <row r="185" spans="1:12" s="21" customFormat="1" ht="15" customHeight="1">
      <c r="A185" s="19"/>
      <c r="F185" s="43"/>
      <c r="G185" s="46" t="s">
        <v>66</v>
      </c>
      <c r="H185" s="47" t="s">
        <v>66</v>
      </c>
      <c r="I185" s="46" t="s">
        <v>66</v>
      </c>
      <c r="J185" s="47" t="s">
        <v>66</v>
      </c>
      <c r="L185" s="45"/>
    </row>
    <row r="186" spans="1:9" s="21" customFormat="1" ht="12" customHeight="1">
      <c r="A186" s="67"/>
      <c r="C186" s="128"/>
      <c r="D186" s="128"/>
      <c r="E186" s="128"/>
      <c r="F186" s="128"/>
      <c r="G186" s="128"/>
      <c r="H186" s="128"/>
      <c r="I186" s="128"/>
    </row>
    <row r="187" spans="1:9" s="21" customFormat="1" ht="12" customHeight="1">
      <c r="A187" s="67"/>
      <c r="C187" s="128"/>
      <c r="D187" s="128"/>
      <c r="E187" s="128"/>
      <c r="F187" s="128"/>
      <c r="G187" s="180"/>
      <c r="H187" s="128"/>
      <c r="I187" s="180"/>
    </row>
    <row r="188" spans="1:9" s="21" customFormat="1" ht="12" customHeight="1">
      <c r="A188" s="67"/>
      <c r="C188" s="128"/>
      <c r="D188" s="128"/>
      <c r="E188" s="128"/>
      <c r="F188" s="128"/>
      <c r="G188" s="180"/>
      <c r="H188" s="128"/>
      <c r="I188" s="180"/>
    </row>
    <row r="189" spans="1:9" s="21" customFormat="1" ht="12" customHeight="1">
      <c r="A189" s="67"/>
      <c r="C189" s="128"/>
      <c r="D189" s="128" t="s">
        <v>169</v>
      </c>
      <c r="E189" s="138" t="s">
        <v>166</v>
      </c>
      <c r="F189" s="128"/>
      <c r="G189" s="180"/>
      <c r="H189" s="128"/>
      <c r="I189" s="180"/>
    </row>
    <row r="190" spans="1:10" s="21" customFormat="1" ht="17.25" customHeight="1" thickBot="1">
      <c r="A190" s="67"/>
      <c r="C190" s="128"/>
      <c r="D190" s="128"/>
      <c r="E190" s="269" t="s">
        <v>167</v>
      </c>
      <c r="F190" s="269"/>
      <c r="G190" s="181">
        <f>+Income!E33</f>
        <v>355</v>
      </c>
      <c r="H190" s="150">
        <f>+Income!G33</f>
        <v>6194</v>
      </c>
      <c r="I190" s="181">
        <f>+Income!I33</f>
        <v>7636</v>
      </c>
      <c r="J190" s="151">
        <f>+Income!K33</f>
        <v>24580</v>
      </c>
    </row>
    <row r="191" spans="1:10" s="21" customFormat="1" ht="12" customHeight="1" thickTop="1">
      <c r="A191" s="67"/>
      <c r="C191" s="128"/>
      <c r="D191" s="128"/>
      <c r="E191" s="148"/>
      <c r="F191" s="148"/>
      <c r="G191" s="182"/>
      <c r="H191" s="148"/>
      <c r="I191" s="182"/>
      <c r="J191" s="75"/>
    </row>
    <row r="192" spans="1:10" s="21" customFormat="1" ht="31.5" customHeight="1">
      <c r="A192" s="67"/>
      <c r="C192" s="42"/>
      <c r="D192" s="42" t="s">
        <v>170</v>
      </c>
      <c r="E192" s="294" t="s">
        <v>168</v>
      </c>
      <c r="F192" s="294"/>
      <c r="G192" s="183"/>
      <c r="H192" s="148"/>
      <c r="I192" s="182"/>
      <c r="J192" s="75"/>
    </row>
    <row r="193" spans="1:10" s="21" customFormat="1" ht="32.25" customHeight="1">
      <c r="A193" s="67"/>
      <c r="C193" s="128"/>
      <c r="D193" s="128"/>
      <c r="E193" s="294" t="s">
        <v>172</v>
      </c>
      <c r="F193" s="270"/>
      <c r="G193" s="182">
        <v>64000</v>
      </c>
      <c r="H193" s="148">
        <v>44700</v>
      </c>
      <c r="I193" s="182">
        <v>64000</v>
      </c>
      <c r="J193" s="75">
        <v>44700</v>
      </c>
    </row>
    <row r="194" spans="1:10" s="21" customFormat="1" ht="31.5" customHeight="1">
      <c r="A194" s="67"/>
      <c r="C194" s="128"/>
      <c r="D194" s="128"/>
      <c r="E194" s="292" t="s">
        <v>24</v>
      </c>
      <c r="F194" s="293"/>
      <c r="G194" s="182"/>
      <c r="H194" s="148"/>
      <c r="I194" s="182"/>
      <c r="J194" s="75"/>
    </row>
    <row r="195" spans="1:10" s="21" customFormat="1" ht="17.25" customHeight="1">
      <c r="A195" s="67"/>
      <c r="C195" s="128"/>
      <c r="D195" s="128"/>
      <c r="E195" s="216" t="s">
        <v>25</v>
      </c>
      <c r="F195" s="217"/>
      <c r="G195" s="182">
        <v>0</v>
      </c>
      <c r="H195" s="148">
        <v>15176</v>
      </c>
      <c r="I195" s="182">
        <v>0</v>
      </c>
      <c r="J195" s="75">
        <v>15176</v>
      </c>
    </row>
    <row r="196" spans="1:10" s="21" customFormat="1" ht="15.75" customHeight="1">
      <c r="A196" s="67"/>
      <c r="C196" s="128"/>
      <c r="D196" s="128"/>
      <c r="E196" s="216" t="s">
        <v>31</v>
      </c>
      <c r="F196" s="217"/>
      <c r="G196" s="182">
        <v>16126</v>
      </c>
      <c r="H196" s="148">
        <v>16000</v>
      </c>
      <c r="I196" s="182">
        <v>16126</v>
      </c>
      <c r="J196" s="75">
        <v>16000</v>
      </c>
    </row>
    <row r="197" spans="1:10" s="21" customFormat="1" ht="15.75" thickBot="1">
      <c r="A197" s="67"/>
      <c r="C197" s="128"/>
      <c r="D197" s="128"/>
      <c r="E197" s="148"/>
      <c r="F197" s="148"/>
      <c r="G197" s="184">
        <f>SUM(G193:G196)</f>
        <v>80126</v>
      </c>
      <c r="H197" s="149">
        <f>SUM(H193:H196)</f>
        <v>75876</v>
      </c>
      <c r="I197" s="184">
        <f>SUM(I193:I196)</f>
        <v>80126</v>
      </c>
      <c r="J197" s="149">
        <f>SUM(J193:J196)</f>
        <v>75876</v>
      </c>
    </row>
    <row r="198" spans="1:10" s="170" customFormat="1" ht="30" customHeight="1" thickTop="1">
      <c r="A198" s="169"/>
      <c r="C198" s="42"/>
      <c r="D198" s="42" t="s">
        <v>171</v>
      </c>
      <c r="E198" s="168" t="s">
        <v>267</v>
      </c>
      <c r="F198" s="168"/>
      <c r="G198" s="211">
        <f>+G190/G197*100</f>
        <v>0.4430521927963458</v>
      </c>
      <c r="H198" s="243">
        <f>+H190/H197*100</f>
        <v>8.16331909958353</v>
      </c>
      <c r="I198" s="211">
        <f>+I190/I197*100</f>
        <v>9.529990265332101</v>
      </c>
      <c r="J198" s="243">
        <f>+J190/J197*100</f>
        <v>32.39496019821815</v>
      </c>
    </row>
    <row r="199" spans="1:10" s="170" customFormat="1" ht="63" customHeight="1">
      <c r="A199" s="169"/>
      <c r="C199" s="42"/>
      <c r="D199" s="42"/>
      <c r="E199" s="329" t="s">
        <v>32</v>
      </c>
      <c r="F199" s="330"/>
      <c r="G199" s="330"/>
      <c r="H199" s="330"/>
      <c r="I199" s="330"/>
      <c r="J199" s="330"/>
    </row>
    <row r="200" spans="1:10" s="170" customFormat="1" ht="19.5" customHeight="1">
      <c r="A200" s="169"/>
      <c r="C200" s="42"/>
      <c r="D200" s="42"/>
      <c r="E200" s="224"/>
      <c r="F200" s="225"/>
      <c r="G200" s="225"/>
      <c r="H200" s="225"/>
      <c r="I200" s="225"/>
      <c r="J200" s="225"/>
    </row>
    <row r="201" spans="1:10" s="170" customFormat="1" ht="17.25" customHeight="1">
      <c r="A201" s="169"/>
      <c r="C201" s="333" t="s">
        <v>36</v>
      </c>
      <c r="D201" s="278"/>
      <c r="E201" s="278"/>
      <c r="F201" s="278"/>
      <c r="G201" s="278"/>
      <c r="H201" s="278"/>
      <c r="I201" s="278"/>
      <c r="J201" s="278"/>
    </row>
    <row r="202" spans="1:10" s="170" customFormat="1" ht="17.25" customHeight="1">
      <c r="A202" s="169"/>
      <c r="C202" s="253"/>
      <c r="D202" s="197"/>
      <c r="E202" s="197"/>
      <c r="F202" s="197"/>
      <c r="G202" s="197"/>
      <c r="H202" s="197"/>
      <c r="I202" s="197"/>
      <c r="J202" s="197"/>
    </row>
    <row r="203" spans="1:9" s="21" customFormat="1" ht="12" customHeight="1">
      <c r="A203" s="67"/>
      <c r="C203" s="128"/>
      <c r="D203" s="128" t="s">
        <v>41</v>
      </c>
      <c r="E203" s="138" t="s">
        <v>166</v>
      </c>
      <c r="F203" s="128"/>
      <c r="G203" s="180"/>
      <c r="H203" s="128"/>
      <c r="I203" s="180"/>
    </row>
    <row r="204" spans="1:10" s="21" customFormat="1" ht="17.25" customHeight="1" thickBot="1">
      <c r="A204" s="67"/>
      <c r="C204" s="128"/>
      <c r="D204" s="128"/>
      <c r="E204" s="269" t="s">
        <v>167</v>
      </c>
      <c r="F204" s="269"/>
      <c r="G204" s="181">
        <f>+G190</f>
        <v>355</v>
      </c>
      <c r="H204" s="150">
        <f>+H190</f>
        <v>6194</v>
      </c>
      <c r="I204" s="181">
        <f>+I190</f>
        <v>7636</v>
      </c>
      <c r="J204" s="150">
        <f>+J190</f>
        <v>24580</v>
      </c>
    </row>
    <row r="205" spans="1:10" s="21" customFormat="1" ht="12" customHeight="1" thickTop="1">
      <c r="A205" s="67"/>
      <c r="C205" s="128"/>
      <c r="D205" s="128"/>
      <c r="E205" s="148"/>
      <c r="F205" s="148"/>
      <c r="G205" s="182"/>
      <c r="H205" s="148"/>
      <c r="I205" s="182"/>
      <c r="J205" s="75"/>
    </row>
    <row r="206" spans="1:10" s="21" customFormat="1" ht="47.25" customHeight="1">
      <c r="A206" s="67"/>
      <c r="C206" s="42"/>
      <c r="D206" s="42" t="s">
        <v>40</v>
      </c>
      <c r="E206" s="294" t="s">
        <v>35</v>
      </c>
      <c r="F206" s="294"/>
      <c r="G206" s="183">
        <f>+G197</f>
        <v>80126</v>
      </c>
      <c r="H206" s="168">
        <f>+H197</f>
        <v>75876</v>
      </c>
      <c r="I206" s="183">
        <f>+I197</f>
        <v>80126</v>
      </c>
      <c r="J206" s="168">
        <f>+J197</f>
        <v>75876</v>
      </c>
    </row>
    <row r="207" spans="1:10" s="21" customFormat="1" ht="30.75" customHeight="1">
      <c r="A207" s="67"/>
      <c r="C207" s="42"/>
      <c r="D207" s="42"/>
      <c r="E207" s="294" t="s">
        <v>37</v>
      </c>
      <c r="F207" s="270"/>
      <c r="G207" s="183"/>
      <c r="H207" s="168"/>
      <c r="I207" s="183"/>
      <c r="J207" s="168"/>
    </row>
    <row r="208" spans="1:10" s="21" customFormat="1" ht="15" customHeight="1">
      <c r="A208" s="67"/>
      <c r="C208" s="128"/>
      <c r="D208" s="128"/>
      <c r="E208" s="55" t="s">
        <v>26</v>
      </c>
      <c r="G208" s="183">
        <v>88</v>
      </c>
      <c r="H208" s="168">
        <v>0</v>
      </c>
      <c r="I208" s="183">
        <v>88</v>
      </c>
      <c r="J208" s="254">
        <v>0</v>
      </c>
    </row>
    <row r="209" spans="1:10" s="21" customFormat="1" ht="15.75" thickBot="1">
      <c r="A209" s="67"/>
      <c r="C209" s="128"/>
      <c r="D209" s="128"/>
      <c r="E209" s="148"/>
      <c r="F209" s="148"/>
      <c r="G209" s="184">
        <f>SUM(G206:G208)</f>
        <v>80214</v>
      </c>
      <c r="H209" s="149">
        <f>SUM(H206:H208)</f>
        <v>75876</v>
      </c>
      <c r="I209" s="184">
        <f>SUM(I206:I208)</f>
        <v>80214</v>
      </c>
      <c r="J209" s="149">
        <f>SUM(J206:J208)</f>
        <v>75876</v>
      </c>
    </row>
    <row r="210" spans="1:10" s="170" customFormat="1" ht="30" customHeight="1" thickTop="1">
      <c r="A210" s="169"/>
      <c r="C210" s="42"/>
      <c r="D210" s="42" t="s">
        <v>39</v>
      </c>
      <c r="E210" s="168" t="s">
        <v>38</v>
      </c>
      <c r="F210" s="168"/>
      <c r="G210" s="211">
        <f>+G204/G209*100</f>
        <v>0.44256613558730395</v>
      </c>
      <c r="H210" s="243">
        <f>+H204/H209*100</f>
        <v>8.16331909958353</v>
      </c>
      <c r="I210" s="211">
        <f>+I204/I209*100</f>
        <v>9.519535243224375</v>
      </c>
      <c r="J210" s="243">
        <f>+J204/J209*100</f>
        <v>32.39496019821815</v>
      </c>
    </row>
    <row r="211" spans="1:10" s="170" customFormat="1" ht="30" customHeight="1">
      <c r="A211" s="169"/>
      <c r="C211" s="42"/>
      <c r="D211" s="42"/>
      <c r="E211" s="247"/>
      <c r="F211" s="248"/>
      <c r="G211" s="248"/>
      <c r="H211" s="248"/>
      <c r="I211" s="248"/>
      <c r="J211" s="248"/>
    </row>
    <row r="212" spans="1:9" s="21" customFormat="1" ht="29.25" customHeight="1">
      <c r="A212" s="18" t="s">
        <v>136</v>
      </c>
      <c r="C212" s="42"/>
      <c r="D212" s="42"/>
      <c r="E212" s="42"/>
      <c r="F212" s="42"/>
      <c r="G212" s="42"/>
      <c r="H212" s="42"/>
      <c r="I212" s="42"/>
    </row>
    <row r="213" s="21" customFormat="1" ht="15">
      <c r="A213" s="21" t="s">
        <v>164</v>
      </c>
    </row>
    <row r="214" ht="12.75">
      <c r="A214" s="3" t="s">
        <v>165</v>
      </c>
    </row>
    <row r="215" ht="12.75">
      <c r="A215" s="3" t="s">
        <v>27</v>
      </c>
    </row>
  </sheetData>
  <mergeCells count="80">
    <mergeCell ref="E206:F206"/>
    <mergeCell ref="E207:F207"/>
    <mergeCell ref="E204:F204"/>
    <mergeCell ref="C164:I164"/>
    <mergeCell ref="C165:I165"/>
    <mergeCell ref="C166:I166"/>
    <mergeCell ref="C167:I167"/>
    <mergeCell ref="C201:J201"/>
    <mergeCell ref="C176:I176"/>
    <mergeCell ref="C173:H173"/>
    <mergeCell ref="C31:I31"/>
    <mergeCell ref="C82:I82"/>
    <mergeCell ref="E199:J199"/>
    <mergeCell ref="D57:F57"/>
    <mergeCell ref="D72:E72"/>
    <mergeCell ref="C140:F140"/>
    <mergeCell ref="C130:I130"/>
    <mergeCell ref="C85:I85"/>
    <mergeCell ref="C108:I108"/>
    <mergeCell ref="C91:I91"/>
    <mergeCell ref="D50:E50"/>
    <mergeCell ref="C137:F137"/>
    <mergeCell ref="C86:I86"/>
    <mergeCell ref="C87:I87"/>
    <mergeCell ref="C131:I131"/>
    <mergeCell ref="G114:H114"/>
    <mergeCell ref="I114:J114"/>
    <mergeCell ref="C125:J125"/>
    <mergeCell ref="C128:I128"/>
    <mergeCell ref="C127:I127"/>
    <mergeCell ref="C129:I129"/>
    <mergeCell ref="G181:H181"/>
    <mergeCell ref="I181:J181"/>
    <mergeCell ref="C138:G138"/>
    <mergeCell ref="E190:F190"/>
    <mergeCell ref="E193:F193"/>
    <mergeCell ref="C141:F141"/>
    <mergeCell ref="C142:F142"/>
    <mergeCell ref="C161:I161"/>
    <mergeCell ref="C162:I162"/>
    <mergeCell ref="E194:F194"/>
    <mergeCell ref="E192:F192"/>
    <mergeCell ref="C143:F143"/>
    <mergeCell ref="C84:I84"/>
    <mergeCell ref="C133:I133"/>
    <mergeCell ref="C159:I159"/>
    <mergeCell ref="C171:H171"/>
    <mergeCell ref="C172:H172"/>
    <mergeCell ref="H138:I138"/>
    <mergeCell ref="C163:I163"/>
    <mergeCell ref="C79:I79"/>
    <mergeCell ref="C178:I178"/>
    <mergeCell ref="C89:I89"/>
    <mergeCell ref="G96:H96"/>
    <mergeCell ref="I96:J96"/>
    <mergeCell ref="C112:I112"/>
    <mergeCell ref="C153:E153"/>
    <mergeCell ref="C135:I135"/>
    <mergeCell ref="C132:I132"/>
    <mergeCell ref="C174:H174"/>
    <mergeCell ref="E53:F53"/>
    <mergeCell ref="A1:J1"/>
    <mergeCell ref="A3:J3"/>
    <mergeCell ref="C21:I21"/>
    <mergeCell ref="C12:I12"/>
    <mergeCell ref="C17:I17"/>
    <mergeCell ref="C19:I19"/>
    <mergeCell ref="C20:I20"/>
    <mergeCell ref="A2:J2"/>
    <mergeCell ref="D35:F35"/>
    <mergeCell ref="E75:F75"/>
    <mergeCell ref="C23:I23"/>
    <mergeCell ref="C22:J22"/>
    <mergeCell ref="C80:I80"/>
    <mergeCell ref="C24:I24"/>
    <mergeCell ref="C25:I25"/>
    <mergeCell ref="D26:I26"/>
    <mergeCell ref="D27:I27"/>
    <mergeCell ref="D28:I28"/>
    <mergeCell ref="C29:I29"/>
  </mergeCells>
  <printOptions/>
  <pageMargins left="0.53" right="0.28" top="0.46" bottom="0.75" header="0.5" footer="0.5"/>
  <pageSetup firstPageNumber="5" useFirstPageNumber="1" horizontalDpi="300" verticalDpi="300" orientation="portrait" paperSize="9" scale="80" r:id="rId2"/>
  <headerFooter alignWithMargins="0">
    <oddFooter>&amp;C&amp;"Times New Roman,Italic"&amp;8page &amp;P</oddFooter>
  </headerFooter>
  <rowBreaks count="5" manualBreakCount="5">
    <brk id="31" max="255" man="1"/>
    <brk id="80" max="255" man="1"/>
    <brk id="108" max="255" man="1"/>
    <brk id="145" max="255" man="1"/>
    <brk id="17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DYNAMIC</dc:creator>
  <cp:keywords/>
  <dc:description/>
  <cp:lastModifiedBy>TSR</cp:lastModifiedBy>
  <cp:lastPrinted>2004-02-28T03:56:22Z</cp:lastPrinted>
  <dcterms:created xsi:type="dcterms:W3CDTF">1999-10-23T04:56:49Z</dcterms:created>
  <dcterms:modified xsi:type="dcterms:W3CDTF">2004-02-28T04:16:12Z</dcterms:modified>
  <cp:category/>
  <cp:version/>
  <cp:contentType/>
  <cp:contentStatus/>
</cp:coreProperties>
</file>