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4"/>
  </bookViews>
  <sheets>
    <sheet name="Income" sheetId="1" r:id="rId1"/>
    <sheet name="BS" sheetId="2" r:id="rId2"/>
    <sheet name="CiE" sheetId="3" r:id="rId3"/>
    <sheet name="CASHFLOW" sheetId="4" r:id="rId4"/>
    <sheet name="notes" sheetId="5" r:id="rId5"/>
  </sheets>
  <definedNames>
    <definedName name="_xlnm.Print_Area" localSheetId="1">'BS'!$A$1:$H$59</definedName>
    <definedName name="_xlnm.Print_Area" localSheetId="3">'CASHFLOW'!$A$1:$D$51</definedName>
    <definedName name="_xlnm.Print_Area" localSheetId="0">'Income'!$A$1:$K$46</definedName>
    <definedName name="_xlnm.Print_Area" localSheetId="4">'notes'!$A$9:$J$148</definedName>
    <definedName name="_xlnm.Print_Titles" localSheetId="1">'BS'!$1:$10</definedName>
    <definedName name="_xlnm.Print_Titles" localSheetId="0">'Income'!$1:$13</definedName>
    <definedName name="_xlnm.Print_Titles" localSheetId="4">'notes'!$1:$8</definedName>
  </definedNames>
  <calcPr fullCalcOnLoad="1"/>
</workbook>
</file>

<file path=xl/sharedStrings.xml><?xml version="1.0" encoding="utf-8"?>
<sst xmlns="http://schemas.openxmlformats.org/spreadsheetml/2006/main" count="335" uniqueCount="216">
  <si>
    <t>(i)</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</si>
  <si>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</si>
  <si>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</si>
  <si>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</si>
  <si>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</si>
  <si>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</si>
  <si>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</si>
  <si>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</si>
  <si>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</si>
  <si>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</si>
  <si>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</si>
  <si>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</si>
  <si>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</si>
  <si>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</si>
  <si>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</si>
  <si>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1</t>
  </si>
  <si>
    <t>2</t>
  </si>
  <si>
    <t>3</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</si>
  <si>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</si>
  <si>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</si>
  <si>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</si>
  <si>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</si>
  <si>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</si>
  <si>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</si>
  <si>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</si>
  <si>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</si>
  <si>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</si>
  <si>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</si>
  <si>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</si>
  <si>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</si>
  <si>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N/A</t>
  </si>
  <si>
    <t>Revenue</t>
  </si>
  <si>
    <t>(ii)</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</si>
  <si>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</si>
  <si>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</si>
  <si>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</si>
  <si>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</si>
  <si>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</si>
  <si>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</si>
  <si>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</si>
  <si>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</si>
  <si>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</si>
  <si>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</si>
  <si>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</si>
  <si>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(Other than Securities in Existing Subsidiaries and Associated Companies)</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</si>
  <si>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</si>
  <si>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</si>
  <si>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</si>
  <si>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</si>
  <si>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</si>
  <si>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</si>
  <si>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</si>
  <si>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</si>
  <si>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</si>
  <si>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</si>
  <si>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Subsequent Material Events</t>
  </si>
  <si>
    <t xml:space="preserve">     Fixed deposits</t>
  </si>
  <si>
    <t>Segment Reporting</t>
  </si>
  <si>
    <t>Total</t>
  </si>
  <si>
    <t>Segment revenue, profit before interest and taxation and total assets employed were as follows:-</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</si>
  <si>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</si>
  <si>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</si>
  <si>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</si>
  <si>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</si>
  <si>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</si>
  <si>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</si>
  <si>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</si>
  <si>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</si>
  <si>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</si>
  <si>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</si>
  <si>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</si>
  <si>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There were no  investments in quoted securities for the current quarter and financial year-to-date.</t>
  </si>
  <si>
    <t>RM 000</t>
  </si>
  <si>
    <t>GROUP (BY ACTIVITIES)</t>
  </si>
  <si>
    <t>TURNOVER</t>
  </si>
  <si>
    <t>ASSETS EMPLOYED</t>
  </si>
  <si>
    <t>Civil engineering and construction works</t>
  </si>
  <si>
    <t>CURRENT FINANCIAL YEAR-TO-DATE</t>
  </si>
  <si>
    <t>TSR CAPITAL BERHAD</t>
  </si>
  <si>
    <t>(Company No : 541149-W)</t>
  </si>
  <si>
    <t>n/a</t>
  </si>
  <si>
    <t xml:space="preserve">     Inventory</t>
  </si>
  <si>
    <t>Manufacturing and marketing of precast concrete products</t>
  </si>
  <si>
    <t xml:space="preserve">       Capital Reserve</t>
  </si>
  <si>
    <t>Variance of Actual Profit against Estimated Profit</t>
  </si>
  <si>
    <t>The directors are not aware of any contingent liabilities which, upon becoming enforceable, may have a material impact on the profit or net assets value of the TSR Group.</t>
  </si>
  <si>
    <t>Current income tax</t>
  </si>
  <si>
    <t>Over provision of taxation in prior year</t>
  </si>
  <si>
    <t>There were no purchases and disposals of quoted securities for the current quarter and financial year-to-date and profit / loss arising therefrom;</t>
  </si>
  <si>
    <t>Short term borrowings (Secured)</t>
  </si>
  <si>
    <t>Long term borrowings (Secured)</t>
  </si>
  <si>
    <t>CONDENSED CONSOLIDATED INCOME STATEMENT</t>
  </si>
  <si>
    <t>Profit from operation</t>
  </si>
  <si>
    <t>Less: Operating expenses</t>
  </si>
  <si>
    <t>Less: Finance cost</t>
  </si>
  <si>
    <t>Less: Minority Interests</t>
  </si>
  <si>
    <t>Net Profit for the Period</t>
  </si>
  <si>
    <t>Profit after Taxation</t>
  </si>
  <si>
    <t>Fully diluted</t>
  </si>
  <si>
    <t>Earnings per share (Sen)</t>
  </si>
  <si>
    <t>CONDENSED CONSOLIDATED BALANCE SHEET</t>
  </si>
  <si>
    <t>AS AT END OF</t>
  </si>
  <si>
    <t>AS AT PRECEDING</t>
  </si>
  <si>
    <t>CURRENT QUARTER</t>
  </si>
  <si>
    <t>FINANCIAL YEAR END</t>
  </si>
  <si>
    <t>Accounting Policies</t>
  </si>
  <si>
    <t>Qualified Audit Report</t>
  </si>
  <si>
    <t>There were no qualification on audit report of preceding annual financial statements.</t>
  </si>
  <si>
    <t>Unusual items affecting Assets, Liabilities, Equity, Net Income or Cash Flows</t>
  </si>
  <si>
    <t>There were no items affecting assets, liabilities, equity, net income or cash flows that are unusual because of their nature, size or incidence.</t>
  </si>
  <si>
    <t>Changes in Estimates Reported in Prior Interim Periods of the Current Financial Year or Prior Financial Year Having a Material Effect in the Current Interim Period</t>
  </si>
  <si>
    <t>There were no material changes in estimates reported in prior interim periods of the current financial year or prior financial year.</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</si>
  <si>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</si>
  <si>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</si>
  <si>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</si>
  <si>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</si>
  <si>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</si>
  <si>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</si>
  <si>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</si>
  <si>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</si>
  <si>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Earning per Share (Sen)</t>
  </si>
  <si>
    <t>a</t>
  </si>
  <si>
    <t>b</t>
  </si>
  <si>
    <t>a/b</t>
  </si>
  <si>
    <t>Ordinary shares issued at beginning of period ('000)</t>
  </si>
  <si>
    <t>Intangible assets</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</si>
  <si>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</si>
  <si>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</si>
  <si>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</si>
  <si>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</si>
  <si>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</si>
  <si>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</si>
  <si>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</si>
  <si>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</si>
  <si>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Net cash generated from operating activities</t>
  </si>
  <si>
    <t>Cash flows from investing activities</t>
  </si>
  <si>
    <t>Purchase of property, plant &amp; equipment</t>
  </si>
  <si>
    <t>Net cash used in investing activities</t>
  </si>
  <si>
    <t>Share Capital</t>
  </si>
  <si>
    <t>Share Premium</t>
  </si>
  <si>
    <t>Capital Reserve on Consolidation</t>
  </si>
  <si>
    <t>Retained Profit</t>
  </si>
  <si>
    <t>Amortisation of Reserve</t>
  </si>
  <si>
    <t>Profit attributable to shareholders</t>
  </si>
  <si>
    <t>Cash used in operations</t>
  </si>
  <si>
    <t>Notes to the Interim Financial Report</t>
  </si>
  <si>
    <t>There is no financial instruments with off balance sheet risk as at the date of this interim report.</t>
  </si>
  <si>
    <t>CONDENSED CONSOLIDATED CASH FLOW STATEMENTS</t>
  </si>
  <si>
    <t>Valuation of Property, plant and equipment</t>
  </si>
  <si>
    <t>Not applicable.</t>
  </si>
  <si>
    <t>Utilisation of proceeds raised from corporate proposal</t>
  </si>
  <si>
    <t>Add: Interest income</t>
  </si>
  <si>
    <r>
      <t xml:space="preserve">Basic       </t>
    </r>
    <r>
      <rPr>
        <i/>
        <sz val="10"/>
        <rFont val="Times New Roman"/>
        <family val="1"/>
      </rPr>
      <t xml:space="preserve">   (See Note 24)</t>
    </r>
  </si>
  <si>
    <t>The business operations of the Group were not affected by any significant seasonal or cyclical factors for the interim periods under review.</t>
  </si>
  <si>
    <t>CONDENSED CONSOLIDATED STATEMENT OF CHANGES IN EQUITY</t>
  </si>
  <si>
    <t>CUMULATIVE PERIOD</t>
  </si>
  <si>
    <t>There were no material events  subsequent to the end of the interim period that  have not been reflected in the financial statements for the said period, made up to the date of issue of this quarterly report.</t>
  </si>
  <si>
    <t>Pre-acquisition Profit</t>
  </si>
  <si>
    <t xml:space="preserve">CUMULATIVE QUARTER </t>
  </si>
  <si>
    <t>(The Condensed Consolidated Income Statements should be read in conjunction with the Annual Financial Report for the year ended 31 December 2002)</t>
  </si>
  <si>
    <t xml:space="preserve">     Tax refundable</t>
  </si>
  <si>
    <t xml:space="preserve">      Dividend proposed</t>
  </si>
  <si>
    <t xml:space="preserve">     Property development expenditure</t>
  </si>
  <si>
    <t>(The Condensed Consolidated Balance Sheet should be read in conjunction with the Annual Financial Report for the year ended 31 December 2002)</t>
  </si>
  <si>
    <t>Dividend Proposed</t>
  </si>
  <si>
    <t>(The Condensed Consolidated Statement of Changes in Equity should be read in conjunction with the Annual Financial Report for the year ended 31 December 2002)</t>
  </si>
  <si>
    <t>Finance expenses</t>
  </si>
  <si>
    <t>Increase in development expenditure</t>
  </si>
  <si>
    <t>Increase in fixed deposits</t>
  </si>
  <si>
    <t>(The Condensed Consolidated Cash Flow Statements should be read in conjunction with the Annual Financial Report for the year ended 31 December 2002)</t>
  </si>
  <si>
    <t>PROFIT/(LOSS) BEFORE TAX &amp; MINORITY INTEREST</t>
  </si>
  <si>
    <t xml:space="preserve">Weighted average number of ordinary share Issued on 19 March 2002 </t>
  </si>
  <si>
    <t>Increase in amount due from contract customers</t>
  </si>
  <si>
    <t>Decrease in trade and other payables</t>
  </si>
  <si>
    <t>Decrease in trade and other receivables</t>
  </si>
  <si>
    <t>Cash and cash equivalents at 1 January 2003</t>
  </si>
  <si>
    <t>Prospects for the Current Financial Year</t>
  </si>
  <si>
    <t xml:space="preserve">    Provision for taxation</t>
  </si>
  <si>
    <t>At 1 January 2003</t>
  </si>
  <si>
    <t>Less: Taxation</t>
  </si>
  <si>
    <t>Cash flows from financing activity</t>
  </si>
  <si>
    <t>Taxation</t>
  </si>
  <si>
    <t>Property development</t>
  </si>
  <si>
    <t>Interim Report on Condensed Consolidated Results for the Second Quarter Ended 30 June 2003</t>
  </si>
  <si>
    <t>Date: 28 August 2003</t>
  </si>
  <si>
    <t>Dividend paid</t>
  </si>
  <si>
    <t>At 30 June 2003</t>
  </si>
  <si>
    <t>Gain on disposal of property, plant &amp; equipment</t>
  </si>
  <si>
    <t>Repayment of hire purchase obligations</t>
  </si>
  <si>
    <t>Total group borrowings as at 30 June 2003 are as follows:</t>
  </si>
  <si>
    <t>The Board of Directors recommended a first and final dividend of 8% less 28% tax for the year ended 31 December 2002 and it was approved by the shareholders at the second annual general meeting held on 26 May 2003. The dividend was paid on 1st July 2003 to the members of the Company whose names appear in the Records of Depositors at the close of business on 18 June 2003.</t>
  </si>
  <si>
    <t>Proposed Bonus Issue of 16,000,000 new ordinary shares of RM1.00 each in TSR ("Shares" or "TSR Shares") credited as fully paid-up ("Bonus Shares") on the basis of one (1) Bonus Share for every four (4) existing shares held before the Proposed Rights Issue.</t>
  </si>
  <si>
    <t>c)</t>
  </si>
  <si>
    <t>d)</t>
  </si>
  <si>
    <t>Proposed increase in Authorised Share Capital from RM100,000,000 comprising 100,000,000 Shares to RM200,000,000 comprising 200,000,000 Shares</t>
  </si>
  <si>
    <t>On 11 June 2003, Alliance Merchant Bank Berhad ("AMBB") had  on behalf of TSR announced that the Company proposes to undertake the following corporate proposals:</t>
  </si>
  <si>
    <t>Proceeds from disposal of property, plant &amp; equipment</t>
  </si>
  <si>
    <t>Cash and cash equivalent at 30 June 2003</t>
  </si>
  <si>
    <t>There were no issuance and repayment of debt and equity securities, share buy-back, share cancellations, shares held as treasury shares and resale of treasury shares for the current quarter ended 30 June 2003.</t>
  </si>
  <si>
    <t>The interim financial report has been prepared in accordance with MASB 26 "Interim Financial Reporting" and Appendix 9B of the Kuala Lumpur Stock Exchange ("KLSE") Listing Requirements. The accounting policies and methods of computation adopted by the Group  in this interim financial report are consistent with those adopted in the annual financial statements for the year ended 31 December 2002.</t>
  </si>
  <si>
    <t>The effective tax rate for the Group in the current quarter was lower than the statutory tax rate was mainly due to certain subsidiary companies which have recovered its losses incurred in the previous quarter.</t>
  </si>
  <si>
    <t>Proposed Rights Issue of 16,000,000 new Shares ("Right Shares") and 16,000,000 free detachable warrants ("Warrants") on the basis of one (1) Rights Share and one (1) free Warrants for every four (4) existing Shares held before the Proposed Bonus Issue at an issue price to be determined and announced later. (Proposed Rights Issue")</t>
  </si>
  <si>
    <t>Proposed Private Placement of up to 7,000,000 new Shares representing 7.29% of the enlarged Issued and paid-up share capital of TSR after the Proposed Bonus Issue and the Proposed Rights Issue; and</t>
  </si>
  <si>
    <t xml:space="preserve">       Retained profits</t>
  </si>
  <si>
    <t>Net cash generated/(used) from financing activities</t>
  </si>
  <si>
    <t>Net decrease in cash and cash equivalents</t>
  </si>
  <si>
    <t>Increase in Inventories</t>
  </si>
  <si>
    <t>The Group has reported a lower Profit Before Tax of RM3.61 million as compared to the preceding year corresponding period of RM8.77 million despite the Group's turnover increasing to RM58.84 million in the current quarter ended 30 June 2003.</t>
  </si>
  <si>
    <t xml:space="preserve">The significant drop in profit margin is mainly due to higher wage cost and significant increase in the cost of certain construction materials. </t>
  </si>
  <si>
    <t>Approval for the Proposals from Securities Commission ("SC") was obtained on 21 August 2003.</t>
  </si>
  <si>
    <t>There were no changes in the status of the claims by Hong Leong Finance Berhad for alleged breaches of fiduciary duties. The court has deferred the matter and the said claim is fixed for case management on  1 December 2003.</t>
  </si>
  <si>
    <t>Corporate guarantees given to licensed financial institutions for banking facilities granted to subsidiaries</t>
  </si>
  <si>
    <t>Corporate guarantees given to licensed financial institutions for hire puchase financing facilities granted to subsidiaries</t>
  </si>
  <si>
    <t>Barring unforeseen circumstances, the Board of Directors anticipates that the Group would remain profitable for the financial year ending 31 December 2003.  The profitability of the coming quarters of the year may improve should the Group be awarded  and commences the construction of New Prison Complex in Penang and University Utara Malaysia's Branch Campus in Langkawi during the period. Both aforesaid projects will be undertaken on a "design and built" basis. The Group is currently negotiating with the relevant parties to finalise the design plans and the terms of the contracts.</t>
  </si>
  <si>
    <t>The Profit Before Tax for the current quarter reported lower by RM2.62 million as compared to the immediate preceding quarter of RM6.23 million. This is mainly due to slimer profit margins from finishing works in respect of UUM's student off campus hostel and Polytechnic Kota Kinabalu campus.</t>
  </si>
  <si>
    <t>Alliance Merchant Bank Berhad has been appointed as the adviser for the Proposals.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</si>
</sst>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 numFmtId="190" formatCode="d\-mmm\-yy"/>
  </numFmts>
  <fonts count="28">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sz val="11"/>
      <name val="Arial"/>
      <family val="0"/>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color indexed="63"/>
      </left>
      <right style="double"/>
      <top>
        <color indexed="63"/>
      </top>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uble"/>
      <bottom style="double"/>
    </border>
    <border>
      <left>
        <color indexed="63"/>
      </left>
      <right style="double"/>
      <top style="double"/>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5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7" fillId="0" borderId="0" xfId="15" applyNumberFormat="1" applyFont="1" applyAlignment="1">
      <alignment horizontal="center"/>
    </xf>
    <xf numFmtId="179" fontId="6" fillId="0" borderId="0" xfId="15" applyNumberFormat="1" applyFont="1" applyAlignment="1">
      <alignment horizontal="center"/>
    </xf>
    <xf numFmtId="0" fontId="3" fillId="0" borderId="0" xfId="0" applyFont="1" applyAlignment="1">
      <alignment horizontal="center" vertical="top"/>
    </xf>
    <xf numFmtId="0" fontId="6" fillId="0" borderId="0" xfId="0" applyFont="1" applyAlignment="1">
      <alignment horizontal="center"/>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6" fillId="0" borderId="0" xfId="15" applyNumberFormat="1" applyFont="1" applyAlignment="1">
      <alignment horizontal="center"/>
    </xf>
    <xf numFmtId="183" fontId="2" fillId="0" borderId="0" xfId="15" applyNumberFormat="1" applyFont="1" applyAlignment="1">
      <alignment horizontal="center"/>
    </xf>
    <xf numFmtId="171"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169"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169" fontId="10" fillId="0" borderId="0" xfId="15" applyNumberFormat="1" applyFont="1" applyAlignment="1">
      <alignment/>
    </xf>
    <xf numFmtId="169"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169"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169" fontId="12" fillId="0" borderId="0" xfId="15" applyNumberFormat="1" applyFont="1" applyAlignment="1">
      <alignment horizontal="center"/>
    </xf>
    <xf numFmtId="169" fontId="11" fillId="0" borderId="0" xfId="15" applyNumberFormat="1" applyFont="1" applyAlignment="1">
      <alignment horizontal="center"/>
    </xf>
    <xf numFmtId="3" fontId="10" fillId="0" borderId="4" xfId="0" applyNumberFormat="1" applyFont="1" applyBorder="1" applyAlignment="1">
      <alignment/>
    </xf>
    <xf numFmtId="169" fontId="12" fillId="0" borderId="0" xfId="15" applyNumberFormat="1" applyFont="1" applyAlignment="1">
      <alignment horizontal="right"/>
    </xf>
    <xf numFmtId="169" fontId="8" fillId="0" borderId="0" xfId="15" applyNumberFormat="1" applyFont="1" applyBorder="1" applyAlignment="1">
      <alignment/>
    </xf>
    <xf numFmtId="0" fontId="16"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171"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8" fillId="0" borderId="7" xfId="0" applyFont="1" applyBorder="1" applyAlignment="1">
      <alignment horizontal="center" wrapText="1"/>
    </xf>
    <xf numFmtId="0" fontId="10" fillId="0" borderId="8" xfId="0" applyFont="1" applyBorder="1" applyAlignment="1">
      <alignment/>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3" fontId="10" fillId="0" borderId="8" xfId="0" applyNumberFormat="1" applyFont="1" applyBorder="1" applyAlignment="1" quotePrefix="1">
      <alignment/>
    </xf>
    <xf numFmtId="1" fontId="10" fillId="0" borderId="10" xfId="0" applyNumberFormat="1" applyFont="1" applyBorder="1" applyAlignment="1">
      <alignment horizontal="right"/>
    </xf>
    <xf numFmtId="3" fontId="8" fillId="0" borderId="12" xfId="0" applyNumberFormat="1" applyFont="1" applyBorder="1" applyAlignment="1">
      <alignment/>
    </xf>
    <xf numFmtId="0" fontId="10" fillId="0" borderId="13" xfId="0" applyFont="1" applyBorder="1" applyAlignment="1">
      <alignment/>
    </xf>
    <xf numFmtId="0" fontId="10" fillId="0" borderId="7" xfId="0" applyFont="1" applyBorder="1" applyAlignment="1">
      <alignment/>
    </xf>
    <xf numFmtId="0" fontId="8" fillId="0" borderId="14" xfId="0" applyFont="1" applyBorder="1" applyAlignment="1">
      <alignment horizontal="center" wrapText="1"/>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8" fillId="0" borderId="13" xfId="0" applyFont="1" applyBorder="1" applyAlignment="1">
      <alignment horizontal="left" vertical="center"/>
    </xf>
    <xf numFmtId="0" fontId="10" fillId="0" borderId="14" xfId="0" applyFont="1" applyBorder="1" applyAlignment="1">
      <alignment/>
    </xf>
    <xf numFmtId="0" fontId="10" fillId="0" borderId="0" xfId="0" applyFont="1" applyAlignment="1">
      <alignment horizontal="right" vertical="center"/>
    </xf>
    <xf numFmtId="0" fontId="10" fillId="0" borderId="0" xfId="0" applyFont="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8" fillId="0" borderId="0" xfId="0" applyFont="1" applyAlignment="1" quotePrefix="1">
      <alignment horizontal="right" vertical="top"/>
    </xf>
    <xf numFmtId="179" fontId="2" fillId="0" borderId="0" xfId="15" applyNumberFormat="1" applyFont="1" applyBorder="1" applyAlignment="1">
      <alignment horizontal="center"/>
    </xf>
    <xf numFmtId="183"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8" xfId="15" applyNumberFormat="1" applyFont="1" applyBorder="1" applyAlignment="1">
      <alignment/>
    </xf>
    <xf numFmtId="179" fontId="10" fillId="0" borderId="19" xfId="15" applyNumberFormat="1" applyFont="1" applyBorder="1" applyAlignment="1">
      <alignment/>
    </xf>
    <xf numFmtId="179" fontId="11" fillId="0" borderId="20" xfId="15" applyNumberFormat="1" applyFont="1" applyBorder="1" applyAlignment="1">
      <alignment/>
    </xf>
    <xf numFmtId="179" fontId="11" fillId="0" borderId="18" xfId="15" applyNumberFormat="1" applyFont="1" applyBorder="1" applyAlignment="1">
      <alignment/>
    </xf>
    <xf numFmtId="179" fontId="11" fillId="0" borderId="19" xfId="15" applyNumberFormat="1" applyFont="1" applyBorder="1" applyAlignment="1">
      <alignment/>
    </xf>
    <xf numFmtId="179" fontId="11" fillId="0" borderId="21" xfId="15" applyNumberFormat="1" applyFont="1" applyBorder="1" applyAlignment="1">
      <alignment/>
    </xf>
    <xf numFmtId="179" fontId="10" fillId="0" borderId="21" xfId="15" applyNumberFormat="1" applyFont="1" applyBorder="1" applyAlignment="1">
      <alignment/>
    </xf>
    <xf numFmtId="183" fontId="17" fillId="0" borderId="0" xfId="0" applyNumberFormat="1" applyFont="1" applyBorder="1" applyAlignment="1">
      <alignment/>
    </xf>
    <xf numFmtId="14" fontId="17" fillId="0" borderId="0" xfId="0" applyNumberFormat="1" applyFont="1" applyBorder="1" applyAlignment="1">
      <alignment/>
    </xf>
    <xf numFmtId="0" fontId="17" fillId="0" borderId="0" xfId="0" applyFont="1" applyBorder="1" applyAlignment="1">
      <alignment/>
    </xf>
    <xf numFmtId="0" fontId="17" fillId="0" borderId="0" xfId="0" applyFont="1" applyBorder="1" applyAlignment="1">
      <alignment vertical="center"/>
    </xf>
    <xf numFmtId="179" fontId="17" fillId="0" borderId="0" xfId="15" applyNumberFormat="1" applyFont="1" applyBorder="1" applyAlignment="1">
      <alignment horizontal="right" vertical="center"/>
    </xf>
    <xf numFmtId="171" fontId="17" fillId="0" borderId="0" xfId="15" applyFont="1" applyBorder="1" applyAlignment="1">
      <alignment horizontal="right" vertical="center"/>
    </xf>
    <xf numFmtId="171" fontId="17" fillId="0" borderId="0" xfId="15" applyFont="1" applyBorder="1" applyAlignment="1">
      <alignment horizontal="center" vertical="center"/>
    </xf>
    <xf numFmtId="0" fontId="18" fillId="0" borderId="0" xfId="0" applyFont="1" applyBorder="1" applyAlignment="1">
      <alignment/>
    </xf>
    <xf numFmtId="0" fontId="19" fillId="0" borderId="0" xfId="0" applyFont="1" applyBorder="1" applyAlignment="1">
      <alignment/>
    </xf>
    <xf numFmtId="0" fontId="20" fillId="0" borderId="0" xfId="0" applyFont="1" applyBorder="1" applyAlignment="1">
      <alignment horizontal="center"/>
    </xf>
    <xf numFmtId="183" fontId="20" fillId="0" borderId="0" xfId="15" applyNumberFormat="1" applyFont="1" applyBorder="1" applyAlignment="1">
      <alignment horizontal="center"/>
    </xf>
    <xf numFmtId="179" fontId="20" fillId="0" borderId="0" xfId="15" applyNumberFormat="1" applyFont="1" applyBorder="1" applyAlignment="1">
      <alignment horizontal="center"/>
    </xf>
    <xf numFmtId="179" fontId="20" fillId="0" borderId="0" xfId="15" applyNumberFormat="1" applyFont="1" applyBorder="1" applyAlignment="1">
      <alignment horizontal="right"/>
    </xf>
    <xf numFmtId="179" fontId="17" fillId="0" borderId="0" xfId="15" applyNumberFormat="1" applyFont="1" applyBorder="1" applyAlignment="1">
      <alignment horizontal="center" vertical="center"/>
    </xf>
    <xf numFmtId="0" fontId="17" fillId="0" borderId="0" xfId="0" applyFont="1" applyBorder="1" applyAlignment="1">
      <alignment vertical="center" wrapText="1"/>
    </xf>
    <xf numFmtId="179" fontId="17" fillId="0" borderId="0" xfId="15" applyNumberFormat="1" applyFont="1" applyBorder="1" applyAlignment="1">
      <alignment horizontal="right" vertical="center" wrapText="1"/>
    </xf>
    <xf numFmtId="0" fontId="17" fillId="0" borderId="0" xfId="0" applyFont="1" applyBorder="1" applyAlignment="1">
      <alignment horizontal="center"/>
    </xf>
    <xf numFmtId="0" fontId="10" fillId="0" borderId="0" xfId="0" applyFont="1" applyAlignment="1">
      <alignment horizontal="left" vertical="top" wrapText="1"/>
    </xf>
    <xf numFmtId="179" fontId="10" fillId="0" borderId="0" xfId="15" applyNumberFormat="1" applyFont="1" applyAlignment="1">
      <alignment horizontal="right"/>
    </xf>
    <xf numFmtId="179" fontId="10" fillId="0" borderId="18" xfId="15" applyNumberFormat="1" applyFont="1" applyBorder="1" applyAlignment="1">
      <alignment horizontal="right"/>
    </xf>
    <xf numFmtId="179" fontId="10" fillId="0" borderId="2" xfId="15" applyNumberFormat="1" applyFont="1" applyBorder="1" applyAlignment="1">
      <alignment/>
    </xf>
    <xf numFmtId="179" fontId="10" fillId="0" borderId="21" xfId="15" applyNumberFormat="1" applyFont="1" applyBorder="1" applyAlignment="1">
      <alignment horizontal="right"/>
    </xf>
    <xf numFmtId="0" fontId="10" fillId="0" borderId="0" xfId="0" applyFont="1" applyAlignment="1">
      <alignment horizontal="justify" wrapText="1"/>
    </xf>
    <xf numFmtId="0" fontId="10" fillId="0" borderId="0" xfId="0" applyFont="1" applyAlignment="1">
      <alignment horizontal="justify"/>
    </xf>
    <xf numFmtId="179" fontId="10" fillId="0" borderId="10" xfId="15" applyNumberFormat="1" applyFont="1" applyBorder="1" applyAlignment="1">
      <alignment/>
    </xf>
    <xf numFmtId="179" fontId="10" fillId="0" borderId="11" xfId="15" applyNumberFormat="1" applyFont="1" applyBorder="1" applyAlignment="1">
      <alignment/>
    </xf>
    <xf numFmtId="0" fontId="8" fillId="0" borderId="14" xfId="0" applyFont="1" applyBorder="1" applyAlignment="1">
      <alignment horizontal="center"/>
    </xf>
    <xf numFmtId="0" fontId="8" fillId="0" borderId="13" xfId="0" applyFont="1" applyBorder="1" applyAlignment="1">
      <alignment horizontal="center"/>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169"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171" fontId="23"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horizontal="justify" vertical="top" wrapText="1"/>
    </xf>
    <xf numFmtId="0" fontId="1" fillId="0" borderId="0" xfId="0" applyFont="1" applyAlignment="1">
      <alignment horizontal="center"/>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0" fontId="24" fillId="0" borderId="0" xfId="0" applyFont="1" applyAlignment="1">
      <alignment horizontal="center"/>
    </xf>
    <xf numFmtId="183" fontId="6" fillId="0" borderId="0" xfId="15" applyNumberFormat="1" applyFont="1" applyAlignment="1">
      <alignment horizontal="right"/>
    </xf>
    <xf numFmtId="183" fontId="2" fillId="0" borderId="0" xfId="15" applyNumberFormat="1" applyFont="1" applyAlignment="1">
      <alignment horizontal="right"/>
    </xf>
    <xf numFmtId="0" fontId="25" fillId="0" borderId="0" xfId="0" applyFont="1" applyAlignment="1">
      <alignment/>
    </xf>
    <xf numFmtId="0" fontId="22"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4" xfId="15" applyNumberFormat="1" applyFont="1" applyBorder="1" applyAlignment="1">
      <alignment horizontal="justify" wrapText="1"/>
    </xf>
    <xf numFmtId="179" fontId="10" fillId="0" borderId="14" xfId="15" applyNumberFormat="1" applyFont="1" applyBorder="1" applyAlignment="1">
      <alignment/>
    </xf>
    <xf numFmtId="179" fontId="27" fillId="0" borderId="0" xfId="15" applyNumberFormat="1" applyFont="1" applyBorder="1" applyAlignment="1">
      <alignment horizontal="center" vertical="center"/>
    </xf>
    <xf numFmtId="179" fontId="27" fillId="0" borderId="3" xfId="15" applyNumberFormat="1" applyFont="1" applyBorder="1" applyAlignment="1">
      <alignment horizontal="center" vertical="center"/>
    </xf>
    <xf numFmtId="179" fontId="27" fillId="0" borderId="2" xfId="15" applyNumberFormat="1" applyFont="1" applyBorder="1" applyAlignment="1">
      <alignment horizontal="center" vertical="center"/>
    </xf>
    <xf numFmtId="0" fontId="24"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6" fillId="0" borderId="0" xfId="0" applyFont="1" applyAlignment="1">
      <alignment wrapText="1"/>
    </xf>
    <xf numFmtId="171" fontId="7" fillId="0" borderId="0" xfId="15" applyFont="1" applyBorder="1" applyAlignment="1">
      <alignment horizontal="right" vertical="center"/>
    </xf>
    <xf numFmtId="0" fontId="25" fillId="0" borderId="0" xfId="0" applyFont="1" applyAlignment="1">
      <alignment horizontal="left"/>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8" fontId="10" fillId="0" borderId="0" xfId="15" applyNumberFormat="1" applyFont="1" applyBorder="1" applyAlignment="1">
      <alignment horizontal="justify" vertical="top" wrapText="1"/>
    </xf>
    <xf numFmtId="179" fontId="3" fillId="0" borderId="2" xfId="15" applyNumberFormat="1" applyFont="1" applyBorder="1" applyAlignment="1">
      <alignment horizontal="center" vertical="center"/>
    </xf>
    <xf numFmtId="0" fontId="3" fillId="0" borderId="0" xfId="19" applyFont="1">
      <alignment/>
      <protection/>
    </xf>
    <xf numFmtId="178" fontId="27" fillId="0" borderId="0" xfId="15" applyNumberFormat="1" applyFont="1" applyBorder="1" applyAlignment="1">
      <alignment horizontal="center" vertical="center"/>
    </xf>
    <xf numFmtId="0" fontId="7" fillId="0" borderId="0" xfId="19" applyFont="1">
      <alignment/>
      <protection/>
    </xf>
    <xf numFmtId="190" fontId="6" fillId="0" borderId="0" xfId="19" applyNumberFormat="1" applyFont="1" applyAlignment="1">
      <alignment horizontal="right"/>
      <protection/>
    </xf>
    <xf numFmtId="0" fontId="6" fillId="0" borderId="0" xfId="19" applyFont="1" applyAlignment="1">
      <alignment horizontal="right"/>
      <protection/>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5" xfId="15" applyNumberFormat="1" applyFont="1" applyBorder="1" applyAlignment="1">
      <alignment/>
    </xf>
    <xf numFmtId="179" fontId="6" fillId="0" borderId="4" xfId="15" applyNumberFormat="1" applyFont="1" applyBorder="1" applyAlignment="1">
      <alignment/>
    </xf>
    <xf numFmtId="0" fontId="12" fillId="0" borderId="0" xfId="0" applyFont="1" applyAlignment="1">
      <alignment horizontal="justify" wrapText="1"/>
    </xf>
    <xf numFmtId="179" fontId="12" fillId="0" borderId="14"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4" xfId="15" applyNumberFormat="1" applyFont="1" applyBorder="1" applyAlignment="1">
      <alignment horizontal="justify" wrapText="1"/>
    </xf>
    <xf numFmtId="178" fontId="12" fillId="0" borderId="0" xfId="15" applyNumberFormat="1" applyFont="1" applyBorder="1" applyAlignment="1">
      <alignment horizontal="justify" vertical="top" wrapText="1"/>
    </xf>
    <xf numFmtId="0" fontId="1" fillId="0" borderId="0" xfId="19" applyFont="1" applyAlignment="1">
      <alignment horizontal="center"/>
      <protection/>
    </xf>
    <xf numFmtId="179" fontId="10" fillId="0" borderId="20" xfId="15" applyNumberFormat="1" applyFont="1" applyBorder="1" applyAlignment="1">
      <alignment horizontal="right"/>
    </xf>
    <xf numFmtId="179" fontId="27" fillId="0" borderId="0" xfId="15" applyNumberFormat="1" applyFont="1" applyBorder="1" applyAlignment="1">
      <alignment horizontal="right" vertical="center"/>
    </xf>
    <xf numFmtId="0" fontId="15" fillId="0" borderId="0" xfId="0" applyFont="1" applyFill="1" applyAlignment="1">
      <alignment horizontal="center"/>
    </xf>
    <xf numFmtId="0" fontId="10" fillId="0" borderId="0" xfId="0" applyFont="1" applyAlignment="1">
      <alignment horizontal="left" vertical="top" wrapText="1"/>
    </xf>
    <xf numFmtId="179" fontId="10" fillId="0" borderId="0" xfId="15" applyNumberFormat="1" applyFont="1" applyAlignment="1">
      <alignment horizontal="justify"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0" fillId="0" borderId="0" xfId="15" applyNumberFormat="1" applyFont="1" applyAlignment="1">
      <alignment horizontal="left" wrapText="1"/>
    </xf>
    <xf numFmtId="0" fontId="0" fillId="0" borderId="0" xfId="0" applyAlignment="1">
      <alignment horizontal="left" wrapText="1"/>
    </xf>
    <xf numFmtId="0" fontId="8" fillId="0" borderId="0" xfId="0" applyFont="1" applyFill="1" applyAlignment="1">
      <alignment horizontal="center"/>
    </xf>
    <xf numFmtId="0" fontId="2" fillId="0" borderId="0" xfId="0" applyFont="1" applyAlignment="1">
      <alignment wrapText="1"/>
    </xf>
    <xf numFmtId="0" fontId="26"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4"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1" fillId="0" borderId="0" xfId="0" applyFont="1" applyAlignment="1">
      <alignment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1" fillId="0" borderId="0" xfId="0" applyFont="1" applyAlignment="1">
      <alignment horizontal="left" wrapText="1"/>
    </xf>
    <xf numFmtId="0" fontId="1" fillId="0" borderId="0" xfId="0" applyFont="1" applyAlignment="1">
      <alignment horizontal="center"/>
    </xf>
    <xf numFmtId="0" fontId="4" fillId="0" borderId="0" xfId="0" applyFont="1" applyAlignment="1">
      <alignment horizontal="left" wrapText="1"/>
    </xf>
    <xf numFmtId="0" fontId="10" fillId="0" borderId="0" xfId="0" applyFont="1" applyAlignment="1">
      <alignment horizontal="justify" vertical="top" wrapText="1"/>
    </xf>
    <xf numFmtId="0" fontId="10"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xf>
    <xf numFmtId="0" fontId="8" fillId="0" borderId="0" xfId="0" applyFont="1" applyAlignment="1">
      <alignment horizontal="justify" vertical="top" wrapText="1"/>
    </xf>
    <xf numFmtId="0" fontId="0" fillId="0" borderId="0" xfId="0" applyAlignment="1">
      <alignment horizontal="justify" vertical="top" wrapText="1"/>
    </xf>
    <xf numFmtId="0" fontId="26" fillId="0" borderId="0" xfId="0" applyFont="1" applyAlignment="1">
      <alignment horizontal="justify" vertical="top" wrapText="1"/>
    </xf>
    <xf numFmtId="0" fontId="8" fillId="0" borderId="22"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Alignment="1">
      <alignment horizontal="center"/>
    </xf>
    <xf numFmtId="0" fontId="8" fillId="0" borderId="0" xfId="0" applyFont="1" applyAlignment="1">
      <alignment horizontal="justify" wrapText="1"/>
    </xf>
    <xf numFmtId="0" fontId="10" fillId="0" borderId="8" xfId="0" applyFont="1" applyBorder="1" applyAlignment="1">
      <alignment horizontal="left" wrapText="1"/>
    </xf>
    <xf numFmtId="0" fontId="10" fillId="0" borderId="0" xfId="0" applyFont="1" applyBorder="1" applyAlignment="1">
      <alignment horizontal="left" wrapText="1"/>
    </xf>
    <xf numFmtId="0" fontId="10" fillId="0" borderId="11" xfId="0" applyFont="1" applyBorder="1" applyAlignment="1">
      <alignment horizontal="left" wrapText="1"/>
    </xf>
  </cellXfs>
  <cellStyles count="7">
    <cellStyle name="Normal" xfId="0"/>
    <cellStyle name="Comma" xfId="15"/>
    <cellStyle name="Comma [0]" xfId="16"/>
    <cellStyle name="Currency" xfId="17"/>
    <cellStyle name="Currency [0]" xfId="18"/>
    <cellStyle name="Normal_COLSOL BS 30.09.0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685800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085850"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2"/>
  <sheetViews>
    <sheetView showGridLines="0" workbookViewId="0" topLeftCell="B18">
      <selection activeCell="I37" sqref="I37"/>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5.851562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21" customWidth="1"/>
    <col min="15" max="15" width="12.421875" style="121" customWidth="1"/>
    <col min="16" max="17" width="9.140625" style="121" customWidth="1"/>
    <col min="18" max="16384" width="9.140625" style="3" customWidth="1"/>
  </cols>
  <sheetData>
    <row r="1" spans="2:11" ht="22.5">
      <c r="B1" s="225"/>
      <c r="C1" s="225"/>
      <c r="D1" s="225"/>
      <c r="E1" s="225"/>
      <c r="F1" s="225"/>
      <c r="G1" s="225"/>
      <c r="H1" s="225"/>
      <c r="I1" s="225"/>
      <c r="J1" s="225"/>
      <c r="K1" s="225"/>
    </row>
    <row r="2" spans="2:11" ht="18.75" customHeight="1">
      <c r="B2" s="225" t="s">
        <v>78</v>
      </c>
      <c r="C2" s="225"/>
      <c r="D2" s="225"/>
      <c r="E2" s="225"/>
      <c r="F2" s="225"/>
      <c r="G2" s="225"/>
      <c r="H2" s="225"/>
      <c r="I2" s="225"/>
      <c r="J2" s="225"/>
      <c r="K2" s="225"/>
    </row>
    <row r="3" spans="2:11" ht="14.25" customHeight="1">
      <c r="B3" s="226" t="s">
        <v>79</v>
      </c>
      <c r="C3" s="226"/>
      <c r="D3" s="226"/>
      <c r="E3" s="226"/>
      <c r="F3" s="226"/>
      <c r="G3" s="226"/>
      <c r="H3" s="226"/>
      <c r="I3" s="226"/>
      <c r="J3" s="226"/>
      <c r="K3" s="226"/>
    </row>
    <row r="4" spans="2:11" ht="24" customHeight="1">
      <c r="B4" s="232" t="s">
        <v>24</v>
      </c>
      <c r="C4" s="233"/>
      <c r="D4" s="233"/>
      <c r="E4" s="233"/>
      <c r="F4" s="233"/>
      <c r="G4" s="233"/>
      <c r="H4" s="233"/>
      <c r="I4" s="233"/>
      <c r="J4" s="233"/>
      <c r="K4" s="233"/>
    </row>
    <row r="5" spans="1:17" ht="18.75">
      <c r="A5" s="158"/>
      <c r="B5" s="224"/>
      <c r="C5" s="224"/>
      <c r="D5" s="224"/>
      <c r="E5" s="224"/>
      <c r="F5" s="224"/>
      <c r="G5" s="224"/>
      <c r="H5" s="224"/>
      <c r="I5" s="224"/>
      <c r="J5" s="224"/>
      <c r="K5" s="224"/>
      <c r="L5" s="23"/>
      <c r="M5" s="21"/>
      <c r="N5" s="126"/>
      <c r="O5" s="127"/>
      <c r="P5" s="127"/>
      <c r="Q5" s="127"/>
    </row>
    <row r="6" spans="2:11" ht="6" customHeight="1">
      <c r="B6" s="13"/>
      <c r="C6" s="13"/>
      <c r="D6" s="13"/>
      <c r="E6" s="13"/>
      <c r="F6" s="13"/>
      <c r="G6" s="13"/>
      <c r="H6" s="13"/>
      <c r="I6" s="13"/>
      <c r="J6" s="13"/>
      <c r="K6" s="13"/>
    </row>
    <row r="7" spans="2:11" ht="36.75" customHeight="1">
      <c r="B7" s="231" t="s">
        <v>183</v>
      </c>
      <c r="C7" s="223"/>
      <c r="D7" s="223"/>
      <c r="E7" s="223"/>
      <c r="F7" s="223"/>
      <c r="G7" s="223"/>
      <c r="H7" s="223"/>
      <c r="I7" s="223"/>
      <c r="J7" s="223"/>
      <c r="K7" s="223"/>
    </row>
    <row r="8" ht="16.5" customHeight="1">
      <c r="B8" s="164" t="s">
        <v>61</v>
      </c>
    </row>
    <row r="9" ht="16.5" customHeight="1">
      <c r="B9" s="164"/>
    </row>
    <row r="10" ht="15.75">
      <c r="B10" s="1" t="s">
        <v>91</v>
      </c>
    </row>
    <row r="11" ht="8.25" customHeight="1"/>
    <row r="12" spans="5:10" ht="2.25" customHeight="1">
      <c r="E12" s="7"/>
      <c r="F12" s="7"/>
      <c r="G12" s="7"/>
      <c r="H12" s="7"/>
      <c r="I12" s="7"/>
      <c r="J12" s="7"/>
    </row>
    <row r="13" spans="5:11" ht="13.5" customHeight="1">
      <c r="E13" s="7"/>
      <c r="F13" s="7"/>
      <c r="G13" s="7"/>
      <c r="H13" s="7"/>
      <c r="I13" s="229"/>
      <c r="J13" s="229"/>
      <c r="K13" s="229"/>
    </row>
    <row r="14" spans="5:11" ht="12.75">
      <c r="E14" s="228" t="s">
        <v>62</v>
      </c>
      <c r="F14" s="228"/>
      <c r="G14" s="228"/>
      <c r="H14" s="8"/>
      <c r="I14" s="227" t="s">
        <v>155</v>
      </c>
      <c r="J14" s="227"/>
      <c r="K14" s="227"/>
    </row>
    <row r="15" spans="5:15" ht="12.75">
      <c r="E15" s="16" t="s">
        <v>4</v>
      </c>
      <c r="F15" s="8"/>
      <c r="G15" s="8" t="s">
        <v>47</v>
      </c>
      <c r="H15" s="8"/>
      <c r="I15" s="18" t="s">
        <v>4</v>
      </c>
      <c r="J15" s="8"/>
      <c r="K15" s="2" t="s">
        <v>47</v>
      </c>
      <c r="N15" s="128"/>
      <c r="O15" s="128" t="s">
        <v>4</v>
      </c>
    </row>
    <row r="16" spans="5:15" ht="12.75">
      <c r="E16" s="16" t="s">
        <v>25</v>
      </c>
      <c r="F16" s="8"/>
      <c r="G16" s="8" t="s">
        <v>25</v>
      </c>
      <c r="H16" s="8"/>
      <c r="I16" s="18" t="s">
        <v>25</v>
      </c>
      <c r="J16" s="8"/>
      <c r="K16" s="2" t="s">
        <v>25</v>
      </c>
      <c r="N16" s="128"/>
      <c r="O16" s="128" t="s">
        <v>25</v>
      </c>
    </row>
    <row r="17" spans="5:15" ht="15" customHeight="1">
      <c r="E17" s="16" t="s">
        <v>5</v>
      </c>
      <c r="F17" s="109"/>
      <c r="G17" s="8" t="s">
        <v>23</v>
      </c>
      <c r="H17" s="8"/>
      <c r="I17" s="18" t="s">
        <v>46</v>
      </c>
      <c r="J17" s="8"/>
      <c r="K17" s="2" t="s">
        <v>23</v>
      </c>
      <c r="N17" s="128"/>
      <c r="O17" s="128" t="s">
        <v>46</v>
      </c>
    </row>
    <row r="18" spans="5:15" ht="15" customHeight="1">
      <c r="E18" s="14"/>
      <c r="F18" s="109"/>
      <c r="G18" s="8" t="s">
        <v>5</v>
      </c>
      <c r="H18" s="8"/>
      <c r="I18" s="18" t="s">
        <v>26</v>
      </c>
      <c r="J18" s="8"/>
      <c r="K18" s="2" t="s">
        <v>27</v>
      </c>
      <c r="N18" s="128"/>
      <c r="O18" s="128" t="s">
        <v>26</v>
      </c>
    </row>
    <row r="19" spans="2:17" s="24" customFormat="1" ht="12.75">
      <c r="B19" s="25"/>
      <c r="E19" s="26">
        <v>37802</v>
      </c>
      <c r="F19" s="110"/>
      <c r="G19" s="27">
        <v>37437</v>
      </c>
      <c r="H19" s="27"/>
      <c r="I19" s="26">
        <f>+E19</f>
        <v>37802</v>
      </c>
      <c r="J19" s="27"/>
      <c r="K19" s="27">
        <f>+G19</f>
        <v>37437</v>
      </c>
      <c r="N19" s="119"/>
      <c r="O19" s="129">
        <v>37072</v>
      </c>
      <c r="P19" s="119"/>
      <c r="Q19" s="119"/>
    </row>
    <row r="20" spans="5:16" ht="14.25" customHeight="1">
      <c r="E20" s="16" t="s">
        <v>1</v>
      </c>
      <c r="F20" s="109"/>
      <c r="G20" s="8" t="s">
        <v>1</v>
      </c>
      <c r="H20" s="8"/>
      <c r="I20" s="16" t="s">
        <v>1</v>
      </c>
      <c r="J20" s="8"/>
      <c r="K20" s="8" t="s">
        <v>1</v>
      </c>
      <c r="L20" s="4"/>
      <c r="O20" s="130" t="s">
        <v>1</v>
      </c>
      <c r="P20" s="120"/>
    </row>
    <row r="21" spans="5:15" ht="11.25" customHeight="1">
      <c r="E21" s="14"/>
      <c r="F21" s="109"/>
      <c r="G21" s="12"/>
      <c r="H21" s="8"/>
      <c r="I21" s="14"/>
      <c r="J21" s="8"/>
      <c r="K21" s="12"/>
      <c r="L21" s="4"/>
      <c r="O21" s="131"/>
    </row>
    <row r="22" spans="2:17" s="30" customFormat="1" ht="17.25" customHeight="1">
      <c r="B22" s="30" t="s">
        <v>31</v>
      </c>
      <c r="E22" s="40">
        <v>58844</v>
      </c>
      <c r="F22" s="32"/>
      <c r="G22" s="170">
        <v>51631</v>
      </c>
      <c r="H22" s="32"/>
      <c r="I22" s="40">
        <v>111214</v>
      </c>
      <c r="J22" s="34"/>
      <c r="K22" s="170">
        <v>100926</v>
      </c>
      <c r="N22" s="122"/>
      <c r="O22" s="123">
        <v>24768</v>
      </c>
      <c r="P22" s="122"/>
      <c r="Q22" s="122"/>
    </row>
    <row r="23" spans="2:17" s="30" customFormat="1" ht="17.25" customHeight="1">
      <c r="B23" s="30" t="s">
        <v>93</v>
      </c>
      <c r="E23" s="159">
        <v>-54785</v>
      </c>
      <c r="F23" s="32"/>
      <c r="G23" s="170">
        <v>-42957</v>
      </c>
      <c r="H23" s="32"/>
      <c r="I23" s="159">
        <v>-100866</v>
      </c>
      <c r="J23" s="32"/>
      <c r="K23" s="170">
        <v>-82961</v>
      </c>
      <c r="N23" s="122"/>
      <c r="O23" s="123">
        <v>0</v>
      </c>
      <c r="P23" s="122"/>
      <c r="Q23" s="122"/>
    </row>
    <row r="24" spans="5:17" s="30" customFormat="1" ht="4.5" customHeight="1">
      <c r="E24" s="42"/>
      <c r="F24" s="32"/>
      <c r="G24" s="192"/>
      <c r="H24" s="34"/>
      <c r="I24" s="42"/>
      <c r="J24" s="34"/>
      <c r="K24" s="192"/>
      <c r="N24" s="122"/>
      <c r="O24" s="132"/>
      <c r="P24" s="122"/>
      <c r="Q24" s="122"/>
    </row>
    <row r="25" spans="2:17" s="30" customFormat="1" ht="12.75">
      <c r="B25" s="234" t="s">
        <v>92</v>
      </c>
      <c r="C25" s="234"/>
      <c r="E25" s="147">
        <f>SUM(E22:E24)</f>
        <v>4059</v>
      </c>
      <c r="F25" s="111"/>
      <c r="G25" s="170">
        <f>+G22+G23</f>
        <v>8674</v>
      </c>
      <c r="H25" s="39"/>
      <c r="I25" s="147">
        <f>SUM(I22:I24)</f>
        <v>10348</v>
      </c>
      <c r="J25" s="39"/>
      <c r="K25" s="170">
        <f>+K22+K23</f>
        <v>17965</v>
      </c>
      <c r="L25" s="37"/>
      <c r="M25" s="37"/>
      <c r="N25" s="133"/>
      <c r="O25" s="134">
        <v>-1652</v>
      </c>
      <c r="P25" s="122"/>
      <c r="Q25" s="122"/>
    </row>
    <row r="26" spans="2:17" s="30" customFormat="1" ht="17.25" customHeight="1">
      <c r="B26" s="30" t="s">
        <v>151</v>
      </c>
      <c r="E26" s="40">
        <v>88</v>
      </c>
      <c r="F26" s="32"/>
      <c r="G26" s="170">
        <v>146</v>
      </c>
      <c r="H26" s="32"/>
      <c r="I26" s="40">
        <v>167</v>
      </c>
      <c r="J26" s="32"/>
      <c r="K26" s="170">
        <v>322</v>
      </c>
      <c r="N26" s="122"/>
      <c r="O26" s="123">
        <v>3202</v>
      </c>
      <c r="P26" s="122"/>
      <c r="Q26" s="122"/>
    </row>
    <row r="27" spans="2:17" s="30" customFormat="1" ht="16.5" customHeight="1">
      <c r="B27" s="30" t="s">
        <v>94</v>
      </c>
      <c r="E27" s="160">
        <v>-538</v>
      </c>
      <c r="F27" s="32"/>
      <c r="G27" s="172">
        <v>-48</v>
      </c>
      <c r="H27" s="34"/>
      <c r="I27" s="42">
        <v>-681</v>
      </c>
      <c r="J27" s="34"/>
      <c r="K27" s="172">
        <v>-168</v>
      </c>
      <c r="N27" s="122"/>
      <c r="O27" s="123">
        <v>512</v>
      </c>
      <c r="P27" s="122"/>
      <c r="Q27" s="122"/>
    </row>
    <row r="28" spans="2:17" s="30" customFormat="1" ht="12.75">
      <c r="B28" s="235" t="s">
        <v>127</v>
      </c>
      <c r="C28" s="235"/>
      <c r="E28" s="36">
        <f>SUM(E25:E27)</f>
        <v>3609</v>
      </c>
      <c r="F28" s="32"/>
      <c r="G28" s="170">
        <f>+G27+G26+G25</f>
        <v>8772</v>
      </c>
      <c r="H28" s="34"/>
      <c r="I28" s="36">
        <f>SUM(I25:I27)</f>
        <v>9834</v>
      </c>
      <c r="J28" s="34"/>
      <c r="K28" s="170">
        <f>+K25+K26+K27</f>
        <v>18119</v>
      </c>
      <c r="N28" s="122"/>
      <c r="O28" s="132">
        <v>-2953</v>
      </c>
      <c r="P28" s="122"/>
      <c r="Q28" s="122"/>
    </row>
    <row r="29" spans="2:17" s="30" customFormat="1" ht="16.5" customHeight="1">
      <c r="B29" s="30" t="s">
        <v>179</v>
      </c>
      <c r="E29" s="42">
        <v>-856</v>
      </c>
      <c r="F29" s="32"/>
      <c r="G29" s="172">
        <v>-2560</v>
      </c>
      <c r="H29" s="32"/>
      <c r="I29" s="42">
        <v>-2791</v>
      </c>
      <c r="J29" s="34"/>
      <c r="K29" s="172">
        <v>-5263</v>
      </c>
      <c r="N29" s="122"/>
      <c r="O29" s="123">
        <v>0</v>
      </c>
      <c r="P29" s="122"/>
      <c r="Q29" s="122"/>
    </row>
    <row r="30" spans="2:17" s="30" customFormat="1" ht="16.5" customHeight="1">
      <c r="B30" s="30" t="s">
        <v>97</v>
      </c>
      <c r="E30" s="40">
        <f>SUM(E28:E29)</f>
        <v>2753</v>
      </c>
      <c r="F30" s="32"/>
      <c r="G30" s="170">
        <f>+G28+G29</f>
        <v>6212</v>
      </c>
      <c r="H30" s="32"/>
      <c r="I30" s="40">
        <f>+I28+I29</f>
        <v>7043</v>
      </c>
      <c r="J30" s="34"/>
      <c r="K30" s="170">
        <f>+K28+K29</f>
        <v>12856</v>
      </c>
      <c r="L30" s="32"/>
      <c r="N30" s="122"/>
      <c r="O30" s="123"/>
      <c r="P30" s="122"/>
      <c r="Q30" s="122"/>
    </row>
    <row r="31" spans="2:17" s="30" customFormat="1" ht="16.5" customHeight="1">
      <c r="B31" s="30" t="s">
        <v>157</v>
      </c>
      <c r="E31" s="40">
        <v>0</v>
      </c>
      <c r="F31" s="32"/>
      <c r="G31" s="170">
        <v>0</v>
      </c>
      <c r="H31" s="32"/>
      <c r="I31" s="40">
        <v>0</v>
      </c>
      <c r="J31" s="34"/>
      <c r="K31" s="170">
        <v>0</v>
      </c>
      <c r="L31" s="32"/>
      <c r="N31" s="122"/>
      <c r="O31" s="123"/>
      <c r="P31" s="122"/>
      <c r="Q31" s="122"/>
    </row>
    <row r="32" spans="2:17" s="30" customFormat="1" ht="16.5" customHeight="1">
      <c r="B32" s="30" t="s">
        <v>95</v>
      </c>
      <c r="E32" s="42">
        <v>-428</v>
      </c>
      <c r="F32" s="32"/>
      <c r="G32" s="172">
        <v>-293</v>
      </c>
      <c r="H32" s="32"/>
      <c r="I32" s="42">
        <v>-1855</v>
      </c>
      <c r="J32" s="34"/>
      <c r="K32" s="172">
        <v>-333</v>
      </c>
      <c r="L32" s="32"/>
      <c r="N32" s="122"/>
      <c r="O32" s="123"/>
      <c r="P32" s="122"/>
      <c r="Q32" s="122"/>
    </row>
    <row r="33" spans="2:17" s="30" customFormat="1" ht="33" customHeight="1" thickBot="1">
      <c r="B33" s="230" t="s">
        <v>96</v>
      </c>
      <c r="C33" s="230"/>
      <c r="E33" s="31">
        <f>SUM(E30:E32)</f>
        <v>2325</v>
      </c>
      <c r="F33" s="32"/>
      <c r="G33" s="171">
        <f>+G30+G31+G32</f>
        <v>5919</v>
      </c>
      <c r="H33" s="32"/>
      <c r="I33" s="31">
        <f>SUM(I30:I32)</f>
        <v>5188</v>
      </c>
      <c r="J33" s="34"/>
      <c r="K33" s="171">
        <f>+K30+K31+K32</f>
        <v>12523</v>
      </c>
      <c r="N33" s="122"/>
      <c r="O33" s="132">
        <v>-2953</v>
      </c>
      <c r="P33" s="122"/>
      <c r="Q33" s="122"/>
    </row>
    <row r="34" spans="2:17" s="30" customFormat="1" ht="9.75" customHeight="1">
      <c r="B34" s="29"/>
      <c r="E34" s="36"/>
      <c r="F34" s="32"/>
      <c r="G34" s="41"/>
      <c r="H34" s="34"/>
      <c r="I34" s="36"/>
      <c r="J34" s="34"/>
      <c r="K34" s="41"/>
      <c r="N34" s="122"/>
      <c r="O34" s="123"/>
      <c r="P34" s="122"/>
      <c r="Q34" s="122"/>
    </row>
    <row r="35" spans="2:17" s="30" customFormat="1" ht="12.75">
      <c r="B35" s="234" t="s">
        <v>99</v>
      </c>
      <c r="C35" s="234"/>
      <c r="E35" s="36"/>
      <c r="F35" s="32"/>
      <c r="G35" s="41"/>
      <c r="H35" s="34"/>
      <c r="I35" s="36"/>
      <c r="J35" s="34"/>
      <c r="K35" s="41"/>
      <c r="N35" s="122"/>
      <c r="O35" s="123"/>
      <c r="P35" s="122"/>
      <c r="Q35" s="122"/>
    </row>
    <row r="36" spans="2:17" s="30" customFormat="1" ht="12.75">
      <c r="B36" s="17" t="s">
        <v>0</v>
      </c>
      <c r="C36" s="38" t="s">
        <v>152</v>
      </c>
      <c r="E36" s="152">
        <v>3.6</v>
      </c>
      <c r="F36" s="28"/>
      <c r="G36" s="194">
        <v>9.9</v>
      </c>
      <c r="H36" s="28"/>
      <c r="I36" s="152">
        <v>8.1</v>
      </c>
      <c r="J36" s="32"/>
      <c r="K36" s="194">
        <v>20.9</v>
      </c>
      <c r="L36" s="35"/>
      <c r="M36" s="35"/>
      <c r="N36" s="122"/>
      <c r="O36" s="124">
        <v>-14.914141414141413</v>
      </c>
      <c r="P36" s="122"/>
      <c r="Q36" s="122"/>
    </row>
    <row r="37" spans="2:17" s="30" customFormat="1" ht="12.75">
      <c r="B37" s="29" t="s">
        <v>32</v>
      </c>
      <c r="C37" s="38" t="s">
        <v>98</v>
      </c>
      <c r="E37" s="185" t="s">
        <v>80</v>
      </c>
      <c r="F37" s="28"/>
      <c r="G37" s="212" t="s">
        <v>80</v>
      </c>
      <c r="H37" s="28"/>
      <c r="I37" s="185" t="s">
        <v>80</v>
      </c>
      <c r="J37" s="28"/>
      <c r="K37" s="212" t="s">
        <v>80</v>
      </c>
      <c r="L37" s="35"/>
      <c r="M37" s="35"/>
      <c r="N37" s="122"/>
      <c r="O37" s="125" t="s">
        <v>30</v>
      </c>
      <c r="P37" s="122"/>
      <c r="Q37" s="122"/>
    </row>
    <row r="38" spans="5:15" ht="12" customHeight="1">
      <c r="E38" s="15"/>
      <c r="G38" s="28"/>
      <c r="I38" s="15"/>
      <c r="K38" s="28"/>
      <c r="O38" s="125"/>
    </row>
    <row r="39" spans="3:15" ht="12.75">
      <c r="C39" s="148"/>
      <c r="D39" s="148"/>
      <c r="E39" s="149"/>
      <c r="F39" s="149"/>
      <c r="G39" s="149"/>
      <c r="H39" s="149"/>
      <c r="I39" s="148"/>
      <c r="J39" s="149"/>
      <c r="K39" s="148"/>
      <c r="O39" s="135"/>
    </row>
    <row r="40" spans="3:15" ht="12.75">
      <c r="C40" s="148"/>
      <c r="D40" s="148"/>
      <c r="E40" s="149"/>
      <c r="F40" s="149"/>
      <c r="G40" s="149"/>
      <c r="H40" s="149"/>
      <c r="I40" s="148"/>
      <c r="J40" s="149"/>
      <c r="K40" s="148"/>
      <c r="O40" s="135"/>
    </row>
    <row r="41" spans="3:15" ht="12.75">
      <c r="C41" s="148"/>
      <c r="D41" s="148"/>
      <c r="E41" s="149"/>
      <c r="F41" s="149"/>
      <c r="G41" s="149"/>
      <c r="H41" s="149"/>
      <c r="I41" s="148"/>
      <c r="J41" s="149"/>
      <c r="K41" s="148"/>
      <c r="O41" s="135"/>
    </row>
    <row r="42" spans="2:15" ht="23.25" customHeight="1">
      <c r="B42" s="157"/>
      <c r="C42" s="221" t="s">
        <v>159</v>
      </c>
      <c r="D42" s="222"/>
      <c r="E42" s="222"/>
      <c r="F42" s="222"/>
      <c r="G42" s="222"/>
      <c r="H42" s="222"/>
      <c r="I42" s="222"/>
      <c r="J42" s="223"/>
      <c r="K42" s="223"/>
      <c r="O42" s="135"/>
    </row>
    <row r="43" spans="3:15" ht="12.75">
      <c r="C43" s="148"/>
      <c r="D43" s="148"/>
      <c r="E43" s="149"/>
      <c r="F43" s="149"/>
      <c r="G43" s="149"/>
      <c r="H43" s="149"/>
      <c r="I43" s="148"/>
      <c r="J43" s="149"/>
      <c r="K43" s="148"/>
      <c r="O43" s="135"/>
    </row>
    <row r="44" spans="3:15" ht="12.75">
      <c r="C44" s="148"/>
      <c r="D44" s="148"/>
      <c r="E44" s="149"/>
      <c r="F44" s="149"/>
      <c r="G44" s="149"/>
      <c r="H44" s="149"/>
      <c r="I44" s="148"/>
      <c r="J44" s="149"/>
      <c r="K44" s="148"/>
      <c r="O44" s="135"/>
    </row>
    <row r="45" spans="9:15" ht="12.75">
      <c r="I45" s="5"/>
      <c r="O45" s="135"/>
    </row>
    <row r="46" spans="9:15" ht="12.75">
      <c r="I46" s="5"/>
      <c r="O46" s="135"/>
    </row>
    <row r="47" ht="12.75">
      <c r="I47" s="5"/>
    </row>
    <row r="48" ht="12.75">
      <c r="I48" s="5"/>
    </row>
    <row r="49" ht="12.75">
      <c r="I49" s="5"/>
    </row>
    <row r="50" ht="12.75">
      <c r="I50" s="5"/>
    </row>
    <row r="51" ht="12.75">
      <c r="I51" s="5"/>
    </row>
    <row r="52" ht="12.75">
      <c r="I52" s="5"/>
    </row>
  </sheetData>
  <mergeCells count="14">
    <mergeCell ref="B4:K4"/>
    <mergeCell ref="B35:C35"/>
    <mergeCell ref="B25:C25"/>
    <mergeCell ref="B28:C28"/>
    <mergeCell ref="C42:K42"/>
    <mergeCell ref="B5:K5"/>
    <mergeCell ref="B1:K1"/>
    <mergeCell ref="B2:K2"/>
    <mergeCell ref="B3:K3"/>
    <mergeCell ref="I14:K14"/>
    <mergeCell ref="E14:G14"/>
    <mergeCell ref="I13:K13"/>
    <mergeCell ref="B33:C33"/>
    <mergeCell ref="B7:K7"/>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60"/>
  <sheetViews>
    <sheetView showGridLines="0" workbookViewId="0" topLeftCell="A40">
      <selection activeCell="C48" sqref="C48"/>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26"/>
      <c r="B1" s="226"/>
      <c r="C1" s="226"/>
      <c r="D1" s="226"/>
      <c r="E1" s="226"/>
      <c r="F1" s="226"/>
      <c r="G1" s="226"/>
    </row>
    <row r="2" spans="1:7" ht="22.5">
      <c r="A2" s="225" t="str">
        <f>+Income!B2</f>
        <v>TSR CAPITAL BERHAD</v>
      </c>
      <c r="B2" s="225"/>
      <c r="C2" s="225"/>
      <c r="D2" s="225"/>
      <c r="E2" s="225"/>
      <c r="F2" s="225"/>
      <c r="G2" s="225"/>
    </row>
    <row r="3" spans="1:11" ht="18.75">
      <c r="A3" s="226" t="str">
        <f>+Income!B3</f>
        <v>(Company No : 541149-W)</v>
      </c>
      <c r="B3" s="226"/>
      <c r="C3" s="226"/>
      <c r="D3" s="226"/>
      <c r="E3" s="226"/>
      <c r="F3" s="226"/>
      <c r="G3" s="226"/>
      <c r="H3" s="10"/>
      <c r="I3" s="10"/>
      <c r="J3" s="10"/>
      <c r="K3" s="10"/>
    </row>
    <row r="4" spans="1:11" ht="15.75">
      <c r="A4" s="237" t="str">
        <f>+Income!B4</f>
        <v>(Incorporated in Malaysia)</v>
      </c>
      <c r="B4" s="237"/>
      <c r="C4" s="237"/>
      <c r="D4" s="237"/>
      <c r="E4" s="237"/>
      <c r="F4" s="237"/>
      <c r="G4" s="237"/>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36" t="str">
        <f>+Income!B7</f>
        <v>Interim Report on Condensed Consolidated Results for the Second Quarter Ended 30 June 2003</v>
      </c>
      <c r="B7" s="236"/>
      <c r="C7" s="236"/>
      <c r="D7" s="236"/>
      <c r="E7" s="236"/>
      <c r="F7" s="236"/>
      <c r="G7" s="236"/>
      <c r="H7" s="236"/>
      <c r="I7" s="10"/>
      <c r="J7" s="10"/>
      <c r="K7" s="10"/>
    </row>
    <row r="8" spans="1:7" ht="12" customHeight="1">
      <c r="A8" s="164" t="s">
        <v>61</v>
      </c>
      <c r="E8" s="3"/>
      <c r="G8" s="3"/>
    </row>
    <row r="9" spans="5:7" ht="12" customHeight="1">
      <c r="E9" s="3"/>
      <c r="G9" s="3"/>
    </row>
    <row r="10" spans="1:6" ht="15.75" customHeight="1">
      <c r="A10" s="1" t="s">
        <v>100</v>
      </c>
      <c r="B10" s="5"/>
      <c r="E10" s="4"/>
      <c r="F10" s="5"/>
    </row>
    <row r="11" spans="2:6" ht="5.25" customHeight="1">
      <c r="B11" s="5"/>
      <c r="E11" s="4"/>
      <c r="F11" s="5"/>
    </row>
    <row r="12" spans="2:7" ht="12.75">
      <c r="B12" s="5"/>
      <c r="E12" s="14" t="s">
        <v>101</v>
      </c>
      <c r="F12" s="8"/>
      <c r="G12" s="12" t="s">
        <v>102</v>
      </c>
    </row>
    <row r="13" spans="2:7" ht="12.75">
      <c r="B13" s="5"/>
      <c r="E13" s="14" t="s">
        <v>103</v>
      </c>
      <c r="F13" s="8"/>
      <c r="G13" s="12" t="s">
        <v>104</v>
      </c>
    </row>
    <row r="14" spans="2:7" s="24" customFormat="1" ht="12.75">
      <c r="B14" s="25"/>
      <c r="E14" s="162">
        <f>+Income!E19</f>
        <v>37802</v>
      </c>
      <c r="F14" s="27"/>
      <c r="G14" s="163">
        <v>37621</v>
      </c>
    </row>
    <row r="15" spans="5:7" ht="12.75">
      <c r="E15" s="14" t="s">
        <v>1</v>
      </c>
      <c r="F15" s="2"/>
      <c r="G15" s="12" t="s">
        <v>1</v>
      </c>
    </row>
    <row r="16" spans="5:7" ht="14.25" customHeight="1">
      <c r="E16" s="14"/>
      <c r="F16" s="2"/>
      <c r="G16" s="12"/>
    </row>
    <row r="17" spans="1:7" ht="6.75" customHeight="1">
      <c r="A17" s="6"/>
      <c r="E17" s="16"/>
      <c r="F17" s="2"/>
      <c r="G17" s="8"/>
    </row>
    <row r="18" spans="3:7" s="22" customFormat="1" ht="15">
      <c r="C18" s="19" t="s">
        <v>48</v>
      </c>
      <c r="E18" s="57">
        <v>11155</v>
      </c>
      <c r="G18" s="137">
        <v>11501</v>
      </c>
    </row>
    <row r="19" spans="3:7" s="22" customFormat="1" ht="15">
      <c r="C19" s="19" t="s">
        <v>63</v>
      </c>
      <c r="E19" s="57">
        <v>10224</v>
      </c>
      <c r="G19" s="137">
        <v>9545</v>
      </c>
    </row>
    <row r="20" spans="3:7" s="22" customFormat="1" ht="15">
      <c r="C20" s="19" t="s">
        <v>125</v>
      </c>
      <c r="E20" s="57">
        <v>0</v>
      </c>
      <c r="G20" s="137"/>
    </row>
    <row r="21" spans="3:7" s="22" customFormat="1" ht="15">
      <c r="C21" s="19" t="s">
        <v>34</v>
      </c>
      <c r="E21" s="57"/>
      <c r="G21" s="139"/>
    </row>
    <row r="22" spans="3:7" s="22" customFormat="1" ht="15">
      <c r="C22" s="74" t="s">
        <v>64</v>
      </c>
      <c r="E22" s="114">
        <v>65439</v>
      </c>
      <c r="G22" s="138">
        <v>61141</v>
      </c>
    </row>
    <row r="23" spans="3:7" s="22" customFormat="1" ht="15">
      <c r="C23" s="74" t="s">
        <v>162</v>
      </c>
      <c r="E23" s="115">
        <v>1952</v>
      </c>
      <c r="G23" s="138">
        <v>1693</v>
      </c>
    </row>
    <row r="24" spans="3:7" s="22" customFormat="1" ht="15">
      <c r="C24" s="74" t="s">
        <v>81</v>
      </c>
      <c r="E24" s="115">
        <v>5132</v>
      </c>
      <c r="G24" s="138">
        <v>1955</v>
      </c>
    </row>
    <row r="25" spans="3:7" s="22" customFormat="1" ht="15">
      <c r="C25" s="74" t="s">
        <v>49</v>
      </c>
      <c r="E25" s="115">
        <v>35965</v>
      </c>
      <c r="G25" s="138">
        <v>54963</v>
      </c>
    </row>
    <row r="26" spans="3:7" s="22" customFormat="1" ht="15">
      <c r="C26" s="74" t="s">
        <v>50</v>
      </c>
      <c r="E26" s="115">
        <v>3017</v>
      </c>
      <c r="G26" s="138">
        <v>2332</v>
      </c>
    </row>
    <row r="27" spans="3:7" s="22" customFormat="1" ht="15">
      <c r="C27" s="74" t="s">
        <v>160</v>
      </c>
      <c r="E27" s="115">
        <v>322</v>
      </c>
      <c r="G27" s="138">
        <v>322</v>
      </c>
    </row>
    <row r="28" spans="3:7" s="22" customFormat="1" ht="15">
      <c r="C28" s="74" t="s">
        <v>56</v>
      </c>
      <c r="E28" s="115">
        <v>9888</v>
      </c>
      <c r="G28" s="138">
        <v>8902</v>
      </c>
    </row>
    <row r="29" spans="3:7" s="22" customFormat="1" ht="15">
      <c r="C29" s="74" t="s">
        <v>35</v>
      </c>
      <c r="E29" s="115">
        <v>7966</v>
      </c>
      <c r="G29" s="138">
        <v>8710</v>
      </c>
    </row>
    <row r="30" spans="3:7" s="22" customFormat="1" ht="5.25" customHeight="1">
      <c r="C30" s="74"/>
      <c r="E30" s="115"/>
      <c r="G30" s="118"/>
    </row>
    <row r="31" spans="5:7" s="22" customFormat="1" ht="15">
      <c r="E31" s="116">
        <f>SUM(E22:E30)</f>
        <v>129681</v>
      </c>
      <c r="G31" s="113">
        <f>SUM(G22:G30)</f>
        <v>140018</v>
      </c>
    </row>
    <row r="32" spans="5:7" s="22" customFormat="1" ht="4.5" customHeight="1">
      <c r="E32" s="57"/>
      <c r="G32" s="76"/>
    </row>
    <row r="33" spans="1:7" s="22" customFormat="1" ht="15">
      <c r="A33" s="22">
        <v>9</v>
      </c>
      <c r="C33" s="19" t="s">
        <v>36</v>
      </c>
      <c r="E33" s="57"/>
      <c r="G33" s="139"/>
    </row>
    <row r="34" spans="3:7" s="22" customFormat="1" ht="13.5" customHeight="1">
      <c r="C34" s="74" t="s">
        <v>51</v>
      </c>
      <c r="E34" s="114">
        <v>30008</v>
      </c>
      <c r="G34" s="138">
        <v>39803</v>
      </c>
    </row>
    <row r="35" spans="3:7" s="22" customFormat="1" ht="15">
      <c r="C35" s="74" t="s">
        <v>52</v>
      </c>
      <c r="E35" s="115">
        <v>2837</v>
      </c>
      <c r="G35" s="138">
        <v>2537</v>
      </c>
    </row>
    <row r="36" spans="3:7" s="22" customFormat="1" ht="15">
      <c r="C36" s="74" t="s">
        <v>37</v>
      </c>
      <c r="E36" s="115">
        <v>1163</v>
      </c>
      <c r="G36" s="138">
        <v>1279</v>
      </c>
    </row>
    <row r="37" spans="3:7" s="22" customFormat="1" ht="15">
      <c r="C37" s="74" t="s">
        <v>177</v>
      </c>
      <c r="E37" s="115">
        <v>1381</v>
      </c>
      <c r="G37" s="138">
        <v>4128</v>
      </c>
    </row>
    <row r="38" spans="3:7" s="22" customFormat="1" ht="4.5" customHeight="1">
      <c r="C38" s="74"/>
      <c r="E38" s="115"/>
      <c r="G38" s="112"/>
    </row>
    <row r="39" spans="5:7" s="22" customFormat="1" ht="15">
      <c r="E39" s="116">
        <f>SUM(E34:E38)</f>
        <v>35389</v>
      </c>
      <c r="G39" s="113">
        <f>SUM(G34:G38)</f>
        <v>47747</v>
      </c>
    </row>
    <row r="40" spans="1:7" s="22" customFormat="1" ht="15">
      <c r="A40" s="22">
        <v>9</v>
      </c>
      <c r="C40" s="19" t="s">
        <v>38</v>
      </c>
      <c r="E40" s="57">
        <f>+E31-E39</f>
        <v>94292</v>
      </c>
      <c r="G40" s="76">
        <f>+G31-G39</f>
        <v>92271</v>
      </c>
    </row>
    <row r="41" spans="5:7" s="22" customFormat="1" ht="15.75" thickBot="1">
      <c r="E41" s="65">
        <f>+E40+SUM(E18:E19)+E20</f>
        <v>115671</v>
      </c>
      <c r="G41" s="79">
        <f>+G40+G18+G19</f>
        <v>113317</v>
      </c>
    </row>
    <row r="42" spans="5:7" s="22" customFormat="1" ht="5.25" customHeight="1">
      <c r="E42" s="57"/>
      <c r="G42" s="76"/>
    </row>
    <row r="43" spans="1:7" s="22" customFormat="1" ht="15">
      <c r="A43" s="22">
        <v>10</v>
      </c>
      <c r="C43" s="19" t="s">
        <v>39</v>
      </c>
      <c r="E43" s="57"/>
      <c r="G43" s="76"/>
    </row>
    <row r="44" spans="3:7" s="22" customFormat="1" ht="15">
      <c r="C44" s="19" t="s">
        <v>40</v>
      </c>
      <c r="E44" s="57">
        <v>64000</v>
      </c>
      <c r="G44" s="137">
        <v>64000</v>
      </c>
    </row>
    <row r="45" spans="3:7" s="22" customFormat="1" ht="15">
      <c r="C45" s="19" t="s">
        <v>28</v>
      </c>
      <c r="E45" s="57"/>
      <c r="G45" s="139"/>
    </row>
    <row r="46" spans="3:7" s="22" customFormat="1" ht="15">
      <c r="C46" s="74" t="s">
        <v>41</v>
      </c>
      <c r="E46" s="114">
        <v>11680</v>
      </c>
      <c r="G46" s="211">
        <v>11680</v>
      </c>
    </row>
    <row r="47" spans="3:7" s="22" customFormat="1" ht="15">
      <c r="C47" s="74" t="s">
        <v>83</v>
      </c>
      <c r="E47" s="115">
        <v>7632</v>
      </c>
      <c r="G47" s="138">
        <v>8141</v>
      </c>
    </row>
    <row r="48" spans="3:7" s="22" customFormat="1" ht="15">
      <c r="C48" s="74" t="s">
        <v>203</v>
      </c>
      <c r="E48" s="115">
        <v>29095</v>
      </c>
      <c r="F48" s="67"/>
      <c r="G48" s="138">
        <v>23907</v>
      </c>
    </row>
    <row r="49" spans="3:7" s="22" customFormat="1" ht="15">
      <c r="C49" s="74" t="s">
        <v>161</v>
      </c>
      <c r="E49" s="117">
        <v>0</v>
      </c>
      <c r="G49" s="140">
        <v>3686</v>
      </c>
    </row>
    <row r="50" spans="3:7" s="22" customFormat="1" ht="15">
      <c r="C50" s="74"/>
      <c r="E50" s="77">
        <f>SUM(E46:E49)</f>
        <v>48407</v>
      </c>
      <c r="G50" s="78">
        <f>SUM(G46:G49)</f>
        <v>47414</v>
      </c>
    </row>
    <row r="51" spans="5:7" s="22" customFormat="1" ht="15">
      <c r="E51" s="64">
        <f>+E50+E44</f>
        <v>112407</v>
      </c>
      <c r="F51" s="67"/>
      <c r="G51" s="80">
        <f>+G50+G44</f>
        <v>111414</v>
      </c>
    </row>
    <row r="52" spans="1:7" s="22" customFormat="1" ht="15">
      <c r="A52" s="22">
        <v>11</v>
      </c>
      <c r="C52" s="19" t="s">
        <v>33</v>
      </c>
      <c r="E52" s="57">
        <v>2238</v>
      </c>
      <c r="G52" s="137">
        <v>383</v>
      </c>
    </row>
    <row r="53" spans="1:7" s="22" customFormat="1" ht="15">
      <c r="A53" s="22">
        <v>12</v>
      </c>
      <c r="C53" s="19" t="s">
        <v>2</v>
      </c>
      <c r="E53" s="57">
        <v>598</v>
      </c>
      <c r="G53" s="137">
        <v>1092</v>
      </c>
    </row>
    <row r="54" spans="1:7" s="22" customFormat="1" ht="15">
      <c r="A54" s="22">
        <v>13</v>
      </c>
      <c r="C54" s="19" t="s">
        <v>42</v>
      </c>
      <c r="E54" s="57">
        <v>428</v>
      </c>
      <c r="G54" s="137">
        <v>428</v>
      </c>
    </row>
    <row r="55" spans="5:9" s="22" customFormat="1" ht="15.75" thickBot="1">
      <c r="E55" s="65">
        <f>SUM(E51:E54)</f>
        <v>115671</v>
      </c>
      <c r="G55" s="79">
        <f>SUM(G51:G54)</f>
        <v>113317</v>
      </c>
      <c r="I55" s="81">
        <f>+G41-G55</f>
        <v>0</v>
      </c>
    </row>
    <row r="56" spans="5:7" s="22" customFormat="1" ht="6.75" customHeight="1">
      <c r="E56" s="57"/>
      <c r="G56" s="76"/>
    </row>
    <row r="57" spans="1:7" s="22" customFormat="1" ht="15">
      <c r="A57" s="22">
        <v>14</v>
      </c>
      <c r="C57" s="19" t="s">
        <v>6</v>
      </c>
      <c r="E57" s="82">
        <v>1.76</v>
      </c>
      <c r="G57" s="153">
        <v>1.74</v>
      </c>
    </row>
    <row r="58" spans="3:7" s="22" customFormat="1" ht="15">
      <c r="C58" s="19"/>
      <c r="E58" s="82"/>
      <c r="G58" s="153"/>
    </row>
    <row r="59" spans="2:8" s="22" customFormat="1" ht="30.75" customHeight="1">
      <c r="B59" s="221" t="s">
        <v>163</v>
      </c>
      <c r="C59" s="223"/>
      <c r="D59" s="223"/>
      <c r="E59" s="223"/>
      <c r="F59" s="223"/>
      <c r="G59" s="223"/>
      <c r="H59" s="184"/>
    </row>
    <row r="60" spans="2:8" ht="15">
      <c r="B60" s="22"/>
      <c r="C60" s="22"/>
      <c r="D60" s="22"/>
      <c r="E60" s="76"/>
      <c r="F60" s="22"/>
      <c r="G60" s="76"/>
      <c r="H60" s="22"/>
    </row>
  </sheetData>
  <mergeCells count="6">
    <mergeCell ref="B59:G59"/>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5"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workbookViewId="0" topLeftCell="C9">
      <selection activeCell="D16" sqref="D15:E16"/>
    </sheetView>
  </sheetViews>
  <sheetFormatPr defaultColWidth="9.140625" defaultRowHeight="12.75"/>
  <cols>
    <col min="1" max="1" width="3.140625" style="174" customWidth="1"/>
    <col min="2" max="2" width="29.421875" style="174" customWidth="1"/>
    <col min="3" max="9" width="14.421875" style="174" customWidth="1"/>
    <col min="10" max="16384" width="8.00390625" style="174" customWidth="1"/>
  </cols>
  <sheetData>
    <row r="1" spans="1:8" s="3" customFormat="1" ht="12.75" customHeight="1">
      <c r="A1" s="226"/>
      <c r="B1" s="226"/>
      <c r="C1" s="226"/>
      <c r="D1" s="226"/>
      <c r="E1" s="226"/>
      <c r="F1" s="226"/>
      <c r="G1" s="226"/>
      <c r="H1" s="226"/>
    </row>
    <row r="2" spans="1:8" s="3" customFormat="1" ht="22.5">
      <c r="A2" s="225" t="str">
        <f>+Income!B2</f>
        <v>TSR CAPITAL BERHAD</v>
      </c>
      <c r="B2" s="225"/>
      <c r="C2" s="225"/>
      <c r="D2" s="225"/>
      <c r="E2" s="225"/>
      <c r="F2" s="225"/>
      <c r="G2" s="225"/>
      <c r="H2" s="225"/>
    </row>
    <row r="3" spans="1:12" s="3" customFormat="1" ht="18.75">
      <c r="A3" s="226" t="str">
        <f>+Income!B3</f>
        <v>(Company No : 541149-W)</v>
      </c>
      <c r="B3" s="226"/>
      <c r="C3" s="226"/>
      <c r="D3" s="226"/>
      <c r="E3" s="226"/>
      <c r="F3" s="226"/>
      <c r="G3" s="226"/>
      <c r="H3" s="226"/>
      <c r="I3" s="10"/>
      <c r="J3" s="10"/>
      <c r="K3" s="10"/>
      <c r="L3" s="10"/>
    </row>
    <row r="4" spans="1:12" s="3" customFormat="1" ht="15.75">
      <c r="A4" s="237" t="str">
        <f>+Income!B4</f>
        <v>(Incorporated in Malaysia)</v>
      </c>
      <c r="B4" s="237"/>
      <c r="C4" s="237"/>
      <c r="D4" s="237"/>
      <c r="E4" s="237"/>
      <c r="F4" s="237"/>
      <c r="G4" s="237"/>
      <c r="H4" s="237"/>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36" t="str">
        <f>+Income!B7</f>
        <v>Interim Report on Condensed Consolidated Results for the Second Quarter Ended 30 June 2003</v>
      </c>
      <c r="B7" s="236"/>
      <c r="C7" s="236"/>
      <c r="D7" s="236"/>
      <c r="E7" s="236"/>
      <c r="F7" s="236"/>
      <c r="G7" s="236"/>
      <c r="H7" s="236"/>
      <c r="I7" s="236"/>
      <c r="J7" s="10"/>
      <c r="K7" s="10"/>
      <c r="L7" s="10"/>
    </row>
    <row r="8" s="3" customFormat="1" ht="12" customHeight="1">
      <c r="A8" s="164" t="s">
        <v>61</v>
      </c>
    </row>
    <row r="9" s="173" customFormat="1" ht="22.5">
      <c r="A9" s="187" t="s">
        <v>154</v>
      </c>
    </row>
    <row r="11" spans="2:8" s="181" customFormat="1" ht="47.25">
      <c r="B11" s="182"/>
      <c r="C11" s="183" t="s">
        <v>138</v>
      </c>
      <c r="D11" s="183" t="s">
        <v>139</v>
      </c>
      <c r="E11" s="183" t="s">
        <v>140</v>
      </c>
      <c r="F11" s="183" t="s">
        <v>141</v>
      </c>
      <c r="G11" s="183" t="s">
        <v>164</v>
      </c>
      <c r="H11" s="183" t="s">
        <v>58</v>
      </c>
    </row>
    <row r="12" spans="2:8" ht="15.75">
      <c r="B12" s="178"/>
      <c r="C12" s="210" t="s">
        <v>1</v>
      </c>
      <c r="D12" s="210" t="s">
        <v>1</v>
      </c>
      <c r="E12" s="210" t="s">
        <v>1</v>
      </c>
      <c r="F12" s="210" t="s">
        <v>1</v>
      </c>
      <c r="G12" s="210" t="s">
        <v>1</v>
      </c>
      <c r="H12" s="210" t="s">
        <v>1</v>
      </c>
    </row>
    <row r="13" spans="2:8" ht="21.75" customHeight="1">
      <c r="B13" s="178" t="s">
        <v>178</v>
      </c>
      <c r="C13" s="179">
        <v>64000</v>
      </c>
      <c r="D13" s="179">
        <v>11680</v>
      </c>
      <c r="E13" s="179">
        <v>8141</v>
      </c>
      <c r="F13" s="179">
        <v>23907</v>
      </c>
      <c r="G13" s="179">
        <v>3686</v>
      </c>
      <c r="H13" s="179">
        <f>SUM(C13:G13)</f>
        <v>111414</v>
      </c>
    </row>
    <row r="14" spans="2:8" ht="21.75" customHeight="1">
      <c r="B14" s="178" t="s">
        <v>142</v>
      </c>
      <c r="C14" s="179">
        <v>0</v>
      </c>
      <c r="D14" s="179">
        <v>0</v>
      </c>
      <c r="E14" s="179">
        <v>-509</v>
      </c>
      <c r="F14" s="179"/>
      <c r="G14" s="179">
        <v>0</v>
      </c>
      <c r="H14" s="179">
        <f>SUM(C14:G14)</f>
        <v>-509</v>
      </c>
    </row>
    <row r="15" spans="2:8" ht="21.75" customHeight="1">
      <c r="B15" s="178" t="s">
        <v>143</v>
      </c>
      <c r="C15" s="179">
        <v>0</v>
      </c>
      <c r="D15" s="179">
        <v>0</v>
      </c>
      <c r="E15" s="179">
        <v>0</v>
      </c>
      <c r="F15" s="179">
        <v>5188</v>
      </c>
      <c r="G15" s="179">
        <v>0</v>
      </c>
      <c r="H15" s="179">
        <f>SUM(C15:G15)</f>
        <v>5188</v>
      </c>
    </row>
    <row r="16" spans="2:8" ht="21.75" customHeight="1">
      <c r="B16" s="178" t="s">
        <v>185</v>
      </c>
      <c r="C16" s="179">
        <v>0</v>
      </c>
      <c r="D16" s="179">
        <v>0</v>
      </c>
      <c r="E16" s="179">
        <v>0</v>
      </c>
      <c r="F16" s="179">
        <v>0</v>
      </c>
      <c r="G16" s="179">
        <v>-3686</v>
      </c>
      <c r="H16" s="179">
        <f>SUM(C16:G16)</f>
        <v>-3686</v>
      </c>
    </row>
    <row r="17" spans="2:8" ht="16.5" thickBot="1">
      <c r="B17" s="178" t="s">
        <v>186</v>
      </c>
      <c r="C17" s="180">
        <f aca="true" t="shared" si="0" ref="C17:H17">SUM(C13:C16)</f>
        <v>64000</v>
      </c>
      <c r="D17" s="180">
        <f t="shared" si="0"/>
        <v>11680</v>
      </c>
      <c r="E17" s="180">
        <f t="shared" si="0"/>
        <v>7632</v>
      </c>
      <c r="F17" s="180">
        <f t="shared" si="0"/>
        <v>29095</v>
      </c>
      <c r="G17" s="180">
        <f t="shared" si="0"/>
        <v>0</v>
      </c>
      <c r="H17" s="180">
        <f t="shared" si="0"/>
        <v>112407</v>
      </c>
    </row>
    <row r="18" spans="3:8" ht="13.5" thickTop="1">
      <c r="C18" s="176"/>
      <c r="D18" s="176"/>
      <c r="E18" s="176"/>
      <c r="F18" s="176"/>
      <c r="G18" s="176"/>
      <c r="H18" s="176"/>
    </row>
    <row r="19" spans="3:8" ht="12.75">
      <c r="C19" s="176"/>
      <c r="D19" s="176"/>
      <c r="E19" s="176"/>
      <c r="F19" s="176"/>
      <c r="G19" s="176"/>
      <c r="H19" s="176"/>
    </row>
    <row r="20" spans="3:8" ht="12.75">
      <c r="C20" s="176"/>
      <c r="D20" s="176"/>
      <c r="E20" s="176"/>
      <c r="F20" s="176"/>
      <c r="G20" s="176"/>
      <c r="H20" s="176"/>
    </row>
    <row r="21" spans="2:8" ht="33" customHeight="1">
      <c r="B21" s="221" t="s">
        <v>165</v>
      </c>
      <c r="C21" s="223"/>
      <c r="D21" s="223"/>
      <c r="E21" s="223"/>
      <c r="F21" s="223"/>
      <c r="G21" s="223"/>
      <c r="H21" s="223"/>
    </row>
    <row r="22" spans="3:8" ht="12.75">
      <c r="C22" s="176"/>
      <c r="D22" s="176"/>
      <c r="E22" s="176"/>
      <c r="F22" s="176"/>
      <c r="G22" s="176"/>
      <c r="H22" s="176"/>
    </row>
  </sheetData>
  <mergeCells count="6">
    <mergeCell ref="A7:I7"/>
    <mergeCell ref="B21:H21"/>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98"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49"/>
  <sheetViews>
    <sheetView workbookViewId="0" topLeftCell="A30">
      <selection activeCell="C24" sqref="C24"/>
    </sheetView>
  </sheetViews>
  <sheetFormatPr defaultColWidth="9.140625" defaultRowHeight="12.75"/>
  <cols>
    <col min="1" max="1" width="3.00390625" style="174" customWidth="1"/>
    <col min="2" max="2" width="4.140625" style="174" customWidth="1"/>
    <col min="3" max="3" width="49.8515625" style="174" customWidth="1"/>
    <col min="4" max="4" width="13.8515625" style="174" customWidth="1"/>
    <col min="5" max="5" width="32.140625" style="174" customWidth="1"/>
    <col min="6" max="16384" width="8.00390625" style="174" customWidth="1"/>
  </cols>
  <sheetData>
    <row r="1" spans="1:6" ht="18.75">
      <c r="A1" s="11"/>
      <c r="B1" s="11"/>
      <c r="C1" s="11"/>
      <c r="D1" s="11"/>
      <c r="E1" s="11"/>
      <c r="F1" s="11"/>
    </row>
    <row r="2" spans="1:6" ht="42" customHeight="1">
      <c r="A2" s="225" t="str">
        <f>+Income!B2</f>
        <v>TSR CAPITAL BERHAD</v>
      </c>
      <c r="B2" s="225"/>
      <c r="C2" s="225"/>
      <c r="D2" s="225"/>
      <c r="E2" s="161"/>
      <c r="F2" s="161"/>
    </row>
    <row r="3" spans="1:6" ht="18.75">
      <c r="A3" s="226" t="str">
        <f>+Income!B3</f>
        <v>(Company No : 541149-W)</v>
      </c>
      <c r="B3" s="226"/>
      <c r="C3" s="226"/>
      <c r="D3" s="226"/>
      <c r="E3" s="11"/>
      <c r="F3" s="11"/>
    </row>
    <row r="4" spans="1:6" ht="15.75">
      <c r="A4" s="237" t="str">
        <f>+Income!B4</f>
        <v>(Incorporated in Malaysia)</v>
      </c>
      <c r="B4" s="237"/>
      <c r="C4" s="237"/>
      <c r="D4" s="237"/>
      <c r="E4" s="156"/>
      <c r="F4" s="156"/>
    </row>
    <row r="5" spans="1:6" ht="12.75">
      <c r="A5" s="13"/>
      <c r="B5" s="13"/>
      <c r="C5" s="13"/>
      <c r="D5" s="13"/>
      <c r="E5" s="13"/>
      <c r="F5" s="13"/>
    </row>
    <row r="6" spans="1:6" ht="36" customHeight="1">
      <c r="A6" s="238" t="str">
        <f>+Income!B7</f>
        <v>Interim Report on Condensed Consolidated Results for the Second Quarter Ended 30 June 2003</v>
      </c>
      <c r="B6" s="238"/>
      <c r="C6" s="238"/>
      <c r="D6" s="238"/>
      <c r="E6" s="13"/>
      <c r="F6" s="13"/>
    </row>
    <row r="7" spans="1:6" ht="15.75">
      <c r="A7" s="186" t="str">
        <f>+Income!B8</f>
        <v>(These figures have not been audited)</v>
      </c>
      <c r="B7" s="13"/>
      <c r="C7" s="13"/>
      <c r="D7" s="13"/>
      <c r="E7" s="13"/>
      <c r="F7" s="13"/>
    </row>
    <row r="9" spans="1:4" ht="12.75">
      <c r="A9" s="175" t="s">
        <v>147</v>
      </c>
      <c r="D9" s="195"/>
    </row>
    <row r="10" ht="12.75">
      <c r="D10" s="196">
        <v>37802</v>
      </c>
    </row>
    <row r="11" ht="12.75">
      <c r="D11" s="197" t="s">
        <v>1</v>
      </c>
    </row>
    <row r="12" spans="2:6" ht="12.75">
      <c r="B12" s="175" t="s">
        <v>126</v>
      </c>
      <c r="D12" s="198"/>
      <c r="E12" s="176"/>
      <c r="F12" s="176"/>
    </row>
    <row r="13" spans="2:6" ht="12.75">
      <c r="B13" s="174" t="s">
        <v>127</v>
      </c>
      <c r="D13" s="198">
        <v>9834</v>
      </c>
      <c r="E13" s="176"/>
      <c r="F13" s="176"/>
    </row>
    <row r="14" spans="2:6" ht="16.5" customHeight="1">
      <c r="B14" s="174" t="s">
        <v>128</v>
      </c>
      <c r="D14" s="198"/>
      <c r="E14" s="176"/>
      <c r="F14" s="176"/>
    </row>
    <row r="15" spans="3:6" ht="12.75">
      <c r="C15" s="174" t="s">
        <v>129</v>
      </c>
      <c r="D15" s="198">
        <v>-509</v>
      </c>
      <c r="E15" s="176"/>
      <c r="F15" s="176"/>
    </row>
    <row r="16" spans="3:6" ht="12.75">
      <c r="C16" s="174" t="s">
        <v>130</v>
      </c>
      <c r="D16" s="198">
        <v>1713</v>
      </c>
      <c r="E16" s="176"/>
      <c r="F16" s="176"/>
    </row>
    <row r="17" spans="3:6" ht="12.75">
      <c r="C17" s="174" t="s">
        <v>131</v>
      </c>
      <c r="D17" s="198">
        <v>-167</v>
      </c>
      <c r="E17" s="176"/>
      <c r="F17" s="176"/>
    </row>
    <row r="18" spans="3:6" ht="12.75">
      <c r="C18" s="193" t="s">
        <v>187</v>
      </c>
      <c r="D18" s="198">
        <v>-336</v>
      </c>
      <c r="E18" s="176"/>
      <c r="F18" s="176"/>
    </row>
    <row r="19" spans="3:6" ht="12.75">
      <c r="C19" s="193" t="s">
        <v>166</v>
      </c>
      <c r="D19" s="199">
        <v>681</v>
      </c>
      <c r="E19" s="176"/>
      <c r="F19" s="176"/>
    </row>
    <row r="20" spans="2:6" s="175" customFormat="1" ht="12.75">
      <c r="B20" s="175" t="s">
        <v>132</v>
      </c>
      <c r="D20" s="200">
        <f>SUM(D13:D19)</f>
        <v>11216</v>
      </c>
      <c r="E20" s="177"/>
      <c r="F20" s="177"/>
    </row>
    <row r="21" spans="3:6" ht="19.5" customHeight="1">
      <c r="C21" s="193" t="s">
        <v>172</v>
      </c>
      <c r="D21" s="198">
        <v>-4299</v>
      </c>
      <c r="E21" s="176"/>
      <c r="F21" s="176"/>
    </row>
    <row r="22" spans="3:6" ht="12" customHeight="1">
      <c r="C22" s="193" t="s">
        <v>167</v>
      </c>
      <c r="D22" s="198">
        <v>-259</v>
      </c>
      <c r="E22" s="176"/>
      <c r="F22" s="176"/>
    </row>
    <row r="23" spans="3:6" ht="12" customHeight="1">
      <c r="C23" s="193" t="s">
        <v>206</v>
      </c>
      <c r="D23" s="198">
        <v>-3177</v>
      </c>
      <c r="E23" s="176"/>
      <c r="F23" s="176"/>
    </row>
    <row r="24" spans="3:6" ht="12.75">
      <c r="C24" s="193" t="s">
        <v>174</v>
      </c>
      <c r="D24" s="198">
        <v>17634</v>
      </c>
      <c r="E24" s="176"/>
      <c r="F24" s="176"/>
    </row>
    <row r="25" spans="3:6" ht="12.75">
      <c r="C25" s="193" t="s">
        <v>173</v>
      </c>
      <c r="D25" s="199">
        <v>-9495</v>
      </c>
      <c r="E25" s="176"/>
      <c r="F25" s="176"/>
    </row>
    <row r="26" spans="2:6" s="175" customFormat="1" ht="12.75">
      <c r="B26" s="175" t="s">
        <v>144</v>
      </c>
      <c r="D26" s="201">
        <f>SUM(D20:D25)</f>
        <v>11620</v>
      </c>
      <c r="E26" s="177"/>
      <c r="F26" s="177"/>
    </row>
    <row r="27" spans="2:6" ht="18" customHeight="1">
      <c r="B27" s="174" t="s">
        <v>133</v>
      </c>
      <c r="D27" s="198">
        <v>-5538</v>
      </c>
      <c r="E27" s="176"/>
      <c r="F27" s="176"/>
    </row>
    <row r="28" spans="2:6" ht="12.75">
      <c r="B28" s="193" t="s">
        <v>166</v>
      </c>
      <c r="D28" s="198">
        <v>-582</v>
      </c>
      <c r="E28" s="176"/>
      <c r="F28" s="176"/>
    </row>
    <row r="29" spans="1:6" ht="15.75" customHeight="1">
      <c r="A29" s="175"/>
      <c r="B29" s="175" t="s">
        <v>134</v>
      </c>
      <c r="C29" s="175"/>
      <c r="D29" s="202">
        <f>SUM(D26:D28)</f>
        <v>5500</v>
      </c>
      <c r="E29" s="177"/>
      <c r="F29" s="177"/>
    </row>
    <row r="30" spans="4:6" ht="12.75">
      <c r="D30" s="198"/>
      <c r="E30" s="176"/>
      <c r="F30" s="176"/>
    </row>
    <row r="31" spans="2:6" ht="12.75">
      <c r="B31" s="175" t="s">
        <v>135</v>
      </c>
      <c r="D31" s="198"/>
      <c r="E31" s="176"/>
      <c r="F31" s="176"/>
    </row>
    <row r="32" spans="2:6" ht="12.75">
      <c r="B32" s="174" t="s">
        <v>136</v>
      </c>
      <c r="D32" s="198">
        <v>-1265</v>
      </c>
      <c r="E32" s="176"/>
      <c r="F32" s="176"/>
    </row>
    <row r="33" spans="2:6" ht="12.75">
      <c r="B33" s="193" t="s">
        <v>196</v>
      </c>
      <c r="D33" s="198">
        <v>336</v>
      </c>
      <c r="E33" s="176"/>
      <c r="F33" s="176"/>
    </row>
    <row r="34" spans="2:6" ht="12.75">
      <c r="B34" s="193" t="s">
        <v>168</v>
      </c>
      <c r="D34" s="198">
        <v>-986</v>
      </c>
      <c r="E34" s="176"/>
      <c r="F34" s="176"/>
    </row>
    <row r="35" spans="2:6" ht="12.75">
      <c r="B35" s="174" t="s">
        <v>131</v>
      </c>
      <c r="D35" s="198">
        <v>167</v>
      </c>
      <c r="E35" s="176"/>
      <c r="F35" s="176"/>
    </row>
    <row r="36" spans="2:6" ht="17.25" customHeight="1">
      <c r="B36" s="175" t="s">
        <v>137</v>
      </c>
      <c r="D36" s="202">
        <f>SUM(D32:D35)</f>
        <v>-1748</v>
      </c>
      <c r="E36" s="176"/>
      <c r="F36" s="176"/>
    </row>
    <row r="37" spans="4:6" ht="12.75">
      <c r="D37" s="198"/>
      <c r="E37" s="176"/>
      <c r="F37" s="176"/>
    </row>
    <row r="38" spans="1:6" s="175" customFormat="1" ht="12.75">
      <c r="A38" s="174"/>
      <c r="B38" s="175" t="s">
        <v>180</v>
      </c>
      <c r="C38" s="174"/>
      <c r="D38" s="198"/>
      <c r="E38" s="176"/>
      <c r="F38" s="176"/>
    </row>
    <row r="39" spans="1:6" s="175" customFormat="1" ht="12.75">
      <c r="A39" s="174"/>
      <c r="B39" s="193" t="s">
        <v>188</v>
      </c>
      <c r="C39" s="174"/>
      <c r="D39" s="198">
        <v>-810</v>
      </c>
      <c r="E39" s="176"/>
      <c r="F39" s="176"/>
    </row>
    <row r="40" spans="1:6" s="175" customFormat="1" ht="12.75">
      <c r="A40" s="174"/>
      <c r="B40" s="193" t="s">
        <v>185</v>
      </c>
      <c r="C40" s="174"/>
      <c r="D40" s="198">
        <v>-3686</v>
      </c>
      <c r="E40" s="176"/>
      <c r="F40" s="176"/>
    </row>
    <row r="41" spans="1:6" s="175" customFormat="1" ht="17.25" customHeight="1">
      <c r="A41" s="174"/>
      <c r="B41" s="175" t="s">
        <v>204</v>
      </c>
      <c r="C41" s="174"/>
      <c r="D41" s="202">
        <f>SUM(D39:D40)</f>
        <v>-4496</v>
      </c>
      <c r="E41" s="176"/>
      <c r="F41" s="176"/>
    </row>
    <row r="42" spans="1:6" s="175" customFormat="1" ht="12.75">
      <c r="A42" s="174"/>
      <c r="B42" s="174"/>
      <c r="C42" s="174"/>
      <c r="D42" s="198"/>
      <c r="E42" s="176"/>
      <c r="F42" s="176"/>
    </row>
    <row r="43" spans="1:6" ht="12.75">
      <c r="A43" s="175"/>
      <c r="B43" s="175" t="s">
        <v>205</v>
      </c>
      <c r="C43" s="175"/>
      <c r="D43" s="201">
        <f>+D29+D36+D41</f>
        <v>-744</v>
      </c>
      <c r="E43" s="177"/>
      <c r="F43" s="177"/>
    </row>
    <row r="44" spans="1:6" ht="12.75">
      <c r="A44" s="175"/>
      <c r="B44" s="175"/>
      <c r="C44" s="175"/>
      <c r="D44" s="201"/>
      <c r="E44" s="177"/>
      <c r="F44" s="177"/>
    </row>
    <row r="45" spans="1:6" ht="12.75">
      <c r="A45" s="175"/>
      <c r="B45" s="175" t="s">
        <v>175</v>
      </c>
      <c r="C45" s="175"/>
      <c r="D45" s="201">
        <v>8710</v>
      </c>
      <c r="E45" s="177"/>
      <c r="F45" s="177"/>
    </row>
    <row r="46" spans="1:6" ht="12.75">
      <c r="A46" s="175"/>
      <c r="B46" s="175"/>
      <c r="C46" s="175"/>
      <c r="D46" s="201"/>
      <c r="E46" s="177"/>
      <c r="F46" s="177"/>
    </row>
    <row r="47" spans="1:6" ht="13.5" thickBot="1">
      <c r="A47" s="175"/>
      <c r="B47" s="175" t="s">
        <v>197</v>
      </c>
      <c r="C47" s="175"/>
      <c r="D47" s="203">
        <v>7966</v>
      </c>
      <c r="E47" s="177"/>
      <c r="F47" s="177"/>
    </row>
    <row r="48" spans="1:6" ht="13.5" thickTop="1">
      <c r="A48" s="175"/>
      <c r="B48" s="175"/>
      <c r="C48" s="175"/>
      <c r="D48" s="201"/>
      <c r="E48" s="177"/>
      <c r="F48" s="177"/>
    </row>
    <row r="49" spans="2:6" ht="31.5" customHeight="1">
      <c r="B49" s="221" t="s">
        <v>169</v>
      </c>
      <c r="C49" s="223"/>
      <c r="D49" s="223"/>
      <c r="E49" s="157"/>
      <c r="F49" s="157"/>
    </row>
  </sheetData>
  <mergeCells count="5">
    <mergeCell ref="B49:D49"/>
    <mergeCell ref="A2:D2"/>
    <mergeCell ref="A3:D3"/>
    <mergeCell ref="A4:D4"/>
    <mergeCell ref="A6:D6"/>
  </mergeCells>
  <printOptions/>
  <pageMargins left="0.75" right="0.75" top="1" bottom="1" header="0.5" footer="0.5"/>
  <pageSetup firstPageNumber="4" useFirstPageNumber="1" fitToHeight="1" fitToWidth="1" horizontalDpi="180" verticalDpi="180" orientation="portrait" paperSize="9" scale="9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L148"/>
  <sheetViews>
    <sheetView showGridLines="0" tabSelected="1" workbookViewId="0" topLeftCell="B131">
      <selection activeCell="C97" sqref="C97:I97"/>
    </sheetView>
  </sheetViews>
  <sheetFormatPr defaultColWidth="9.140625" defaultRowHeight="12.75"/>
  <cols>
    <col min="1" max="1" width="4.28125" style="3" customWidth="1"/>
    <col min="2" max="3" width="2.7109375" style="3" customWidth="1"/>
    <col min="4" max="4" width="4.00390625" style="3" customWidth="1"/>
    <col min="5" max="5" width="23.00390625" style="3" customWidth="1"/>
    <col min="6" max="6" width="7.8515625" style="3" customWidth="1"/>
    <col min="7" max="7" width="17.00390625" style="3" customWidth="1"/>
    <col min="8" max="8" width="16.57421875" style="3" customWidth="1"/>
    <col min="9" max="9" width="15.71093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26" t="s">
        <v>78</v>
      </c>
      <c r="B1" s="226"/>
      <c r="C1" s="226"/>
      <c r="D1" s="226"/>
      <c r="E1" s="226"/>
      <c r="F1" s="226"/>
      <c r="G1" s="226"/>
      <c r="H1" s="226"/>
      <c r="I1" s="226"/>
      <c r="J1" s="226"/>
    </row>
    <row r="2" spans="1:10" ht="18.75">
      <c r="A2" s="226" t="s">
        <v>79</v>
      </c>
      <c r="B2" s="226"/>
      <c r="C2" s="226"/>
      <c r="D2" s="226"/>
      <c r="E2" s="226"/>
      <c r="F2" s="226"/>
      <c r="G2" s="226"/>
      <c r="H2" s="226"/>
      <c r="I2" s="226"/>
      <c r="J2" s="226"/>
    </row>
    <row r="3" spans="1:10" ht="18.75" customHeight="1">
      <c r="A3" s="249" t="s">
        <v>24</v>
      </c>
      <c r="B3" s="249"/>
      <c r="C3" s="249"/>
      <c r="D3" s="249"/>
      <c r="E3" s="249"/>
      <c r="F3" s="249"/>
      <c r="G3" s="249"/>
      <c r="H3" s="249"/>
      <c r="I3" s="249"/>
      <c r="J3" s="249"/>
    </row>
    <row r="4" spans="1:10" ht="18.75">
      <c r="A4" s="11"/>
      <c r="B4" s="11"/>
      <c r="C4" s="11"/>
      <c r="D4" s="11"/>
      <c r="E4" s="11"/>
      <c r="F4" s="11"/>
      <c r="G4" s="11"/>
      <c r="H4" s="11"/>
      <c r="I4" s="11"/>
      <c r="J4" s="11"/>
    </row>
    <row r="5" ht="15.75">
      <c r="A5" s="1" t="str">
        <f>+'BS'!A7</f>
        <v>Interim Report on Condensed Consolidated Results for the Second Quarter Ended 30 June 2003</v>
      </c>
    </row>
    <row r="6" ht="12.75">
      <c r="A6" s="165" t="s">
        <v>61</v>
      </c>
    </row>
    <row r="7" ht="12.75">
      <c r="A7" s="10"/>
    </row>
    <row r="8" ht="13.5" customHeight="1">
      <c r="A8" s="10"/>
    </row>
    <row r="9" s="22" customFormat="1" ht="15">
      <c r="A9" s="19" t="s">
        <v>145</v>
      </c>
    </row>
    <row r="10" s="22" customFormat="1" ht="15"/>
    <row r="11" spans="1:5" s="22" customFormat="1" ht="15">
      <c r="A11" s="33" t="s">
        <v>15</v>
      </c>
      <c r="B11" s="19"/>
      <c r="C11" s="19" t="s">
        <v>105</v>
      </c>
      <c r="D11" s="19"/>
      <c r="E11" s="19"/>
    </row>
    <row r="12" spans="1:10" s="22" customFormat="1" ht="78" customHeight="1">
      <c r="A12" s="33"/>
      <c r="B12" s="19"/>
      <c r="C12" s="239" t="s">
        <v>199</v>
      </c>
      <c r="D12" s="244"/>
      <c r="E12" s="244"/>
      <c r="F12" s="244"/>
      <c r="G12" s="244"/>
      <c r="H12" s="244"/>
      <c r="I12" s="244"/>
      <c r="J12" s="155"/>
    </row>
    <row r="13" spans="1:3" s="22" customFormat="1" ht="15">
      <c r="A13" s="33" t="s">
        <v>16</v>
      </c>
      <c r="B13" s="19"/>
      <c r="C13" s="19" t="s">
        <v>106</v>
      </c>
    </row>
    <row r="14" spans="1:5" s="22" customFormat="1" ht="15">
      <c r="A14" s="20"/>
      <c r="C14" s="22" t="s">
        <v>107</v>
      </c>
      <c r="D14" s="19"/>
      <c r="E14" s="19"/>
    </row>
    <row r="15" s="22" customFormat="1" ht="13.5" customHeight="1">
      <c r="A15" s="20"/>
    </row>
    <row r="16" spans="1:3" s="22" customFormat="1" ht="15">
      <c r="A16" s="33" t="s">
        <v>17</v>
      </c>
      <c r="B16" s="19"/>
      <c r="C16" s="19" t="s">
        <v>12</v>
      </c>
    </row>
    <row r="17" spans="1:10" s="22" customFormat="1" ht="34.5" customHeight="1">
      <c r="A17" s="20"/>
      <c r="C17" s="239" t="s">
        <v>153</v>
      </c>
      <c r="D17" s="244"/>
      <c r="E17" s="244"/>
      <c r="F17" s="244"/>
      <c r="G17" s="244"/>
      <c r="H17" s="244"/>
      <c r="I17" s="244"/>
      <c r="J17" s="155"/>
    </row>
    <row r="18" spans="1:3" s="22" customFormat="1" ht="16.5" customHeight="1">
      <c r="A18" s="33">
        <v>4</v>
      </c>
      <c r="B18" s="19"/>
      <c r="C18" s="19" t="s">
        <v>108</v>
      </c>
    </row>
    <row r="19" spans="1:10" s="22" customFormat="1" ht="33.75" customHeight="1">
      <c r="A19" s="20"/>
      <c r="C19" s="239" t="s">
        <v>109</v>
      </c>
      <c r="D19" s="244"/>
      <c r="E19" s="244"/>
      <c r="F19" s="244"/>
      <c r="G19" s="244"/>
      <c r="H19" s="244"/>
      <c r="I19" s="244"/>
      <c r="J19" s="155"/>
    </row>
    <row r="20" spans="1:10" s="22" customFormat="1" ht="29.25" customHeight="1">
      <c r="A20" s="108">
        <v>5</v>
      </c>
      <c r="B20" s="19"/>
      <c r="C20" s="243" t="s">
        <v>110</v>
      </c>
      <c r="D20" s="245"/>
      <c r="E20" s="245"/>
      <c r="F20" s="245"/>
      <c r="G20" s="245"/>
      <c r="H20" s="245"/>
      <c r="I20" s="245"/>
      <c r="J20" s="43"/>
    </row>
    <row r="21" spans="1:10" s="22" customFormat="1" ht="32.25" customHeight="1">
      <c r="A21" s="20"/>
      <c r="C21" s="239" t="s">
        <v>111</v>
      </c>
      <c r="D21" s="244"/>
      <c r="E21" s="244"/>
      <c r="F21" s="244"/>
      <c r="G21" s="244"/>
      <c r="H21" s="244"/>
      <c r="I21" s="244"/>
      <c r="J21" s="155"/>
    </row>
    <row r="22" spans="1:10" s="22" customFormat="1" ht="15">
      <c r="A22" s="108">
        <v>6</v>
      </c>
      <c r="B22" s="19"/>
      <c r="C22" s="243" t="s">
        <v>112</v>
      </c>
      <c r="D22" s="245"/>
      <c r="E22" s="245"/>
      <c r="F22" s="245"/>
      <c r="G22" s="245"/>
      <c r="H22" s="245"/>
      <c r="I22" s="245"/>
      <c r="J22" s="245"/>
    </row>
    <row r="23" spans="1:10" s="22" customFormat="1" ht="45" customHeight="1">
      <c r="A23" s="20"/>
      <c r="C23" s="239" t="s">
        <v>198</v>
      </c>
      <c r="D23" s="244"/>
      <c r="E23" s="244"/>
      <c r="F23" s="244"/>
      <c r="G23" s="244"/>
      <c r="H23" s="244"/>
      <c r="I23" s="244"/>
      <c r="J23" s="43"/>
    </row>
    <row r="24" spans="1:3" s="22" customFormat="1" ht="15" customHeight="1">
      <c r="A24" s="33">
        <v>7</v>
      </c>
      <c r="B24" s="19"/>
      <c r="C24" s="19" t="s">
        <v>55</v>
      </c>
    </row>
    <row r="25" spans="1:9" s="22" customFormat="1" ht="45" customHeight="1">
      <c r="A25" s="68"/>
      <c r="C25" s="239" t="s">
        <v>156</v>
      </c>
      <c r="D25" s="239"/>
      <c r="E25" s="239"/>
      <c r="F25" s="239"/>
      <c r="G25" s="239"/>
      <c r="H25" s="239"/>
      <c r="I25" s="239"/>
    </row>
    <row r="26" spans="1:3" s="22" customFormat="1" ht="15">
      <c r="A26" s="33">
        <v>8</v>
      </c>
      <c r="B26" s="19"/>
      <c r="C26" s="19" t="s">
        <v>57</v>
      </c>
    </row>
    <row r="27" spans="1:5" s="22" customFormat="1" ht="15">
      <c r="A27" s="68"/>
      <c r="C27" s="22" t="s">
        <v>59</v>
      </c>
      <c r="D27" s="19"/>
      <c r="E27" s="19"/>
    </row>
    <row r="28" spans="1:5" s="22" customFormat="1" ht="15.75" thickBot="1">
      <c r="A28" s="68"/>
      <c r="D28" s="19"/>
      <c r="E28" s="19"/>
    </row>
    <row r="29" spans="1:9" s="104" customFormat="1" ht="16.5" thickBot="1" thickTop="1">
      <c r="A29" s="103"/>
      <c r="D29" s="105"/>
      <c r="E29" s="106"/>
      <c r="F29" s="107"/>
      <c r="G29" s="246" t="s">
        <v>77</v>
      </c>
      <c r="H29" s="247"/>
      <c r="I29" s="248"/>
    </row>
    <row r="30" spans="1:9" s="22" customFormat="1" ht="59.25" thickBot="1" thickTop="1">
      <c r="A30" s="68"/>
      <c r="D30" s="101" t="s">
        <v>73</v>
      </c>
      <c r="E30" s="102"/>
      <c r="F30" s="96"/>
      <c r="G30" s="97" t="s">
        <v>74</v>
      </c>
      <c r="H30" s="84" t="s">
        <v>170</v>
      </c>
      <c r="I30" s="85" t="s">
        <v>75</v>
      </c>
    </row>
    <row r="31" spans="1:9" s="22" customFormat="1" ht="15.75" thickTop="1">
      <c r="A31" s="68"/>
      <c r="D31" s="98"/>
      <c r="E31" s="99"/>
      <c r="F31" s="100"/>
      <c r="G31" s="87" t="s">
        <v>1</v>
      </c>
      <c r="H31" s="88" t="s">
        <v>1</v>
      </c>
      <c r="I31" s="89" t="s">
        <v>1</v>
      </c>
    </row>
    <row r="32" spans="1:9" s="22" customFormat="1" ht="15">
      <c r="A32" s="68"/>
      <c r="D32" s="86"/>
      <c r="E32" s="67"/>
      <c r="F32" s="91"/>
      <c r="G32" s="90"/>
      <c r="H32" s="90"/>
      <c r="I32" s="91"/>
    </row>
    <row r="33" spans="1:9" s="22" customFormat="1" ht="15">
      <c r="A33" s="68"/>
      <c r="D33" s="86" t="s">
        <v>76</v>
      </c>
      <c r="E33" s="67"/>
      <c r="F33" s="91"/>
      <c r="G33" s="143">
        <v>109448</v>
      </c>
      <c r="H33" s="143">
        <v>10267</v>
      </c>
      <c r="I33" s="144">
        <v>138960</v>
      </c>
    </row>
    <row r="34" spans="1:9" s="22" customFormat="1" ht="15">
      <c r="A34" s="68"/>
      <c r="D34" s="86"/>
      <c r="E34" s="67"/>
      <c r="F34" s="91"/>
      <c r="G34" s="143"/>
      <c r="H34" s="143"/>
      <c r="I34" s="144"/>
    </row>
    <row r="35" spans="1:9" s="22" customFormat="1" ht="15">
      <c r="A35" s="68"/>
      <c r="D35" s="86" t="s">
        <v>182</v>
      </c>
      <c r="E35" s="67"/>
      <c r="F35" s="91"/>
      <c r="G35" s="143">
        <v>0</v>
      </c>
      <c r="H35" s="143">
        <v>0</v>
      </c>
      <c r="I35" s="144">
        <v>2520</v>
      </c>
    </row>
    <row r="36" spans="1:9" s="22" customFormat="1" ht="15">
      <c r="A36" s="68"/>
      <c r="D36" s="86"/>
      <c r="E36" s="67"/>
      <c r="F36" s="91"/>
      <c r="G36" s="143"/>
      <c r="H36" s="143"/>
      <c r="I36" s="144"/>
    </row>
    <row r="37" spans="1:9" s="22" customFormat="1" ht="26.25" customHeight="1">
      <c r="A37" s="68"/>
      <c r="D37" s="251" t="s">
        <v>82</v>
      </c>
      <c r="E37" s="252"/>
      <c r="F37" s="253"/>
      <c r="G37" s="143">
        <v>1766</v>
      </c>
      <c r="H37" s="143">
        <v>-433</v>
      </c>
      <c r="I37" s="144">
        <v>9258</v>
      </c>
    </row>
    <row r="38" spans="1:9" s="22" customFormat="1" ht="15">
      <c r="A38" s="68"/>
      <c r="D38" s="92"/>
      <c r="E38" s="67"/>
      <c r="F38" s="91"/>
      <c r="G38" s="93"/>
      <c r="H38" s="90"/>
      <c r="I38" s="91"/>
    </row>
    <row r="39" spans="1:9" s="22" customFormat="1" ht="15.75" thickBot="1">
      <c r="A39" s="68"/>
      <c r="D39" s="146"/>
      <c r="E39" s="102"/>
      <c r="F39" s="96"/>
      <c r="G39" s="94"/>
      <c r="H39" s="94"/>
      <c r="I39" s="94"/>
    </row>
    <row r="40" spans="1:9" s="22" customFormat="1" ht="16.5" thickBot="1" thickTop="1">
      <c r="A40" s="68"/>
      <c r="D40" s="95"/>
      <c r="E40" s="145" t="s">
        <v>58</v>
      </c>
      <c r="F40" s="96"/>
      <c r="G40" s="94">
        <f>SUM(G33:G39)</f>
        <v>111214</v>
      </c>
      <c r="H40" s="94">
        <f>SUM(H33:H39)</f>
        <v>9834</v>
      </c>
      <c r="I40" s="94">
        <f>SUM(I33:I39)</f>
        <v>150738</v>
      </c>
    </row>
    <row r="41" s="22" customFormat="1" ht="15.75" thickTop="1">
      <c r="A41" s="68"/>
    </row>
    <row r="42" spans="1:9" s="22" customFormat="1" ht="15">
      <c r="A42" s="54">
        <v>9</v>
      </c>
      <c r="C42" s="243" t="s">
        <v>148</v>
      </c>
      <c r="D42" s="243"/>
      <c r="E42" s="243"/>
      <c r="F42" s="243"/>
      <c r="G42" s="243"/>
      <c r="H42" s="243"/>
      <c r="I42" s="243"/>
    </row>
    <row r="43" spans="1:9" s="22" customFormat="1" ht="20.25" customHeight="1">
      <c r="A43" s="68"/>
      <c r="C43" s="239" t="s">
        <v>149</v>
      </c>
      <c r="D43" s="239"/>
      <c r="E43" s="239"/>
      <c r="F43" s="239"/>
      <c r="G43" s="239"/>
      <c r="H43" s="239"/>
      <c r="I43" s="239"/>
    </row>
    <row r="44" spans="1:10" s="22" customFormat="1" ht="15">
      <c r="A44" s="33">
        <v>10</v>
      </c>
      <c r="B44" s="19"/>
      <c r="C44" s="19" t="s">
        <v>8</v>
      </c>
      <c r="H44" s="58"/>
      <c r="J44" s="58"/>
    </row>
    <row r="45" spans="1:10" s="22" customFormat="1" ht="51.75" customHeight="1">
      <c r="A45" s="68"/>
      <c r="C45" s="239" t="s">
        <v>113</v>
      </c>
      <c r="D45" s="239"/>
      <c r="E45" s="239"/>
      <c r="F45" s="239"/>
      <c r="G45" s="239"/>
      <c r="H45" s="239"/>
      <c r="I45" s="239"/>
      <c r="J45" s="43"/>
    </row>
    <row r="46" spans="1:3" s="22" customFormat="1" ht="15">
      <c r="A46" s="33">
        <v>11</v>
      </c>
      <c r="B46" s="19"/>
      <c r="C46" s="19" t="s">
        <v>54</v>
      </c>
    </row>
    <row r="47" spans="1:9" s="22" customFormat="1" ht="51.75" customHeight="1">
      <c r="A47" s="68"/>
      <c r="C47" s="239" t="s">
        <v>207</v>
      </c>
      <c r="D47" s="239"/>
      <c r="E47" s="239"/>
      <c r="F47" s="239"/>
      <c r="G47" s="239"/>
      <c r="H47" s="239"/>
      <c r="I47" s="239"/>
    </row>
    <row r="48" spans="1:9" s="22" customFormat="1" ht="39" customHeight="1">
      <c r="A48" s="68"/>
      <c r="C48" s="239" t="s">
        <v>208</v>
      </c>
      <c r="D48" s="239"/>
      <c r="E48" s="239"/>
      <c r="F48" s="239"/>
      <c r="G48" s="239"/>
      <c r="H48" s="239"/>
      <c r="I48" s="239"/>
    </row>
    <row r="49" spans="1:10" s="22" customFormat="1" ht="27.75" customHeight="1">
      <c r="A49" s="108">
        <v>12</v>
      </c>
      <c r="B49" s="19"/>
      <c r="C49" s="250" t="s">
        <v>53</v>
      </c>
      <c r="D49" s="250"/>
      <c r="E49" s="250"/>
      <c r="F49" s="250"/>
      <c r="G49" s="250"/>
      <c r="H49" s="250"/>
      <c r="I49" s="250"/>
      <c r="J49" s="73"/>
    </row>
    <row r="50" spans="1:10" s="22" customFormat="1" ht="63" customHeight="1">
      <c r="A50" s="108"/>
      <c r="B50" s="19"/>
      <c r="C50" s="239" t="s">
        <v>214</v>
      </c>
      <c r="D50" s="239"/>
      <c r="E50" s="239"/>
      <c r="F50" s="239"/>
      <c r="G50" s="239"/>
      <c r="H50" s="239"/>
      <c r="I50" s="239"/>
      <c r="J50" s="73"/>
    </row>
    <row r="51" spans="1:3" s="22" customFormat="1" ht="15" customHeight="1">
      <c r="A51" s="33">
        <v>13</v>
      </c>
      <c r="B51" s="19"/>
      <c r="C51" s="19" t="s">
        <v>176</v>
      </c>
    </row>
    <row r="52" spans="1:9" s="22" customFormat="1" ht="92.25" customHeight="1">
      <c r="A52" s="68"/>
      <c r="C52" s="239" t="s">
        <v>213</v>
      </c>
      <c r="D52" s="239"/>
      <c r="E52" s="239"/>
      <c r="F52" s="239"/>
      <c r="G52" s="239"/>
      <c r="H52" s="239"/>
      <c r="I52" s="239"/>
    </row>
    <row r="53" spans="1:3" s="22" customFormat="1" ht="15">
      <c r="A53" s="33">
        <v>14</v>
      </c>
      <c r="B53" s="19"/>
      <c r="C53" s="19" t="s">
        <v>84</v>
      </c>
    </row>
    <row r="54" spans="1:9" s="22" customFormat="1" ht="26.25" customHeight="1">
      <c r="A54" s="68"/>
      <c r="C54" s="239" t="s">
        <v>149</v>
      </c>
      <c r="D54" s="239"/>
      <c r="E54" s="239"/>
      <c r="F54" s="239"/>
      <c r="G54" s="239"/>
      <c r="H54" s="239"/>
      <c r="I54" s="239"/>
    </row>
    <row r="55" spans="1:3" s="22" customFormat="1" ht="15">
      <c r="A55" s="33">
        <v>15</v>
      </c>
      <c r="B55" s="19"/>
      <c r="C55" s="19" t="s">
        <v>181</v>
      </c>
    </row>
    <row r="56" spans="1:5" s="22" customFormat="1" ht="9.75" customHeight="1">
      <c r="A56" s="20"/>
      <c r="D56" s="19"/>
      <c r="E56" s="19"/>
    </row>
    <row r="57" spans="1:3" s="22" customFormat="1" ht="15" customHeight="1">
      <c r="A57" s="20"/>
      <c r="C57" s="22" t="s">
        <v>43</v>
      </c>
    </row>
    <row r="58" s="22" customFormat="1" ht="15" customHeight="1">
      <c r="A58" s="20"/>
    </row>
    <row r="59" spans="1:12" s="22" customFormat="1" ht="15" customHeight="1">
      <c r="A59" s="20"/>
      <c r="F59" s="44"/>
      <c r="G59" s="220" t="s">
        <v>65</v>
      </c>
      <c r="H59" s="220"/>
      <c r="I59" s="220" t="s">
        <v>158</v>
      </c>
      <c r="J59" s="220"/>
      <c r="L59" s="46"/>
    </row>
    <row r="60" spans="1:12" s="22" customFormat="1" ht="15" customHeight="1">
      <c r="A60" s="20"/>
      <c r="F60" s="44"/>
      <c r="G60" s="47" t="s">
        <v>4</v>
      </c>
      <c r="H60" s="48" t="s">
        <v>47</v>
      </c>
      <c r="I60" s="47" t="s">
        <v>4</v>
      </c>
      <c r="J60" s="48" t="s">
        <v>47</v>
      </c>
      <c r="L60" s="46"/>
    </row>
    <row r="61" spans="1:12" s="22" customFormat="1" ht="15" customHeight="1">
      <c r="A61" s="20"/>
      <c r="F61" s="44"/>
      <c r="G61" s="47" t="s">
        <v>25</v>
      </c>
      <c r="H61" s="48" t="s">
        <v>25</v>
      </c>
      <c r="I61" s="47" t="s">
        <v>25</v>
      </c>
      <c r="J61" s="48" t="s">
        <v>25</v>
      </c>
      <c r="L61" s="49"/>
    </row>
    <row r="62" spans="1:12" s="22" customFormat="1" ht="15" customHeight="1">
      <c r="A62" s="20"/>
      <c r="F62" s="44"/>
      <c r="G62" s="47" t="s">
        <v>5</v>
      </c>
      <c r="H62" s="2" t="s">
        <v>23</v>
      </c>
      <c r="I62" s="47" t="s">
        <v>46</v>
      </c>
      <c r="J62" s="2" t="s">
        <v>23</v>
      </c>
      <c r="L62" s="49"/>
    </row>
    <row r="63" spans="1:12" s="22" customFormat="1" ht="15" customHeight="1">
      <c r="A63" s="20"/>
      <c r="F63" s="44"/>
      <c r="G63" s="47"/>
      <c r="H63" s="48" t="s">
        <v>5</v>
      </c>
      <c r="I63" s="47" t="s">
        <v>26</v>
      </c>
      <c r="J63" s="48" t="s">
        <v>27</v>
      </c>
      <c r="L63" s="49"/>
    </row>
    <row r="64" spans="1:12" s="22" customFormat="1" ht="15" customHeight="1">
      <c r="A64" s="20"/>
      <c r="F64" s="44"/>
      <c r="G64" s="50">
        <v>37802</v>
      </c>
      <c r="H64" s="51">
        <v>37437</v>
      </c>
      <c r="I64" s="50">
        <f>+G64</f>
        <v>37802</v>
      </c>
      <c r="J64" s="51">
        <f>+H64</f>
        <v>37437</v>
      </c>
      <c r="L64" s="46"/>
    </row>
    <row r="65" spans="1:12" s="22" customFormat="1" ht="15" customHeight="1">
      <c r="A65" s="20"/>
      <c r="F65" s="44"/>
      <c r="G65" s="47" t="s">
        <v>1</v>
      </c>
      <c r="H65" s="48" t="s">
        <v>1</v>
      </c>
      <c r="I65" s="47" t="s">
        <v>1</v>
      </c>
      <c r="J65" s="48" t="s">
        <v>1</v>
      </c>
      <c r="L65" s="46"/>
    </row>
    <row r="66" spans="1:12" s="22" customFormat="1" ht="15" customHeight="1">
      <c r="A66" s="20"/>
      <c r="F66" s="44"/>
      <c r="G66" s="52"/>
      <c r="H66" s="53"/>
      <c r="I66" s="52"/>
      <c r="J66" s="53"/>
      <c r="L66" s="46"/>
    </row>
    <row r="67" spans="3:12" s="20" customFormat="1" ht="15">
      <c r="C67" s="59" t="s">
        <v>3</v>
      </c>
      <c r="D67" s="55"/>
      <c r="E67" s="56" t="s">
        <v>86</v>
      </c>
      <c r="F67" s="56"/>
      <c r="G67" s="57">
        <v>-856</v>
      </c>
      <c r="H67" s="62">
        <v>-2560</v>
      </c>
      <c r="I67" s="57">
        <v>-2791</v>
      </c>
      <c r="J67" s="150">
        <v>-5263</v>
      </c>
      <c r="L67" s="63"/>
    </row>
    <row r="68" spans="1:12" s="22" customFormat="1" ht="30">
      <c r="A68" s="20"/>
      <c r="C68" s="59" t="s">
        <v>3</v>
      </c>
      <c r="D68" s="59"/>
      <c r="E68" s="60" t="s">
        <v>87</v>
      </c>
      <c r="F68" s="20"/>
      <c r="G68" s="61">
        <v>0</v>
      </c>
      <c r="H68" s="62">
        <v>0</v>
      </c>
      <c r="I68" s="61">
        <v>0</v>
      </c>
      <c r="J68" s="62">
        <v>0</v>
      </c>
      <c r="L68" s="58"/>
    </row>
    <row r="69" spans="1:12" s="22" customFormat="1" ht="16.5" customHeight="1" thickBot="1">
      <c r="A69" s="20"/>
      <c r="F69" s="58"/>
      <c r="G69" s="65">
        <f>SUM(G67:G68)</f>
        <v>-856</v>
      </c>
      <c r="H69" s="66">
        <f>SUM(H67:H68)</f>
        <v>-2560</v>
      </c>
      <c r="I69" s="65">
        <f>SUM(I67:I68)</f>
        <v>-2791</v>
      </c>
      <c r="J69" s="66">
        <f>SUM(J67:J68)</f>
        <v>-5263</v>
      </c>
      <c r="L69" s="67"/>
    </row>
    <row r="70" spans="1:12" s="22" customFormat="1" ht="16.5" customHeight="1">
      <c r="A70" s="20"/>
      <c r="F70" s="58"/>
      <c r="G70" s="64"/>
      <c r="H70" s="58"/>
      <c r="I70" s="64"/>
      <c r="J70" s="58"/>
      <c r="L70" s="67"/>
    </row>
    <row r="71" spans="1:12" s="22" customFormat="1" ht="48" customHeight="1">
      <c r="A71" s="20"/>
      <c r="C71" s="239" t="s">
        <v>200</v>
      </c>
      <c r="D71" s="239"/>
      <c r="E71" s="239"/>
      <c r="F71" s="239"/>
      <c r="G71" s="239"/>
      <c r="H71" s="239"/>
      <c r="I71" s="239"/>
      <c r="J71" s="58"/>
      <c r="L71" s="67"/>
    </row>
    <row r="72" spans="1:12" s="22" customFormat="1" ht="16.5" customHeight="1">
      <c r="A72" s="20"/>
      <c r="F72" s="58"/>
      <c r="G72" s="64"/>
      <c r="H72" s="58"/>
      <c r="I72" s="64"/>
      <c r="J72" s="58"/>
      <c r="L72" s="67"/>
    </row>
    <row r="73" spans="1:3" s="22" customFormat="1" ht="15">
      <c r="A73" s="33">
        <v>16</v>
      </c>
      <c r="B73" s="19"/>
      <c r="C73" s="19" t="s">
        <v>7</v>
      </c>
    </row>
    <row r="74" spans="1:5" s="22" customFormat="1" ht="15" customHeight="1">
      <c r="A74" s="68"/>
      <c r="C74" s="19" t="s">
        <v>44</v>
      </c>
      <c r="D74" s="19"/>
      <c r="E74" s="19"/>
    </row>
    <row r="75" spans="1:4" s="22" customFormat="1" ht="5.25" customHeight="1">
      <c r="A75" s="68"/>
      <c r="C75" s="19"/>
      <c r="D75" s="19"/>
    </row>
    <row r="76" spans="1:10" s="22" customFormat="1" ht="36.75" customHeight="1">
      <c r="A76" s="68"/>
      <c r="B76" s="75" t="s">
        <v>20</v>
      </c>
      <c r="C76" s="239" t="s">
        <v>88</v>
      </c>
      <c r="D76" s="239"/>
      <c r="E76" s="239"/>
      <c r="F76" s="239"/>
      <c r="G76" s="239"/>
      <c r="H76" s="239"/>
      <c r="I76" s="239"/>
      <c r="J76" s="136"/>
    </row>
    <row r="77" spans="1:2" s="22" customFormat="1" ht="15" hidden="1">
      <c r="A77" s="68"/>
      <c r="B77" s="56"/>
    </row>
    <row r="78" spans="1:10" s="22" customFormat="1" ht="15" hidden="1">
      <c r="A78" s="68"/>
      <c r="B78" s="56"/>
      <c r="G78" s="213" t="s">
        <v>65</v>
      </c>
      <c r="H78" s="213"/>
      <c r="I78" s="213" t="s">
        <v>70</v>
      </c>
      <c r="J78" s="213"/>
    </row>
    <row r="79" spans="1:10" s="22" customFormat="1" ht="15" hidden="1">
      <c r="A79" s="68"/>
      <c r="B79" s="56"/>
      <c r="G79" s="47" t="s">
        <v>4</v>
      </c>
      <c r="H79" s="48" t="s">
        <v>47</v>
      </c>
      <c r="I79" s="47" t="s">
        <v>4</v>
      </c>
      <c r="J79" s="48" t="s">
        <v>47</v>
      </c>
    </row>
    <row r="80" spans="1:10" s="22" customFormat="1" ht="15" hidden="1">
      <c r="A80" s="68"/>
      <c r="B80" s="56"/>
      <c r="G80" s="47" t="s">
        <v>25</v>
      </c>
      <c r="H80" s="48" t="s">
        <v>25</v>
      </c>
      <c r="I80" s="47" t="s">
        <v>25</v>
      </c>
      <c r="J80" s="48" t="s">
        <v>25</v>
      </c>
    </row>
    <row r="81" spans="1:10" s="22" customFormat="1" ht="15" hidden="1">
      <c r="A81" s="68"/>
      <c r="B81" s="56"/>
      <c r="G81" s="47" t="s">
        <v>5</v>
      </c>
      <c r="H81" s="2" t="s">
        <v>23</v>
      </c>
      <c r="I81" s="47" t="s">
        <v>46</v>
      </c>
      <c r="J81" s="2" t="s">
        <v>23</v>
      </c>
    </row>
    <row r="82" spans="1:10" s="22" customFormat="1" ht="15" hidden="1">
      <c r="A82" s="68"/>
      <c r="B82" s="56"/>
      <c r="G82" s="47"/>
      <c r="H82" s="48" t="s">
        <v>5</v>
      </c>
      <c r="I82" s="47" t="s">
        <v>26</v>
      </c>
      <c r="J82" s="48" t="s">
        <v>27</v>
      </c>
    </row>
    <row r="83" spans="1:10" s="22" customFormat="1" ht="15" hidden="1">
      <c r="A83" s="68"/>
      <c r="B83" s="56"/>
      <c r="G83" s="50">
        <f>+G118</f>
        <v>0</v>
      </c>
      <c r="H83" s="51">
        <f>+H118</f>
        <v>0</v>
      </c>
      <c r="I83" s="50">
        <f>+G83</f>
        <v>0</v>
      </c>
      <c r="J83" s="51">
        <f>+H83</f>
        <v>0</v>
      </c>
    </row>
    <row r="84" spans="1:12" s="22" customFormat="1" ht="7.5" customHeight="1" hidden="1">
      <c r="A84" s="20"/>
      <c r="G84" s="47" t="s">
        <v>1</v>
      </c>
      <c r="H84" s="48" t="s">
        <v>1</v>
      </c>
      <c r="I84" s="47" t="s">
        <v>1</v>
      </c>
      <c r="J84" s="48" t="s">
        <v>1</v>
      </c>
      <c r="L84" s="46"/>
    </row>
    <row r="85" spans="1:10" s="22" customFormat="1" ht="15" hidden="1">
      <c r="A85" s="68"/>
      <c r="F85" s="44"/>
      <c r="G85" s="52"/>
      <c r="H85" s="53"/>
      <c r="I85" s="52"/>
      <c r="J85" s="53"/>
    </row>
    <row r="86" spans="1:10" s="22" customFormat="1" ht="15" hidden="1">
      <c r="A86" s="68"/>
      <c r="E86" s="22" t="s">
        <v>18</v>
      </c>
      <c r="G86" s="69" t="s">
        <v>45</v>
      </c>
      <c r="H86" s="69" t="s">
        <v>45</v>
      </c>
      <c r="I86" s="70" t="s">
        <v>45</v>
      </c>
      <c r="J86" s="69" t="s">
        <v>45</v>
      </c>
    </row>
    <row r="87" spans="1:10" s="22" customFormat="1" ht="15" hidden="1">
      <c r="A87" s="68"/>
      <c r="E87" s="22" t="s">
        <v>19</v>
      </c>
      <c r="G87" s="69" t="s">
        <v>45</v>
      </c>
      <c r="H87" s="69" t="s">
        <v>45</v>
      </c>
      <c r="I87" s="70" t="s">
        <v>45</v>
      </c>
      <c r="J87" s="69" t="s">
        <v>45</v>
      </c>
    </row>
    <row r="88" spans="1:10" s="22" customFormat="1" ht="18" customHeight="1" hidden="1">
      <c r="A88" s="68"/>
      <c r="E88" s="22" t="s">
        <v>22</v>
      </c>
      <c r="G88" s="69" t="s">
        <v>45</v>
      </c>
      <c r="H88" s="69" t="s">
        <v>45</v>
      </c>
      <c r="I88" s="70" t="s">
        <v>45</v>
      </c>
      <c r="J88" s="69" t="s">
        <v>45</v>
      </c>
    </row>
    <row r="89" spans="1:10" s="22" customFormat="1" ht="22.5" customHeight="1">
      <c r="A89" s="68"/>
      <c r="B89" s="75" t="s">
        <v>21</v>
      </c>
      <c r="C89" s="214" t="s">
        <v>71</v>
      </c>
      <c r="D89" s="214"/>
      <c r="E89" s="214"/>
      <c r="F89" s="214"/>
      <c r="G89" s="214"/>
      <c r="H89" s="214"/>
      <c r="I89" s="214"/>
      <c r="J89" s="214"/>
    </row>
    <row r="90" spans="1:3" s="22" customFormat="1" ht="14.25" customHeight="1">
      <c r="A90" s="33">
        <v>17</v>
      </c>
      <c r="B90" s="19"/>
      <c r="C90" s="19" t="s">
        <v>9</v>
      </c>
    </row>
    <row r="91" spans="1:10" s="22" customFormat="1" ht="33" customHeight="1">
      <c r="A91" s="33"/>
      <c r="B91" s="19"/>
      <c r="C91" s="239" t="s">
        <v>195</v>
      </c>
      <c r="D91" s="239"/>
      <c r="E91" s="239"/>
      <c r="F91" s="239"/>
      <c r="G91" s="239"/>
      <c r="H91" s="239"/>
      <c r="I91" s="239"/>
      <c r="J91" s="141"/>
    </row>
    <row r="92" spans="1:10" s="22" customFormat="1" ht="48.75" customHeight="1">
      <c r="A92" s="33"/>
      <c r="B92" s="190" t="s">
        <v>20</v>
      </c>
      <c r="C92" s="239" t="s">
        <v>191</v>
      </c>
      <c r="D92" s="239"/>
      <c r="E92" s="239"/>
      <c r="F92" s="239"/>
      <c r="G92" s="239"/>
      <c r="H92" s="239"/>
      <c r="I92" s="239"/>
      <c r="J92" s="141"/>
    </row>
    <row r="93" spans="1:10" s="22" customFormat="1" ht="63" customHeight="1">
      <c r="A93" s="33"/>
      <c r="B93" s="190" t="s">
        <v>21</v>
      </c>
      <c r="C93" s="239" t="s">
        <v>201</v>
      </c>
      <c r="D93" s="239"/>
      <c r="E93" s="239"/>
      <c r="F93" s="239"/>
      <c r="G93" s="239"/>
      <c r="H93" s="239"/>
      <c r="I93" s="239"/>
      <c r="J93" s="141"/>
    </row>
    <row r="94" spans="1:10" s="22" customFormat="1" ht="35.25" customHeight="1">
      <c r="A94" s="33"/>
      <c r="B94" s="190" t="s">
        <v>192</v>
      </c>
      <c r="C94" s="239" t="s">
        <v>202</v>
      </c>
      <c r="D94" s="239"/>
      <c r="E94" s="239"/>
      <c r="F94" s="239"/>
      <c r="G94" s="239"/>
      <c r="H94" s="239"/>
      <c r="I94" s="239"/>
      <c r="J94" s="141"/>
    </row>
    <row r="95" spans="1:10" s="22" customFormat="1" ht="34.5" customHeight="1">
      <c r="A95" s="33"/>
      <c r="B95" s="190" t="s">
        <v>193</v>
      </c>
      <c r="C95" s="239" t="s">
        <v>194</v>
      </c>
      <c r="D95" s="239"/>
      <c r="E95" s="239"/>
      <c r="F95" s="239"/>
      <c r="G95" s="239"/>
      <c r="H95" s="239"/>
      <c r="I95" s="239"/>
      <c r="J95" s="141"/>
    </row>
    <row r="96" spans="1:10" s="22" customFormat="1" ht="20.25" customHeight="1">
      <c r="A96" s="33"/>
      <c r="B96" s="190"/>
      <c r="C96" s="239" t="s">
        <v>215</v>
      </c>
      <c r="D96" s="239"/>
      <c r="E96" s="239"/>
      <c r="F96" s="239"/>
      <c r="G96" s="239"/>
      <c r="H96" s="239"/>
      <c r="I96" s="239"/>
      <c r="J96" s="141"/>
    </row>
    <row r="97" spans="1:10" s="22" customFormat="1" ht="15">
      <c r="A97" s="33"/>
      <c r="B97" s="190"/>
      <c r="C97" s="239" t="s">
        <v>209</v>
      </c>
      <c r="D97" s="239"/>
      <c r="E97" s="239"/>
      <c r="F97" s="239"/>
      <c r="G97" s="239"/>
      <c r="H97" s="239"/>
      <c r="I97" s="239"/>
      <c r="J97" s="141"/>
    </row>
    <row r="98" spans="1:10" s="22" customFormat="1" ht="15.75" customHeight="1">
      <c r="A98" s="33"/>
      <c r="B98" s="19"/>
      <c r="C98" s="43"/>
      <c r="D98" s="43"/>
      <c r="E98" s="43"/>
      <c r="F98" s="43"/>
      <c r="G98" s="43"/>
      <c r="H98" s="43"/>
      <c r="I98" s="43"/>
      <c r="J98" s="141"/>
    </row>
    <row r="99" spans="1:10" s="22" customFormat="1" ht="20.25" customHeight="1">
      <c r="A99" s="108">
        <v>18</v>
      </c>
      <c r="B99" s="19"/>
      <c r="C99" s="243" t="s">
        <v>150</v>
      </c>
      <c r="D99" s="243"/>
      <c r="E99" s="243"/>
      <c r="F99" s="243"/>
      <c r="G99" s="243"/>
      <c r="H99" s="243"/>
      <c r="I99" s="243"/>
      <c r="J99" s="141"/>
    </row>
    <row r="100" spans="1:10" s="22" customFormat="1" ht="34.5" customHeight="1">
      <c r="A100" s="33"/>
      <c r="B100" s="19"/>
      <c r="C100" s="239" t="s">
        <v>149</v>
      </c>
      <c r="D100" s="239"/>
      <c r="E100" s="239"/>
      <c r="F100" s="239"/>
      <c r="G100" s="239"/>
      <c r="H100" s="239"/>
      <c r="I100" s="239"/>
      <c r="J100" s="141"/>
    </row>
    <row r="101" spans="1:3" s="22" customFormat="1" ht="15">
      <c r="A101" s="33">
        <v>19</v>
      </c>
      <c r="B101" s="19"/>
      <c r="C101" s="19" t="s">
        <v>13</v>
      </c>
    </row>
    <row r="102" spans="1:5" s="22" customFormat="1" ht="15">
      <c r="A102" s="68"/>
      <c r="C102" s="22" t="s">
        <v>189</v>
      </c>
      <c r="D102" s="19"/>
      <c r="E102" s="19"/>
    </row>
    <row r="103" s="22" customFormat="1" ht="12.75" customHeight="1">
      <c r="A103" s="68"/>
    </row>
    <row r="104" spans="1:3" s="22" customFormat="1" ht="12.75" customHeight="1">
      <c r="A104" s="68"/>
      <c r="C104" s="22" t="s">
        <v>68</v>
      </c>
    </row>
    <row r="105" spans="1:9" s="22" customFormat="1" ht="12.75" customHeight="1">
      <c r="A105" s="68"/>
      <c r="E105" s="19" t="s">
        <v>89</v>
      </c>
      <c r="I105" s="68" t="s">
        <v>1</v>
      </c>
    </row>
    <row r="106" spans="1:9" s="22" customFormat="1" ht="12.75" customHeight="1">
      <c r="A106" s="68"/>
      <c r="E106" s="22" t="s">
        <v>66</v>
      </c>
      <c r="I106" s="76">
        <v>1163</v>
      </c>
    </row>
    <row r="107" spans="1:9" s="22" customFormat="1" ht="12.75" customHeight="1" thickBot="1">
      <c r="A107" s="68"/>
      <c r="I107" s="151">
        <f>SUM(I106:I106)</f>
        <v>1163</v>
      </c>
    </row>
    <row r="108" spans="1:5" s="22" customFormat="1" ht="12.75" customHeight="1" thickTop="1">
      <c r="A108" s="68"/>
      <c r="C108" s="242" t="s">
        <v>69</v>
      </c>
      <c r="D108" s="242"/>
      <c r="E108" s="242"/>
    </row>
    <row r="109" spans="1:5" s="22" customFormat="1" ht="12.75" customHeight="1">
      <c r="A109" s="68"/>
      <c r="E109" s="19" t="s">
        <v>90</v>
      </c>
    </row>
    <row r="110" spans="1:9" s="22" customFormat="1" ht="12.75" customHeight="1">
      <c r="A110" s="68"/>
      <c r="E110" s="22" t="s">
        <v>67</v>
      </c>
      <c r="I110" s="76">
        <v>598</v>
      </c>
    </row>
    <row r="111" spans="1:9" s="22" customFormat="1" ht="12.75" customHeight="1" thickBot="1">
      <c r="A111" s="68"/>
      <c r="I111" s="151">
        <f>SUM(I110:I110)</f>
        <v>598</v>
      </c>
    </row>
    <row r="112" spans="1:10" s="22" customFormat="1" ht="15.75" thickTop="1">
      <c r="A112" s="68"/>
      <c r="H112" s="72"/>
      <c r="I112" s="45"/>
      <c r="J112" s="45"/>
    </row>
    <row r="113" spans="1:10" s="22" customFormat="1" ht="15">
      <c r="A113" s="33">
        <v>20</v>
      </c>
      <c r="B113" s="19"/>
      <c r="C113" s="19" t="s">
        <v>11</v>
      </c>
      <c r="H113" s="72"/>
      <c r="I113" s="45"/>
      <c r="J113" s="45"/>
    </row>
    <row r="114" spans="1:9" s="22" customFormat="1" ht="22.5" customHeight="1">
      <c r="A114" s="68"/>
      <c r="C114" s="239" t="s">
        <v>146</v>
      </c>
      <c r="D114" s="244"/>
      <c r="E114" s="244"/>
      <c r="F114" s="244"/>
      <c r="G114" s="244"/>
      <c r="H114" s="244"/>
      <c r="I114" s="244"/>
    </row>
    <row r="115" spans="1:3" s="22" customFormat="1" ht="15">
      <c r="A115" s="33">
        <v>21</v>
      </c>
      <c r="B115" s="19"/>
      <c r="C115" s="19" t="s">
        <v>14</v>
      </c>
    </row>
    <row r="116" spans="1:9" s="22" customFormat="1" ht="51.75" customHeight="1">
      <c r="A116" s="68"/>
      <c r="C116" s="239" t="s">
        <v>210</v>
      </c>
      <c r="D116" s="239"/>
      <c r="E116" s="239"/>
      <c r="F116" s="239"/>
      <c r="G116" s="239"/>
      <c r="H116" s="239"/>
      <c r="I116" s="239"/>
    </row>
    <row r="117" spans="1:3" s="22" customFormat="1" ht="15">
      <c r="A117" s="33">
        <v>22</v>
      </c>
      <c r="B117" s="19"/>
      <c r="C117" s="19" t="s">
        <v>10</v>
      </c>
    </row>
    <row r="118" spans="1:5" s="22" customFormat="1" ht="15">
      <c r="A118" s="68"/>
      <c r="C118" s="22" t="s">
        <v>29</v>
      </c>
      <c r="D118" s="19"/>
      <c r="E118" s="19"/>
    </row>
    <row r="119" spans="1:10" s="22" customFormat="1" ht="15">
      <c r="A119" s="68"/>
      <c r="G119" s="47"/>
      <c r="H119" s="47"/>
      <c r="I119" s="54" t="s">
        <v>72</v>
      </c>
      <c r="J119" s="45"/>
    </row>
    <row r="120" spans="1:10" s="22" customFormat="1" ht="29.25" customHeight="1">
      <c r="A120" s="68"/>
      <c r="C120" s="240" t="s">
        <v>212</v>
      </c>
      <c r="D120" s="241"/>
      <c r="E120" s="241"/>
      <c r="F120" s="241"/>
      <c r="G120" s="241"/>
      <c r="H120" s="241"/>
      <c r="I120" s="83">
        <v>2118</v>
      </c>
      <c r="J120" s="45"/>
    </row>
    <row r="121" spans="1:10" s="22" customFormat="1" ht="32.25" customHeight="1">
      <c r="A121" s="68"/>
      <c r="C121" s="240" t="s">
        <v>211</v>
      </c>
      <c r="D121" s="241"/>
      <c r="E121" s="241"/>
      <c r="F121" s="241"/>
      <c r="G121" s="241"/>
      <c r="H121" s="241"/>
      <c r="I121" s="83">
        <v>54471</v>
      </c>
      <c r="J121" s="45"/>
    </row>
    <row r="122" spans="1:10" s="22" customFormat="1" ht="15.75" thickBot="1">
      <c r="A122" s="68"/>
      <c r="H122" s="72"/>
      <c r="I122" s="71">
        <f>SUM(I120:I121)</f>
        <v>56589</v>
      </c>
      <c r="J122" s="45"/>
    </row>
    <row r="123" spans="1:10" s="22" customFormat="1" ht="35.25" customHeight="1" thickTop="1">
      <c r="A123" s="68"/>
      <c r="C123" s="239" t="s">
        <v>85</v>
      </c>
      <c r="D123" s="239"/>
      <c r="E123" s="239"/>
      <c r="F123" s="239"/>
      <c r="G123" s="239"/>
      <c r="H123" s="239"/>
      <c r="I123" s="239"/>
      <c r="J123" s="142"/>
    </row>
    <row r="124" spans="1:10" s="22" customFormat="1" ht="15">
      <c r="A124" s="33">
        <v>23</v>
      </c>
      <c r="B124" s="19"/>
      <c r="C124" s="19" t="s">
        <v>60</v>
      </c>
      <c r="E124" s="76"/>
      <c r="F124" s="76"/>
      <c r="G124" s="76"/>
      <c r="H124" s="76"/>
      <c r="I124" s="76"/>
      <c r="J124" s="76"/>
    </row>
    <row r="125" spans="1:9" s="22" customFormat="1" ht="71.25" customHeight="1">
      <c r="A125" s="68"/>
      <c r="C125" s="239" t="s">
        <v>190</v>
      </c>
      <c r="D125" s="239"/>
      <c r="E125" s="239"/>
      <c r="F125" s="239"/>
      <c r="G125" s="239"/>
      <c r="H125" s="239"/>
      <c r="I125" s="239"/>
    </row>
    <row r="126" spans="1:3" s="22" customFormat="1" ht="12" customHeight="1">
      <c r="A126" s="33">
        <v>24</v>
      </c>
      <c r="B126" s="19"/>
      <c r="C126" s="19" t="s">
        <v>114</v>
      </c>
    </row>
    <row r="127" spans="1:12" s="22" customFormat="1" ht="15" customHeight="1">
      <c r="A127" s="20"/>
      <c r="F127" s="44"/>
      <c r="G127" s="220" t="s">
        <v>65</v>
      </c>
      <c r="H127" s="220"/>
      <c r="I127" s="220" t="s">
        <v>158</v>
      </c>
      <c r="J127" s="220"/>
      <c r="L127" s="46"/>
    </row>
    <row r="128" spans="1:12" s="22" customFormat="1" ht="15" customHeight="1">
      <c r="A128" s="20"/>
      <c r="F128" s="44"/>
      <c r="G128" s="47" t="s">
        <v>4</v>
      </c>
      <c r="H128" s="48" t="s">
        <v>47</v>
      </c>
      <c r="I128" s="47" t="s">
        <v>4</v>
      </c>
      <c r="J128" s="48" t="s">
        <v>47</v>
      </c>
      <c r="L128" s="46"/>
    </row>
    <row r="129" spans="1:12" s="22" customFormat="1" ht="15" customHeight="1">
      <c r="A129" s="20"/>
      <c r="F129" s="44"/>
      <c r="G129" s="47" t="s">
        <v>25</v>
      </c>
      <c r="H129" s="48" t="s">
        <v>25</v>
      </c>
      <c r="I129" s="47" t="s">
        <v>25</v>
      </c>
      <c r="J129" s="48" t="s">
        <v>25</v>
      </c>
      <c r="L129" s="49"/>
    </row>
    <row r="130" spans="1:12" s="22" customFormat="1" ht="15" customHeight="1">
      <c r="A130" s="20"/>
      <c r="F130" s="44"/>
      <c r="G130" s="47" t="s">
        <v>5</v>
      </c>
      <c r="H130" s="2" t="s">
        <v>23</v>
      </c>
      <c r="I130" s="47" t="s">
        <v>46</v>
      </c>
      <c r="J130" s="2" t="s">
        <v>23</v>
      </c>
      <c r="L130" s="49"/>
    </row>
    <row r="131" spans="1:12" s="22" customFormat="1" ht="15" customHeight="1">
      <c r="A131" s="20"/>
      <c r="F131" s="44"/>
      <c r="G131" s="47"/>
      <c r="H131" s="48" t="s">
        <v>5</v>
      </c>
      <c r="I131" s="47" t="s">
        <v>26</v>
      </c>
      <c r="J131" s="48" t="s">
        <v>27</v>
      </c>
      <c r="L131" s="49"/>
    </row>
    <row r="132" spans="1:12" s="22" customFormat="1" ht="15" customHeight="1">
      <c r="A132" s="20"/>
      <c r="F132" s="44"/>
      <c r="G132" s="50">
        <v>37802</v>
      </c>
      <c r="H132" s="51">
        <v>37437</v>
      </c>
      <c r="I132" s="50">
        <f>+G132</f>
        <v>37802</v>
      </c>
      <c r="J132" s="51">
        <f>+H132</f>
        <v>37437</v>
      </c>
      <c r="L132" s="46"/>
    </row>
    <row r="133" spans="1:12" s="22" customFormat="1" ht="15" customHeight="1">
      <c r="A133" s="20"/>
      <c r="F133" s="44"/>
      <c r="G133" s="47" t="s">
        <v>1</v>
      </c>
      <c r="H133" s="48" t="s">
        <v>1</v>
      </c>
      <c r="I133" s="47" t="s">
        <v>1</v>
      </c>
      <c r="J133" s="48" t="s">
        <v>1</v>
      </c>
      <c r="L133" s="46"/>
    </row>
    <row r="134" spans="1:9" s="22" customFormat="1" ht="12" customHeight="1">
      <c r="A134" s="68"/>
      <c r="C134" s="141"/>
      <c r="D134" s="141"/>
      <c r="E134" s="141"/>
      <c r="F134" s="141"/>
      <c r="G134" s="141"/>
      <c r="H134" s="141"/>
      <c r="I134" s="141"/>
    </row>
    <row r="135" spans="1:9" s="22" customFormat="1" ht="12" customHeight="1">
      <c r="A135" s="68"/>
      <c r="C135" s="141"/>
      <c r="D135" s="141"/>
      <c r="E135" s="141"/>
      <c r="F135" s="141"/>
      <c r="G135" s="204"/>
      <c r="H135" s="141"/>
      <c r="I135" s="204"/>
    </row>
    <row r="136" spans="1:9" s="22" customFormat="1" ht="12" customHeight="1">
      <c r="A136" s="68"/>
      <c r="C136" s="141"/>
      <c r="D136" s="141"/>
      <c r="E136" s="141"/>
      <c r="F136" s="141"/>
      <c r="G136" s="204"/>
      <c r="H136" s="141"/>
      <c r="I136" s="204"/>
    </row>
    <row r="137" spans="1:9" s="22" customFormat="1" ht="12" customHeight="1">
      <c r="A137" s="68"/>
      <c r="C137" s="141"/>
      <c r="D137" s="141" t="s">
        <v>121</v>
      </c>
      <c r="E137" s="154" t="s">
        <v>117</v>
      </c>
      <c r="F137" s="141"/>
      <c r="G137" s="204"/>
      <c r="H137" s="141"/>
      <c r="I137" s="204"/>
    </row>
    <row r="138" spans="1:10" s="22" customFormat="1" ht="17.25" customHeight="1" thickBot="1">
      <c r="A138" s="68"/>
      <c r="C138" s="141"/>
      <c r="D138" s="141"/>
      <c r="E138" s="215" t="s">
        <v>118</v>
      </c>
      <c r="F138" s="215"/>
      <c r="G138" s="205">
        <v>2325</v>
      </c>
      <c r="H138" s="168">
        <v>5919</v>
      </c>
      <c r="I138" s="205">
        <v>5188</v>
      </c>
      <c r="J138" s="169">
        <v>12523</v>
      </c>
    </row>
    <row r="139" spans="1:10" s="22" customFormat="1" ht="12" customHeight="1" thickTop="1">
      <c r="A139" s="68"/>
      <c r="C139" s="141"/>
      <c r="D139" s="141"/>
      <c r="E139" s="166"/>
      <c r="F139" s="166"/>
      <c r="G139" s="206"/>
      <c r="H139" s="166"/>
      <c r="I139" s="206"/>
      <c r="J139" s="76"/>
    </row>
    <row r="140" spans="1:10" s="22" customFormat="1" ht="31.5" customHeight="1">
      <c r="A140" s="68"/>
      <c r="C140" s="43"/>
      <c r="D140" s="43" t="s">
        <v>122</v>
      </c>
      <c r="E140" s="216" t="s">
        <v>119</v>
      </c>
      <c r="F140" s="216"/>
      <c r="G140" s="207"/>
      <c r="H140" s="166"/>
      <c r="I140" s="206"/>
      <c r="J140" s="76"/>
    </row>
    <row r="141" spans="1:10" s="22" customFormat="1" ht="32.25" customHeight="1">
      <c r="A141" s="68"/>
      <c r="C141" s="141"/>
      <c r="D141" s="141"/>
      <c r="E141" s="216" t="s">
        <v>124</v>
      </c>
      <c r="F141" s="217"/>
      <c r="G141" s="206">
        <v>64000</v>
      </c>
      <c r="H141" s="166">
        <v>44700</v>
      </c>
      <c r="I141" s="206">
        <v>64000</v>
      </c>
      <c r="J141" s="76">
        <v>44700</v>
      </c>
    </row>
    <row r="142" spans="1:10" s="22" customFormat="1" ht="47.25" customHeight="1">
      <c r="A142" s="68"/>
      <c r="C142" s="141"/>
      <c r="D142" s="141"/>
      <c r="E142" s="218" t="s">
        <v>171</v>
      </c>
      <c r="F142" s="219"/>
      <c r="G142" s="206">
        <v>0</v>
      </c>
      <c r="H142" s="166">
        <v>15176</v>
      </c>
      <c r="I142" s="206">
        <v>0</v>
      </c>
      <c r="J142" s="76">
        <v>15176</v>
      </c>
    </row>
    <row r="143" spans="1:10" s="22" customFormat="1" ht="15.75" thickBot="1">
      <c r="A143" s="68"/>
      <c r="C143" s="141"/>
      <c r="D143" s="141"/>
      <c r="E143" s="166"/>
      <c r="F143" s="166"/>
      <c r="G143" s="208">
        <f>SUM(G141:G142)</f>
        <v>64000</v>
      </c>
      <c r="H143" s="167">
        <f>SUM(H141:H142)</f>
        <v>59876</v>
      </c>
      <c r="I143" s="208">
        <f>SUM(I141:I142)</f>
        <v>64000</v>
      </c>
      <c r="J143" s="167">
        <f>SUM(J141:J142)</f>
        <v>59876</v>
      </c>
    </row>
    <row r="144" spans="1:10" s="190" customFormat="1" ht="30" customHeight="1" thickTop="1">
      <c r="A144" s="189"/>
      <c r="C144" s="43"/>
      <c r="D144" s="43" t="s">
        <v>123</v>
      </c>
      <c r="E144" s="188" t="s">
        <v>120</v>
      </c>
      <c r="F144" s="188"/>
      <c r="G144" s="209">
        <v>3.6</v>
      </c>
      <c r="H144" s="191">
        <v>9.9</v>
      </c>
      <c r="I144" s="209">
        <v>8.1</v>
      </c>
      <c r="J144" s="191">
        <v>20.9</v>
      </c>
    </row>
    <row r="145" spans="1:9" s="22" customFormat="1" ht="29.25" customHeight="1">
      <c r="A145" s="19" t="s">
        <v>78</v>
      </c>
      <c r="C145" s="43"/>
      <c r="D145" s="43"/>
      <c r="E145" s="43"/>
      <c r="F145" s="43"/>
      <c r="G145" s="43"/>
      <c r="H145" s="43"/>
      <c r="I145" s="43"/>
    </row>
    <row r="146" s="22" customFormat="1" ht="15">
      <c r="A146" s="22" t="s">
        <v>115</v>
      </c>
    </row>
    <row r="147" ht="12.75">
      <c r="A147" s="3" t="s">
        <v>116</v>
      </c>
    </row>
    <row r="148" ht="12.75">
      <c r="A148" s="3" t="s">
        <v>184</v>
      </c>
    </row>
  </sheetData>
  <mergeCells count="51">
    <mergeCell ref="C97:I97"/>
    <mergeCell ref="C96:I96"/>
    <mergeCell ref="A2:J2"/>
    <mergeCell ref="A1:J1"/>
    <mergeCell ref="A3:J3"/>
    <mergeCell ref="C21:I21"/>
    <mergeCell ref="C49:I49"/>
    <mergeCell ref="D37:F37"/>
    <mergeCell ref="C47:I47"/>
    <mergeCell ref="C42:I42"/>
    <mergeCell ref="C114:I114"/>
    <mergeCell ref="C25:I25"/>
    <mergeCell ref="C12:I12"/>
    <mergeCell ref="C17:I17"/>
    <mergeCell ref="C19:I19"/>
    <mergeCell ref="C23:I23"/>
    <mergeCell ref="C22:J22"/>
    <mergeCell ref="C50:I50"/>
    <mergeCell ref="C20:I20"/>
    <mergeCell ref="G29:I29"/>
    <mergeCell ref="C125:I125"/>
    <mergeCell ref="C52:I52"/>
    <mergeCell ref="G59:H59"/>
    <mergeCell ref="I59:J59"/>
    <mergeCell ref="C76:I76"/>
    <mergeCell ref="C108:E108"/>
    <mergeCell ref="C99:I99"/>
    <mergeCell ref="C100:I100"/>
    <mergeCell ref="C54:I54"/>
    <mergeCell ref="C91:I91"/>
    <mergeCell ref="E138:F138"/>
    <mergeCell ref="E141:F141"/>
    <mergeCell ref="C116:I116"/>
    <mergeCell ref="E142:F142"/>
    <mergeCell ref="E140:F140"/>
    <mergeCell ref="G127:H127"/>
    <mergeCell ref="I127:J127"/>
    <mergeCell ref="C123:I123"/>
    <mergeCell ref="C120:H120"/>
    <mergeCell ref="C121:H121"/>
    <mergeCell ref="C43:I43"/>
    <mergeCell ref="C45:I45"/>
    <mergeCell ref="C48:I48"/>
    <mergeCell ref="C71:I71"/>
    <mergeCell ref="C93:I93"/>
    <mergeCell ref="C94:I94"/>
    <mergeCell ref="C95:I95"/>
    <mergeCell ref="G78:H78"/>
    <mergeCell ref="I78:J78"/>
    <mergeCell ref="C89:J89"/>
    <mergeCell ref="C92:I92"/>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3" manualBreakCount="3">
    <brk id="43" max="255" man="1"/>
    <brk id="72" max="255" man="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2003-08-27T02:56:52Z</cp:lastPrinted>
  <dcterms:created xsi:type="dcterms:W3CDTF">1999-10-23T04:56:49Z</dcterms:created>
  <dcterms:modified xsi:type="dcterms:W3CDTF">2003-08-27T02:59:51Z</dcterms:modified>
  <cp:category/>
  <cp:version/>
  <cp:contentType/>
  <cp:contentStatus/>
</cp:coreProperties>
</file>