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2"/>
  </bookViews>
  <sheets>
    <sheet name="Income" sheetId="1" r:id="rId1"/>
    <sheet name="BS" sheetId="2" r:id="rId2"/>
    <sheet name="CiE" sheetId="3" r:id="rId3"/>
    <sheet name="CASHFLOW" sheetId="4" r:id="rId4"/>
    <sheet name="notes" sheetId="5" r:id="rId5"/>
  </sheets>
  <definedNames>
    <definedName name="_xlnm.Print_Area" localSheetId="1">'BS'!$A$1:$H$59</definedName>
    <definedName name="_xlnm.Print_Area" localSheetId="3">'CASHFLOW'!$A$1:$F$55</definedName>
    <definedName name="_xlnm.Print_Area" localSheetId="0">'Income'!$A$1:$K$50</definedName>
    <definedName name="_xlnm.Print_Area" localSheetId="4">'notes'!$A$9:$J$144</definedName>
    <definedName name="_xlnm.Print_Titles" localSheetId="1">'BS'!$1:$10</definedName>
    <definedName name="_xlnm.Print_Titles" localSheetId="0">'Income'!$1:$13</definedName>
    <definedName name="_xlnm.Print_Titles" localSheetId="4">'notes'!$1:$8</definedName>
  </definedNames>
  <calcPr fullCalcOnLoad="1"/>
</workbook>
</file>

<file path=xl/sharedStrings.xml><?xml version="1.0" encoding="utf-8"?>
<sst xmlns="http://schemas.openxmlformats.org/spreadsheetml/2006/main" count="383" uniqueCount="218">
  <si>
    <t>Supply guarantee Bond to a third party in respect of a project</t>
  </si>
  <si>
    <t>(i)</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</si>
  <si>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</si>
  <si>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</si>
  <si>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</si>
  <si>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</si>
  <si>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</si>
  <si>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</si>
  <si>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</si>
  <si>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</si>
  <si>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</si>
  <si>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</si>
  <si>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</si>
  <si>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Prospects for the Current Financial Year</t>
  </si>
  <si>
    <t>Seasonal or Cyclical Factors</t>
  </si>
  <si>
    <t>Group Borrowings and Debt Securities</t>
  </si>
  <si>
    <t>Material Litigation</t>
  </si>
  <si>
    <t>1</t>
  </si>
  <si>
    <t>2</t>
  </si>
  <si>
    <t>3</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</si>
  <si>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</si>
  <si>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</si>
  <si>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</si>
  <si>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</si>
  <si>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</si>
  <si>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</si>
  <si>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</si>
  <si>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</si>
  <si>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</si>
  <si>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</si>
  <si>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</si>
  <si>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</si>
  <si>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N/A</t>
  </si>
  <si>
    <t>Revenue</t>
  </si>
  <si>
    <t>(ii)</t>
  </si>
  <si>
    <t>Minority interests</t>
  </si>
  <si>
    <t>Current assets</t>
  </si>
  <si>
    <t xml:space="preserve">     Cash and bank balances</t>
  </si>
  <si>
    <t>Current liabilities</t>
  </si>
  <si>
    <t xml:space="preserve">     Short term borrowings</t>
  </si>
  <si>
    <t xml:space="preserve">     Provision for taxation</t>
  </si>
  <si>
    <t>Net current assets</t>
  </si>
  <si>
    <t>Shareholders' funds</t>
  </si>
  <si>
    <t xml:space="preserve">  Share capital</t>
  </si>
  <si>
    <t xml:space="preserve">       Share premium</t>
  </si>
  <si>
    <t xml:space="preserve">       Retained profit</t>
  </si>
  <si>
    <t>Deferred taxation</t>
  </si>
  <si>
    <t>The tax expense comprises the following:</t>
  </si>
  <si>
    <t>(Other than Securities in Existing Subsidiaries and Associated Companies)</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</si>
  <si>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</si>
  <si>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</si>
  <si>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</si>
  <si>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</si>
  <si>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</si>
  <si>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</si>
  <si>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</si>
  <si>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</si>
  <si>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Income Tax</t>
  </si>
  <si>
    <t>Material Changes in the Profit Before Taxation for the Current Quarter as compared with the Immediate Preceding Quarter</t>
  </si>
  <si>
    <t>Review of Performance of the Company and Its Principal Subsidiaries</t>
  </si>
  <si>
    <t>Subsequent Material Events</t>
  </si>
  <si>
    <t xml:space="preserve">     Fixed deposits</t>
  </si>
  <si>
    <t>Segment Reporting</t>
  </si>
  <si>
    <t>Total</t>
  </si>
  <si>
    <t>Segment revenue, profit before interest and taxation and total assets employed were as follows:-</t>
  </si>
  <si>
    <t>Dividends</t>
  </si>
  <si>
    <t>(These figures have not been audited)</t>
  </si>
  <si>
    <t>CUMMULATIVE PERIOD</t>
  </si>
  <si>
    <t>INDIVIDUAL  PERIOD</t>
  </si>
  <si>
    <t>Other long term assets</t>
  </si>
  <si>
    <t xml:space="preserve">     Amount due from contract customers</t>
  </si>
  <si>
    <t>INDIVIDUAL  QUARTER</t>
  </si>
  <si>
    <t xml:space="preserve">CUMMULATIVE QUARTER </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</si>
  <si>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</si>
  <si>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</si>
  <si>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</si>
  <si>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</si>
  <si>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</si>
  <si>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There were no  investments in quoted securities for the current quarter and financial year-to-date.</t>
  </si>
  <si>
    <t>Design bond given to a third party in respect of a project</t>
  </si>
  <si>
    <t>RM 000</t>
  </si>
  <si>
    <t>GROUP (BY ACTIVITIES)</t>
  </si>
  <si>
    <t>TURNOVER</t>
  </si>
  <si>
    <t>ASSETS EMPLOYED</t>
  </si>
  <si>
    <t>Civil engineering and construction works</t>
  </si>
  <si>
    <t>CURRENT FINANCIAL YEAR-TO-DATE</t>
  </si>
  <si>
    <t>TSR CAPITAL BERHAD</t>
  </si>
  <si>
    <t>(Company No : 541149-W)</t>
  </si>
  <si>
    <t>n/a</t>
  </si>
  <si>
    <t xml:space="preserve">     Inventory</t>
  </si>
  <si>
    <t>Manufacturing and marketing of precast concrete products</t>
  </si>
  <si>
    <t xml:space="preserve">       Capital Reserve</t>
  </si>
  <si>
    <t>Comparative Figure</t>
  </si>
  <si>
    <t>PROFIT BEFORE TAX &amp; MINORITY INTEREST</t>
  </si>
  <si>
    <t>Variance of Actual Profit against Estimated Profit</t>
  </si>
  <si>
    <t>The directors are not aware of any contingent liabilities which, upon becoming enforceable, may have a material impact on the profit or net assets value of the TSR Group.</t>
  </si>
  <si>
    <t>Current income tax</t>
  </si>
  <si>
    <t>Over provision of taxation in prior year</t>
  </si>
  <si>
    <t>There were no purchases and disposals of quoted securities for the current quarter and financial year-to-date and profit / loss arising therefrom;</t>
  </si>
  <si>
    <t>Advance bonds given to third parties in respect of Projects</t>
  </si>
  <si>
    <t>Perfomance bonds given to third parties in respect of Projects</t>
  </si>
  <si>
    <t>Tender bond given to a third party in respect of tendering for a project</t>
  </si>
  <si>
    <t>There are no comparative figures for the preceding year as this is the first year reporting.</t>
  </si>
  <si>
    <t>Short term borrowings (Secured)</t>
  </si>
  <si>
    <t>Long term borrowings (Secured)</t>
  </si>
  <si>
    <t>There were no material changes in the Profit Before Taxation for the Current Quarter as compared with the immediate Preceding Quarter.</t>
  </si>
  <si>
    <t>The Board of Directors anticipate that the performance of the Group for the financial year ending 31 December 2002 will remain good and profitable.</t>
  </si>
  <si>
    <t>CONDENSED CONSOLIDATED INCOME STATEMENT</t>
  </si>
  <si>
    <t>Profit from operation</t>
  </si>
  <si>
    <t>Profit before income tax</t>
  </si>
  <si>
    <t>Less: Operating expenses</t>
  </si>
  <si>
    <t>Less: Finance cost</t>
  </si>
  <si>
    <t>Less: Income tax</t>
  </si>
  <si>
    <t>Less: Minority Interests</t>
  </si>
  <si>
    <t>Net Profit for the Period</t>
  </si>
  <si>
    <t>Profit after Taxation</t>
  </si>
  <si>
    <t>Fully diluted</t>
  </si>
  <si>
    <t>Earnings per share (Sen)</t>
  </si>
  <si>
    <t>CONDENSED CONSOLIDATED BALANCE SHEET</t>
  </si>
  <si>
    <t>Interim report on condensed consolidated results for the third quarter ended 30 September 2002</t>
  </si>
  <si>
    <t>AS AT END OF</t>
  </si>
  <si>
    <t>AS AT PRECEDING</t>
  </si>
  <si>
    <t>CURRENT QUARTER</t>
  </si>
  <si>
    <t>FINANCIAL YEAR END</t>
  </si>
  <si>
    <t>Accounting Policies</t>
  </si>
  <si>
    <t>The interim financial report has been prepared in accordance with MASB 26 "Interim Financial Reporting" and Appendix 9B of the Kuala Lumpur Stock Exchange("KLSE") Listing Requirements. The accounting policies and methods of computation adopted by the Group  in this interim financial report are consistent with those adopted in the annual financial statements for the year ended 31 December 2001.</t>
  </si>
  <si>
    <t>Qualified Audit Report</t>
  </si>
  <si>
    <t>There were no qualification on audit report of preceding annual financial statements.</t>
  </si>
  <si>
    <t>Unusual items affecting Assets, Liabilities, Equity, Net Income or Cash Flows</t>
  </si>
  <si>
    <t>There were no items affecting assets, liabilities, equity, net income or cash flows that are unusual because of their nature, size or incidence.</t>
  </si>
  <si>
    <t>Changes in Estimates Reported in Prior Interim Periods of the Current Financial Year or Prior Financial Year Having a Material Effect in the Current Interim Period</t>
  </si>
  <si>
    <t>There were no material changes in estimates reported in prior interim periods of the current financial year or prior financial year.</t>
  </si>
  <si>
    <t>Debt and Equity securities</t>
  </si>
  <si>
    <t>There were no issuance and repayment of debt and equity securities, share buy-back, share cancellations, shares held as treasury shares and resale of treasury shares for the current quarter 30 September 2002.</t>
  </si>
  <si>
    <t>There were no changes in the composition of the Group for the interim periods under review, including business combinations, acquisition or disposal of subsidiaries and long term investments, restructuring and discontinuing operations.</t>
  </si>
  <si>
    <t>As announced on 24 October 2002, TSR Properties Sdn Bhd ("TPRO"), a wholly owned subsidiary of TSR Capital Berhad ("TSR"), has been appointed as the project management company to develop three (3) parcels of freehold agricultural land in bangi measuring approximately 15 acres in total area. TPRO is entitled to 5% of the total sales value of all properties built and sold. Total development value for this project is estimated to be RM34 million.</t>
  </si>
  <si>
    <t>There were no corporate proposals announced but not completed as at reporting date.</t>
  </si>
  <si>
    <t>The Group recorded a higher turnover of RM54.84 million for the current quarter as compared to the previous quarter of RM51.63 million. However, the Group registered a slightly lower profit before taxation of RM8.34 million for the current quarter as compared to the previous quarter of RM8.77 million.</t>
  </si>
  <si>
    <t>Earnings per Share</t>
  </si>
  <si>
    <t>BY ORDER OF THE BOARD</t>
  </si>
  <si>
    <t>Kuala Lumpur</t>
  </si>
  <si>
    <t>Earnings</t>
  </si>
  <si>
    <t>Net Profit for the period (RM'000)</t>
  </si>
  <si>
    <t>Weighted average number of ordinary shares</t>
  </si>
  <si>
    <t>Weighted average number of ordinary share Issued on 19 March 2002 ('000)</t>
  </si>
  <si>
    <t>Earning per Share (Sen)</t>
  </si>
  <si>
    <t>a</t>
  </si>
  <si>
    <t>b</t>
  </si>
  <si>
    <t>a/b</t>
  </si>
  <si>
    <t>Total group borrowings as at 30 Sept 2002 are as follows:</t>
  </si>
  <si>
    <t xml:space="preserve">There is no significant variance between the actual results and the estimate results for the financial period ended 30 Sept 2002. </t>
  </si>
  <si>
    <t>Ordinary shares issued at beginning of period ('000)</t>
  </si>
  <si>
    <t>On the same date, TSR Concrete Products Sdn Bhd ("TCP"), the wholly owned subsidiary of TSR and the manufacturing arm for TSR Group has received a letter of Award from Proton City Development Corporation Sdn Bhd ("PCDC") whereby PCDC grants TCP the right to build a precast concrete plant at its land and to supply precast concrete products and other building materials to Pronton City. The Group is expected to invest RM4 million for the setting up of the plants.</t>
  </si>
  <si>
    <t>Save as disclosed above, there were no material events  subsequent to the end of the interim period that  have not been reflected in the financial statements for the said period, made up to the date of issue of this quarterly report.</t>
  </si>
  <si>
    <t>Intangible assets</t>
  </si>
  <si>
    <t>Cash Flows from operating activities</t>
  </si>
  <si>
    <t>Profit before taxation</t>
  </si>
  <si>
    <t>Adjustments for:</t>
  </si>
  <si>
    <t>Amortisation of reserve on consolidation</t>
  </si>
  <si>
    <t>Depreciation</t>
  </si>
  <si>
    <t>Interest income</t>
  </si>
  <si>
    <t>Gain on disposal of property, plant &amp; equipment</t>
  </si>
  <si>
    <t>Financing expense</t>
  </si>
  <si>
    <t>Operating profit before working capital changes</t>
  </si>
  <si>
    <t>Increase in amount due from contract customers</t>
  </si>
  <si>
    <t>Increase in Invertories</t>
  </si>
  <si>
    <t>Increase in trade debtors</t>
  </si>
  <si>
    <t>Increase in other debtors, prepayments and deposits</t>
  </si>
  <si>
    <t>Decrease in fixed deposits</t>
  </si>
  <si>
    <t>Increase in trade creditors</t>
  </si>
  <si>
    <t>Increase in other creditors &amp; accruals</t>
  </si>
  <si>
    <t>Income tax paid</t>
  </si>
  <si>
    <t>Net cash generated from operating activities</t>
  </si>
  <si>
    <t>Cash flows from investing activities</t>
  </si>
  <si>
    <t>Purchase of property, plant &amp; equipment</t>
  </si>
  <si>
    <t>Proceed from disposal of property, plant &amp; equipment</t>
  </si>
  <si>
    <t>Investment from minority interest</t>
  </si>
  <si>
    <t>Preliminary expense</t>
  </si>
  <si>
    <t>Net cash used in investing activities</t>
  </si>
  <si>
    <t>Cash flows from financing activities</t>
  </si>
  <si>
    <t>Increase in paid up capital</t>
  </si>
  <si>
    <t>Listing Expenses</t>
  </si>
  <si>
    <t>Hire purchase installment and interest paid</t>
  </si>
  <si>
    <t>Net cash generated from financing activities</t>
  </si>
  <si>
    <t>Cash and cash equivalents at 1 January 2002</t>
  </si>
  <si>
    <t>Cash and cash equivalent at 30 September 2002</t>
  </si>
  <si>
    <t>Share Capital</t>
  </si>
  <si>
    <t>Share Premium</t>
  </si>
  <si>
    <t>Capital Reserve on Consolidation</t>
  </si>
  <si>
    <t>Retained Profit</t>
  </si>
  <si>
    <t>At 1 January 2002</t>
  </si>
  <si>
    <t>Public and Restricted issue</t>
  </si>
  <si>
    <t>Amortisation of Reserve</t>
  </si>
  <si>
    <t>Profit attributable to shareholders</t>
  </si>
  <si>
    <t>At 30 September 2002</t>
  </si>
  <si>
    <t>(The Condensed Consolidated Income Statements should be read in conjunction with the Annual Financial Report for the year ended 31 December 2001)</t>
  </si>
  <si>
    <t>(The Condensed Consolidated Balance Sheet should be read in conjunction with the Annual Financial Report for the year ended 31 December 2001)</t>
  </si>
  <si>
    <t>(The Condensed Consolidated Statement of Changes in Equity should be read in conjunction with the Annual Financial Report for the year ended 31 December 2001)</t>
  </si>
  <si>
    <t>(The Condensed Consolidated Cash Flow Statements should be read in conjunction with the Annual Financial Report for the year ended 31 December 2001)</t>
  </si>
  <si>
    <t>Listing Expenses written off</t>
  </si>
  <si>
    <t>Cash used in operations</t>
  </si>
  <si>
    <t>Net increase in cash and cash equivalents</t>
  </si>
  <si>
    <t>Notes to the Interim Financial Report</t>
  </si>
  <si>
    <t>There were no changes in the status of the claims by Hong Leong Finance Berhad for alleged breaches of fiduciary duties. The court has deferred the matter and is fixed for case management on 20 January 2003.</t>
  </si>
  <si>
    <t>There is no financial instruments with off balance sheet risk as at the date of this interim report.</t>
  </si>
  <si>
    <t>Date: 28 November 2002</t>
  </si>
  <si>
    <t>CONDENSED CONSOLIDATED CASH FLOW STATEMENTS</t>
  </si>
  <si>
    <t>Valuation of Property, plant and equipment</t>
  </si>
  <si>
    <t>Not applicable.</t>
  </si>
  <si>
    <t>Utilisation of proceeds raised from corporate proposal</t>
  </si>
  <si>
    <t>The proceeds from the Public Issue and Restricted Issued of RM25.09 million has been fully utilised in according to the proposal set out in the Prospectus dated 20 February 2002.</t>
  </si>
  <si>
    <t>No dividend has been paid, declared or recommended for the quarter ended 30 Sept 2002.</t>
  </si>
  <si>
    <t>Add: Interest income</t>
  </si>
  <si>
    <t>The slightly fall in the profit before taxation was mainly due to higher wages paid for skilled and unskilled labour due to the shortage of workers in construction industry.</t>
  </si>
  <si>
    <r>
      <t xml:space="preserve">Basic       </t>
    </r>
    <r>
      <rPr>
        <i/>
        <sz val="10"/>
        <rFont val="Times New Roman"/>
        <family val="1"/>
      </rPr>
      <t xml:space="preserve">   (See Note 24)</t>
    </r>
  </si>
  <si>
    <t>Financing cost</t>
  </si>
  <si>
    <t>The business operations of the Group were not affected by any significant seasonal or cyclical factors for the interim periods under review.</t>
  </si>
  <si>
    <t>CONDENSED CONSOLIDATED STATEMENT OF CHANGES IN EQUITY</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</si>
</sst>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 numFmtId="190" formatCode="d\-mmm\-yy"/>
  </numFmts>
  <fonts count="28">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sz val="11"/>
      <name val="Arial"/>
      <family val="0"/>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color indexed="63"/>
      </left>
      <right style="double"/>
      <top>
        <color indexed="63"/>
      </top>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style="double"/>
    </border>
    <border>
      <left>
        <color indexed="63"/>
      </left>
      <right style="double"/>
      <top style="double"/>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7" fillId="0" borderId="0" xfId="15" applyNumberFormat="1" applyFont="1" applyAlignment="1">
      <alignment horizontal="center"/>
    </xf>
    <xf numFmtId="179" fontId="6" fillId="0" borderId="0" xfId="15" applyNumberFormat="1" applyFont="1" applyAlignment="1">
      <alignment horizontal="center"/>
    </xf>
    <xf numFmtId="0" fontId="3" fillId="0" borderId="0" xfId="0" applyFont="1" applyAlignment="1">
      <alignment horizontal="center" vertical="top"/>
    </xf>
    <xf numFmtId="0" fontId="6" fillId="0" borderId="0" xfId="0" applyFont="1" applyAlignment="1">
      <alignment horizontal="center"/>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6" fillId="0" borderId="0" xfId="15"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0" fontId="0" fillId="0" borderId="0" xfId="0" applyAlignment="1">
      <alignment/>
    </xf>
    <xf numFmtId="169"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169" fontId="10" fillId="0" borderId="0" xfId="15" applyNumberFormat="1" applyFont="1" applyAlignment="1">
      <alignment/>
    </xf>
    <xf numFmtId="169"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169"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169" fontId="12" fillId="0" borderId="0" xfId="15" applyNumberFormat="1" applyFont="1" applyAlignment="1">
      <alignment horizontal="center"/>
    </xf>
    <xf numFmtId="169" fontId="11" fillId="0" borderId="0" xfId="15" applyNumberFormat="1" applyFont="1" applyAlignment="1">
      <alignment horizontal="center"/>
    </xf>
    <xf numFmtId="3" fontId="10" fillId="0" borderId="4" xfId="0" applyNumberFormat="1" applyFont="1" applyBorder="1" applyAlignment="1">
      <alignment/>
    </xf>
    <xf numFmtId="169" fontId="12" fillId="0" borderId="0" xfId="15" applyNumberFormat="1" applyFont="1" applyAlignment="1">
      <alignment horizontal="right"/>
    </xf>
    <xf numFmtId="169" fontId="8" fillId="0" borderId="0" xfId="15" applyNumberFormat="1" applyFont="1" applyBorder="1" applyAlignment="1">
      <alignment/>
    </xf>
    <xf numFmtId="0" fontId="16"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171"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8" fillId="0" borderId="7" xfId="0" applyFont="1" applyBorder="1" applyAlignment="1">
      <alignment horizontal="center" wrapText="1"/>
    </xf>
    <xf numFmtId="0" fontId="10" fillId="0" borderId="8" xfId="0" applyFont="1" applyBorder="1" applyAlignment="1">
      <alignment/>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3" fontId="10" fillId="0" borderId="8" xfId="0" applyNumberFormat="1" applyFont="1" applyBorder="1" applyAlignment="1" quotePrefix="1">
      <alignment/>
    </xf>
    <xf numFmtId="1" fontId="10" fillId="0" borderId="10" xfId="0" applyNumberFormat="1" applyFont="1" applyBorder="1" applyAlignment="1">
      <alignment horizontal="right"/>
    </xf>
    <xf numFmtId="3" fontId="8" fillId="0" borderId="12" xfId="0" applyNumberFormat="1" applyFont="1" applyBorder="1" applyAlignment="1">
      <alignment/>
    </xf>
    <xf numFmtId="0" fontId="10" fillId="0" borderId="13" xfId="0" applyFont="1" applyBorder="1" applyAlignment="1">
      <alignment/>
    </xf>
    <xf numFmtId="0" fontId="10" fillId="0" borderId="7" xfId="0" applyFont="1" applyBorder="1" applyAlignment="1">
      <alignment/>
    </xf>
    <xf numFmtId="0" fontId="8" fillId="0" borderId="14" xfId="0" applyFont="1" applyBorder="1" applyAlignment="1">
      <alignment horizontal="center" wrapText="1"/>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8" fillId="0" borderId="13" xfId="0" applyFont="1" applyBorder="1" applyAlignment="1">
      <alignment horizontal="left" vertical="center"/>
    </xf>
    <xf numFmtId="0" fontId="10" fillId="0" borderId="14" xfId="0" applyFont="1" applyBorder="1" applyAlignment="1">
      <alignment/>
    </xf>
    <xf numFmtId="0" fontId="10" fillId="0" borderId="0" xfId="0" applyFont="1" applyAlignment="1">
      <alignment horizontal="right" vertical="center"/>
    </xf>
    <xf numFmtId="0" fontId="10" fillId="0" borderId="0" xfId="0" applyFont="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8" fillId="0" borderId="0" xfId="0" applyFont="1" applyAlignment="1" quotePrefix="1">
      <alignment horizontal="right" vertical="top"/>
    </xf>
    <xf numFmtId="179" fontId="2" fillId="0" borderId="0" xfId="15" applyNumberFormat="1" applyFont="1" applyBorder="1" applyAlignment="1">
      <alignment horizontal="center"/>
    </xf>
    <xf numFmtId="183"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8" xfId="15" applyNumberFormat="1" applyFont="1" applyBorder="1" applyAlignment="1">
      <alignment/>
    </xf>
    <xf numFmtId="179" fontId="10" fillId="0" borderId="19" xfId="15" applyNumberFormat="1" applyFont="1" applyBorder="1" applyAlignment="1">
      <alignment/>
    </xf>
    <xf numFmtId="179" fontId="11" fillId="0" borderId="20" xfId="15" applyNumberFormat="1" applyFont="1" applyBorder="1" applyAlignment="1">
      <alignment/>
    </xf>
    <xf numFmtId="179" fontId="11" fillId="0" borderId="18" xfId="15" applyNumberFormat="1" applyFont="1" applyBorder="1" applyAlignment="1">
      <alignment/>
    </xf>
    <xf numFmtId="179" fontId="11" fillId="0" borderId="19" xfId="15" applyNumberFormat="1" applyFont="1" applyBorder="1" applyAlignment="1">
      <alignment/>
    </xf>
    <xf numFmtId="179" fontId="11" fillId="0" borderId="21" xfId="15" applyNumberFormat="1" applyFont="1" applyBorder="1" applyAlignment="1">
      <alignment/>
    </xf>
    <xf numFmtId="179" fontId="10" fillId="0" borderId="21" xfId="15" applyNumberFormat="1" applyFont="1" applyBorder="1" applyAlignment="1">
      <alignment/>
    </xf>
    <xf numFmtId="183" fontId="17" fillId="0" borderId="0" xfId="0" applyNumberFormat="1" applyFont="1" applyBorder="1" applyAlignment="1">
      <alignment/>
    </xf>
    <xf numFmtId="14" fontId="17" fillId="0" borderId="0" xfId="0" applyNumberFormat="1" applyFont="1" applyBorder="1" applyAlignment="1">
      <alignment/>
    </xf>
    <xf numFmtId="0" fontId="17" fillId="0" borderId="0" xfId="0" applyFont="1" applyBorder="1" applyAlignment="1">
      <alignment/>
    </xf>
    <xf numFmtId="0" fontId="17" fillId="0" borderId="0" xfId="0" applyFont="1" applyBorder="1" applyAlignment="1">
      <alignment vertical="center"/>
    </xf>
    <xf numFmtId="179" fontId="17" fillId="0" borderId="0" xfId="15" applyNumberFormat="1" applyFont="1" applyBorder="1" applyAlignment="1">
      <alignment horizontal="right" vertical="center"/>
    </xf>
    <xf numFmtId="171" fontId="17" fillId="0" borderId="0" xfId="15" applyFont="1" applyBorder="1" applyAlignment="1">
      <alignment horizontal="right" vertical="center"/>
    </xf>
    <xf numFmtId="171" fontId="17" fillId="0" borderId="0" xfId="15"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xf>
    <xf numFmtId="0" fontId="20" fillId="0" borderId="0" xfId="0" applyFont="1" applyBorder="1" applyAlignment="1">
      <alignment horizontal="center"/>
    </xf>
    <xf numFmtId="183" fontId="20" fillId="0" borderId="0" xfId="15" applyNumberFormat="1" applyFont="1" applyBorder="1" applyAlignment="1">
      <alignment horizontal="center"/>
    </xf>
    <xf numFmtId="179" fontId="20" fillId="0" borderId="0" xfId="15" applyNumberFormat="1" applyFont="1" applyBorder="1" applyAlignment="1">
      <alignment horizontal="center"/>
    </xf>
    <xf numFmtId="179" fontId="20" fillId="0" borderId="0" xfId="15" applyNumberFormat="1" applyFont="1" applyBorder="1" applyAlignment="1">
      <alignment horizontal="right"/>
    </xf>
    <xf numFmtId="179" fontId="17" fillId="0" borderId="0" xfId="15" applyNumberFormat="1" applyFont="1" applyBorder="1" applyAlignment="1">
      <alignment horizontal="center" vertical="center"/>
    </xf>
    <xf numFmtId="0" fontId="17" fillId="0" borderId="0" xfId="0" applyFont="1" applyBorder="1" applyAlignment="1">
      <alignment vertical="center" wrapText="1"/>
    </xf>
    <xf numFmtId="179" fontId="17" fillId="0" borderId="0" xfId="15" applyNumberFormat="1" applyFont="1" applyBorder="1" applyAlignment="1">
      <alignment horizontal="right" vertical="center" wrapText="1"/>
    </xf>
    <xf numFmtId="0" fontId="17" fillId="0" borderId="0" xfId="0" applyFont="1" applyBorder="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right"/>
    </xf>
    <xf numFmtId="179" fontId="10" fillId="0" borderId="18" xfId="15" applyNumberFormat="1" applyFont="1" applyBorder="1" applyAlignment="1">
      <alignment horizontal="right"/>
    </xf>
    <xf numFmtId="179" fontId="10" fillId="0" borderId="2" xfId="15" applyNumberFormat="1" applyFont="1" applyBorder="1" applyAlignment="1">
      <alignment/>
    </xf>
    <xf numFmtId="179" fontId="10" fillId="0" borderId="21" xfId="15" applyNumberFormat="1" applyFont="1" applyBorder="1" applyAlignment="1">
      <alignment horizontal="right"/>
    </xf>
    <xf numFmtId="0" fontId="10" fillId="0" borderId="0" xfId="0" applyFont="1" applyAlignment="1">
      <alignment horizontal="justify" wrapText="1"/>
    </xf>
    <xf numFmtId="0" fontId="10" fillId="0" borderId="0" xfId="0" applyFont="1" applyAlignment="1">
      <alignment horizontal="justify"/>
    </xf>
    <xf numFmtId="179" fontId="10" fillId="0" borderId="10" xfId="15" applyNumberFormat="1" applyFont="1" applyBorder="1" applyAlignment="1">
      <alignment/>
    </xf>
    <xf numFmtId="179" fontId="10" fillId="0" borderId="11" xfId="15" applyNumberFormat="1" applyFont="1" applyBorder="1" applyAlignment="1">
      <alignment/>
    </xf>
    <xf numFmtId="0" fontId="8" fillId="0" borderId="14" xfId="0" applyFont="1" applyBorder="1" applyAlignment="1">
      <alignment horizontal="center"/>
    </xf>
    <xf numFmtId="0" fontId="8" fillId="0" borderId="13" xfId="0" applyFont="1" applyBorder="1" applyAlignment="1">
      <alignment horizontal="center"/>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169" fontId="10" fillId="0" borderId="3" xfId="15" applyNumberFormat="1" applyFont="1" applyBorder="1" applyAlignment="1">
      <alignment/>
    </xf>
    <xf numFmtId="169"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171" fontId="23"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horizontal="justify" vertical="top" wrapText="1"/>
    </xf>
    <xf numFmtId="0" fontId="1" fillId="0" borderId="0" xfId="0" applyFont="1" applyAlignment="1">
      <alignment horizontal="center"/>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0" fontId="24" fillId="0" borderId="0" xfId="0" applyFont="1" applyAlignment="1">
      <alignment horizontal="center"/>
    </xf>
    <xf numFmtId="183" fontId="6" fillId="0" borderId="0" xfId="15" applyNumberFormat="1" applyFont="1" applyAlignment="1">
      <alignment horizontal="right"/>
    </xf>
    <xf numFmtId="183" fontId="2" fillId="0" borderId="0" xfId="15" applyNumberFormat="1" applyFont="1" applyAlignment="1">
      <alignment horizontal="right"/>
    </xf>
    <xf numFmtId="0" fontId="25" fillId="0" borderId="0" xfId="0" applyFont="1" applyAlignment="1">
      <alignment/>
    </xf>
    <xf numFmtId="0" fontId="22"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4" xfId="15" applyNumberFormat="1" applyFont="1" applyBorder="1" applyAlignment="1">
      <alignment horizontal="justify" wrapText="1"/>
    </xf>
    <xf numFmtId="179" fontId="10" fillId="0" borderId="14" xfId="15" applyNumberFormat="1" applyFont="1" applyBorder="1" applyAlignment="1">
      <alignment/>
    </xf>
    <xf numFmtId="179" fontId="27" fillId="0" borderId="0" xfId="15" applyNumberFormat="1" applyFont="1" applyBorder="1" applyAlignment="1">
      <alignment horizontal="center" vertical="center"/>
    </xf>
    <xf numFmtId="179" fontId="27" fillId="0" borderId="3" xfId="15" applyNumberFormat="1" applyFont="1" applyBorder="1" applyAlignment="1">
      <alignment horizontal="center" vertical="center"/>
    </xf>
    <xf numFmtId="179" fontId="27" fillId="0" borderId="2" xfId="15" applyNumberFormat="1" applyFont="1" applyBorder="1" applyAlignment="1">
      <alignment horizontal="center" vertical="center"/>
    </xf>
    <xf numFmtId="0" fontId="24" fillId="0" borderId="0" xfId="19" applyFont="1">
      <alignment/>
      <protection/>
    </xf>
    <xf numFmtId="0" fontId="3" fillId="0" borderId="0" xfId="19">
      <alignment/>
      <protection/>
    </xf>
    <xf numFmtId="190" fontId="2" fillId="0" borderId="0" xfId="19" applyNumberFormat="1" applyFont="1" applyAlignment="1">
      <alignment horizontal="center"/>
      <protection/>
    </xf>
    <xf numFmtId="0" fontId="2" fillId="0" borderId="0" xfId="19" applyFont="1" applyAlignment="1">
      <alignment horizontal="center"/>
      <protection/>
    </xf>
    <xf numFmtId="0" fontId="2" fillId="0" borderId="0" xfId="19" applyFont="1">
      <alignment/>
      <protection/>
    </xf>
    <xf numFmtId="179" fontId="3" fillId="0" borderId="0" xfId="15" applyNumberFormat="1" applyAlignment="1">
      <alignment/>
    </xf>
    <xf numFmtId="179" fontId="3" fillId="0" borderId="0" xfId="15" applyNumberFormat="1" applyFont="1" applyAlignment="1">
      <alignment/>
    </xf>
    <xf numFmtId="179" fontId="2" fillId="0" borderId="5" xfId="15" applyNumberFormat="1" applyFont="1" applyBorder="1" applyAlignment="1">
      <alignment/>
    </xf>
    <xf numFmtId="179" fontId="2" fillId="0" borderId="0" xfId="15" applyNumberFormat="1" applyFont="1" applyBorder="1" applyAlignment="1">
      <alignment/>
    </xf>
    <xf numFmtId="179" fontId="2" fillId="0" borderId="0" xfId="15" applyNumberFormat="1" applyFont="1" applyAlignment="1">
      <alignment/>
    </xf>
    <xf numFmtId="179" fontId="2" fillId="0" borderId="4" xfId="15" applyNumberFormat="1" applyFont="1" applyBorder="1" applyAlignment="1">
      <alignment/>
    </xf>
    <xf numFmtId="0" fontId="9" fillId="0" borderId="0" xfId="19" applyFont="1">
      <alignment/>
      <protection/>
    </xf>
    <xf numFmtId="0" fontId="1" fillId="0" borderId="0" xfId="19" applyFont="1" applyAlignment="1">
      <alignment horizontal="righ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6" fillId="0" borderId="0" xfId="0" applyFont="1" applyAlignment="1">
      <alignment wrapText="1"/>
    </xf>
    <xf numFmtId="171" fontId="7" fillId="0" borderId="0" xfId="15" applyFont="1" applyBorder="1" applyAlignment="1">
      <alignment horizontal="right" vertical="center"/>
    </xf>
    <xf numFmtId="0" fontId="25" fillId="0" borderId="0" xfId="0" applyFont="1" applyAlignment="1">
      <alignment horizontal="left"/>
    </xf>
    <xf numFmtId="190" fontId="2" fillId="0" borderId="0" xfId="19" applyNumberFormat="1" applyFont="1" applyAlignment="1">
      <alignment horizontal="right"/>
      <protection/>
    </xf>
    <xf numFmtId="0" fontId="2" fillId="0" borderId="0" xfId="19" applyFont="1" applyAlignment="1">
      <alignment horizontal="right"/>
      <protection/>
    </xf>
    <xf numFmtId="0" fontId="1" fillId="0" borderId="0" xfId="19" applyFont="1">
      <alignment/>
      <protection/>
    </xf>
    <xf numFmtId="179" fontId="10" fillId="0" borderId="0" xfId="15" applyNumberFormat="1" applyFont="1" applyAlignment="1">
      <alignment horizontal="justify" vertical="top" wrapText="1"/>
    </xf>
    <xf numFmtId="179" fontId="3" fillId="0" borderId="0" xfId="15" applyNumberFormat="1" applyFont="1" applyAlignment="1">
      <alignment horizontal="center"/>
    </xf>
    <xf numFmtId="179" fontId="2" fillId="0" borderId="5" xfId="15" applyNumberFormat="1" applyFont="1" applyBorder="1" applyAlignment="1">
      <alignment horizontal="center"/>
    </xf>
    <xf numFmtId="179" fontId="2" fillId="0" borderId="4" xfId="15" applyNumberFormat="1" applyFont="1" applyBorder="1" applyAlignment="1">
      <alignment horizontal="center"/>
    </xf>
    <xf numFmtId="0" fontId="4" fillId="0" borderId="0" xfId="0" applyFont="1" applyBorder="1" applyAlignment="1">
      <alignment horizontal="center"/>
    </xf>
    <xf numFmtId="0" fontId="24" fillId="0" borderId="0" xfId="0"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left" wrapText="1"/>
    </xf>
    <xf numFmtId="0" fontId="3" fillId="0" borderId="0" xfId="19" applyBorder="1">
      <alignment/>
      <protection/>
    </xf>
    <xf numFmtId="190" fontId="2" fillId="0" borderId="0" xfId="19" applyNumberFormat="1" applyFont="1" applyBorder="1" applyAlignment="1">
      <alignment horizontal="right"/>
      <protection/>
    </xf>
    <xf numFmtId="0" fontId="2" fillId="0" borderId="0" xfId="19" applyFont="1" applyBorder="1" applyAlignment="1">
      <alignment horizontal="right"/>
      <protection/>
    </xf>
    <xf numFmtId="179" fontId="3" fillId="0" borderId="0" xfId="15" applyNumberFormat="1" applyBorder="1" applyAlignment="1">
      <alignment/>
    </xf>
    <xf numFmtId="179" fontId="3" fillId="0" borderId="0" xfId="15" applyNumberFormat="1" applyFont="1" applyBorder="1" applyAlignment="1">
      <alignment/>
    </xf>
    <xf numFmtId="0" fontId="10" fillId="0" borderId="0" xfId="0" applyFont="1" applyAlignment="1">
      <alignment horizontal="right" vertical="top"/>
    </xf>
    <xf numFmtId="0" fontId="10" fillId="0" borderId="0" xfId="0" applyFont="1" applyAlignment="1">
      <alignment vertical="top"/>
    </xf>
    <xf numFmtId="178" fontId="10" fillId="0" borderId="0" xfId="15" applyNumberFormat="1" applyFont="1" applyBorder="1" applyAlignment="1">
      <alignment horizontal="justify" vertical="top" wrapText="1"/>
    </xf>
    <xf numFmtId="179" fontId="10" fillId="0" borderId="0" xfId="15" applyNumberFormat="1" applyFont="1" applyBorder="1" applyAlignment="1">
      <alignment horizontal="justify" vertical="top" wrapText="1"/>
    </xf>
    <xf numFmtId="179" fontId="3" fillId="0" borderId="2" xfId="15" applyNumberFormat="1" applyFont="1" applyBorder="1" applyAlignment="1">
      <alignment horizontal="center" vertical="center"/>
    </xf>
    <xf numFmtId="179" fontId="3" fillId="0" borderId="2" xfId="15" applyNumberFormat="1" applyFont="1" applyBorder="1" applyAlignment="1">
      <alignment horizontal="center"/>
    </xf>
    <xf numFmtId="179" fontId="3" fillId="0" borderId="2" xfId="15" applyNumberFormat="1" applyBorder="1" applyAlignment="1">
      <alignment/>
    </xf>
    <xf numFmtId="0" fontId="2" fillId="0" borderId="0" xfId="0" applyFont="1" applyAlignment="1">
      <alignment horizontal="left" vertical="center" wrapText="1"/>
    </xf>
    <xf numFmtId="0" fontId="21" fillId="0" borderId="0" xfId="0" applyFont="1" applyAlignment="1">
      <alignment wrapText="1"/>
    </xf>
    <xf numFmtId="0" fontId="21" fillId="0" borderId="0" xfId="0" applyFont="1" applyAlignment="1">
      <alignment horizontal="left" wrapText="1"/>
    </xf>
    <xf numFmtId="0" fontId="1"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center"/>
    </xf>
    <xf numFmtId="0" fontId="10" fillId="0" borderId="0" xfId="0" applyFont="1" applyAlignment="1">
      <alignment horizontal="justify" vertical="top" wrapText="1"/>
    </xf>
    <xf numFmtId="0" fontId="0" fillId="0" borderId="0" xfId="0" applyAlignment="1">
      <alignment horizontal="justify" vertical="top" wrapText="1"/>
    </xf>
    <xf numFmtId="0" fontId="3" fillId="0" borderId="0" xfId="19" applyFont="1">
      <alignment/>
      <protection/>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wrapText="1"/>
    </xf>
    <xf numFmtId="0" fontId="26"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4"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8" fillId="0" borderId="0" xfId="0" applyFont="1" applyAlignment="1">
      <alignment horizontal="justify" vertical="top" wrapText="1"/>
    </xf>
    <xf numFmtId="0" fontId="26" fillId="0" borderId="0" xfId="0" applyFont="1" applyAlignment="1">
      <alignment horizontal="justify" vertical="top" wrapText="1"/>
    </xf>
    <xf numFmtId="0" fontId="10" fillId="0" borderId="0" xfId="0" applyFont="1" applyAlignment="1">
      <alignment horizontal="left" vertical="top" wrapText="1"/>
    </xf>
    <xf numFmtId="179" fontId="10" fillId="0" borderId="0" xfId="15" applyNumberFormat="1" applyFont="1" applyAlignment="1">
      <alignment horizontal="justify" wrapText="1"/>
    </xf>
    <xf numFmtId="179" fontId="10" fillId="0" borderId="0" xfId="15" applyNumberFormat="1" applyFont="1" applyAlignment="1">
      <alignment horizontal="justify" vertical="top"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0" fillId="0" borderId="0" xfId="15" applyNumberFormat="1" applyFont="1" applyAlignment="1">
      <alignment horizontal="left" wrapText="1"/>
    </xf>
    <xf numFmtId="0" fontId="0" fillId="0" borderId="0" xfId="0" applyAlignment="1">
      <alignment horizontal="left" wrapText="1"/>
    </xf>
    <xf numFmtId="0" fontId="8" fillId="0" borderId="0" xfId="0" applyFont="1" applyFill="1" applyAlignment="1">
      <alignment horizontal="center"/>
    </xf>
    <xf numFmtId="0" fontId="10" fillId="0" borderId="0" xfId="0" applyFont="1" applyAlignment="1">
      <alignment horizontal="left"/>
    </xf>
    <xf numFmtId="0" fontId="10" fillId="0" borderId="8" xfId="0" applyFont="1" applyBorder="1" applyAlignment="1">
      <alignment horizontal="left" wrapText="1"/>
    </xf>
    <xf numFmtId="0" fontId="10" fillId="0" borderId="0" xfId="0" applyFont="1" applyBorder="1" applyAlignment="1">
      <alignment horizontal="left" wrapText="1"/>
    </xf>
    <xf numFmtId="0" fontId="10" fillId="0" borderId="11" xfId="0" applyFont="1" applyBorder="1" applyAlignment="1">
      <alignment horizontal="left" wrapText="1"/>
    </xf>
    <xf numFmtId="0" fontId="8" fillId="0" borderId="22"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5" fillId="0" borderId="0" xfId="0" applyFont="1" applyFill="1" applyAlignment="1">
      <alignment horizontal="center"/>
    </xf>
    <xf numFmtId="0" fontId="8" fillId="0" borderId="0" xfId="0" applyFont="1" applyAlignment="1">
      <alignment horizontal="justify" wrapText="1"/>
    </xf>
  </cellXfs>
  <cellStyles count="7">
    <cellStyle name="Normal" xfId="0"/>
    <cellStyle name="Comma" xfId="15"/>
    <cellStyle name="Comma [0]" xfId="16"/>
    <cellStyle name="Currency" xfId="17"/>
    <cellStyle name="Currency [0]" xfId="18"/>
    <cellStyle name="Normal_COLSOL BS 30.09.0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685800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085850"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4286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6"/>
  <sheetViews>
    <sheetView showGridLines="0" workbookViewId="0" topLeftCell="A19">
      <selection activeCell="E35" sqref="E35"/>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5.851562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22" customWidth="1"/>
    <col min="15" max="15" width="12.421875" style="122" customWidth="1"/>
    <col min="16" max="17" width="9.140625" style="122" customWidth="1"/>
    <col min="18" max="16384" width="9.140625" style="3" customWidth="1"/>
  </cols>
  <sheetData>
    <row r="1" spans="2:11" ht="22.5">
      <c r="B1" s="237"/>
      <c r="C1" s="237"/>
      <c r="D1" s="237"/>
      <c r="E1" s="237"/>
      <c r="F1" s="237"/>
      <c r="G1" s="237"/>
      <c r="H1" s="237"/>
      <c r="I1" s="237"/>
      <c r="J1" s="237"/>
      <c r="K1" s="237"/>
    </row>
    <row r="2" spans="2:11" ht="18.75" customHeight="1">
      <c r="B2" s="237" t="s">
        <v>86</v>
      </c>
      <c r="C2" s="237"/>
      <c r="D2" s="237"/>
      <c r="E2" s="237"/>
      <c r="F2" s="237"/>
      <c r="G2" s="237"/>
      <c r="H2" s="237"/>
      <c r="I2" s="237"/>
      <c r="J2" s="237"/>
      <c r="K2" s="237"/>
    </row>
    <row r="3" spans="2:11" ht="14.25" customHeight="1">
      <c r="B3" s="238" t="s">
        <v>87</v>
      </c>
      <c r="C3" s="238"/>
      <c r="D3" s="238"/>
      <c r="E3" s="238"/>
      <c r="F3" s="238"/>
      <c r="G3" s="238"/>
      <c r="H3" s="238"/>
      <c r="I3" s="238"/>
      <c r="J3" s="238"/>
      <c r="K3" s="238"/>
    </row>
    <row r="4" spans="2:11" ht="24" customHeight="1">
      <c r="B4" s="229" t="s">
        <v>26</v>
      </c>
      <c r="C4" s="230"/>
      <c r="D4" s="230"/>
      <c r="E4" s="230"/>
      <c r="F4" s="230"/>
      <c r="G4" s="230"/>
      <c r="H4" s="230"/>
      <c r="I4" s="230"/>
      <c r="J4" s="230"/>
      <c r="K4" s="230"/>
    </row>
    <row r="5" spans="1:17" ht="18.75">
      <c r="A5" s="160"/>
      <c r="B5" s="236"/>
      <c r="C5" s="236"/>
      <c r="D5" s="236"/>
      <c r="E5" s="236"/>
      <c r="F5" s="236"/>
      <c r="G5" s="236"/>
      <c r="H5" s="236"/>
      <c r="I5" s="236"/>
      <c r="J5" s="236"/>
      <c r="K5" s="236"/>
      <c r="L5" s="23"/>
      <c r="M5" s="21"/>
      <c r="N5" s="127"/>
      <c r="O5" s="128"/>
      <c r="P5" s="128"/>
      <c r="Q5" s="128"/>
    </row>
    <row r="6" spans="2:11" ht="6" customHeight="1">
      <c r="B6" s="13"/>
      <c r="C6" s="13"/>
      <c r="D6" s="13"/>
      <c r="E6" s="13"/>
      <c r="F6" s="13"/>
      <c r="G6" s="13"/>
      <c r="H6" s="13"/>
      <c r="I6" s="13"/>
      <c r="J6" s="13"/>
      <c r="K6" s="13"/>
    </row>
    <row r="7" spans="2:11" ht="36.75" customHeight="1">
      <c r="B7" s="221" t="s">
        <v>119</v>
      </c>
      <c r="C7" s="235"/>
      <c r="D7" s="235"/>
      <c r="E7" s="235"/>
      <c r="F7" s="235"/>
      <c r="G7" s="235"/>
      <c r="H7" s="235"/>
      <c r="I7" s="235"/>
      <c r="J7" s="235"/>
      <c r="K7" s="235"/>
    </row>
    <row r="8" ht="16.5" customHeight="1">
      <c r="B8" s="166" t="s">
        <v>66</v>
      </c>
    </row>
    <row r="9" ht="16.5" customHeight="1">
      <c r="B9" s="166"/>
    </row>
    <row r="10" ht="15.75">
      <c r="B10" s="1" t="s">
        <v>107</v>
      </c>
    </row>
    <row r="11" ht="8.25" customHeight="1"/>
    <row r="12" spans="5:10" ht="2.25" customHeight="1">
      <c r="E12" s="7"/>
      <c r="F12" s="7"/>
      <c r="G12" s="7"/>
      <c r="H12" s="7"/>
      <c r="I12" s="7"/>
      <c r="J12" s="7"/>
    </row>
    <row r="13" spans="5:11" ht="13.5" customHeight="1">
      <c r="E13" s="7"/>
      <c r="F13" s="7"/>
      <c r="G13" s="7"/>
      <c r="H13" s="7"/>
      <c r="I13" s="241"/>
      <c r="J13" s="241"/>
      <c r="K13" s="241"/>
    </row>
    <row r="14" spans="5:11" ht="12.75">
      <c r="E14" s="240" t="s">
        <v>68</v>
      </c>
      <c r="F14" s="240"/>
      <c r="G14" s="240"/>
      <c r="H14" s="8"/>
      <c r="I14" s="239" t="s">
        <v>67</v>
      </c>
      <c r="J14" s="239"/>
      <c r="K14" s="239"/>
    </row>
    <row r="15" spans="5:15" ht="12.75">
      <c r="E15" s="16" t="s">
        <v>5</v>
      </c>
      <c r="F15" s="8"/>
      <c r="G15" s="8" t="s">
        <v>51</v>
      </c>
      <c r="H15" s="8"/>
      <c r="I15" s="18" t="s">
        <v>5</v>
      </c>
      <c r="J15" s="8"/>
      <c r="K15" s="2" t="s">
        <v>51</v>
      </c>
      <c r="N15" s="129"/>
      <c r="O15" s="129" t="s">
        <v>5</v>
      </c>
    </row>
    <row r="16" spans="5:15" ht="12.75">
      <c r="E16" s="16" t="s">
        <v>27</v>
      </c>
      <c r="F16" s="8"/>
      <c r="G16" s="8" t="s">
        <v>27</v>
      </c>
      <c r="H16" s="8"/>
      <c r="I16" s="18" t="s">
        <v>27</v>
      </c>
      <c r="J16" s="8"/>
      <c r="K16" s="2" t="s">
        <v>27</v>
      </c>
      <c r="N16" s="129"/>
      <c r="O16" s="129" t="s">
        <v>27</v>
      </c>
    </row>
    <row r="17" spans="5:15" ht="15" customHeight="1">
      <c r="E17" s="16" t="s">
        <v>6</v>
      </c>
      <c r="F17" s="110"/>
      <c r="G17" s="8" t="s">
        <v>25</v>
      </c>
      <c r="H17" s="8"/>
      <c r="I17" s="18" t="s">
        <v>50</v>
      </c>
      <c r="J17" s="8"/>
      <c r="K17" s="2" t="s">
        <v>25</v>
      </c>
      <c r="N17" s="129"/>
      <c r="O17" s="129" t="s">
        <v>50</v>
      </c>
    </row>
    <row r="18" spans="5:15" ht="15" customHeight="1">
      <c r="E18" s="14"/>
      <c r="F18" s="110"/>
      <c r="G18" s="8" t="s">
        <v>6</v>
      </c>
      <c r="H18" s="8"/>
      <c r="I18" s="18" t="s">
        <v>28</v>
      </c>
      <c r="J18" s="8"/>
      <c r="K18" s="2" t="s">
        <v>29</v>
      </c>
      <c r="N18" s="129"/>
      <c r="O18" s="129" t="s">
        <v>28</v>
      </c>
    </row>
    <row r="19" spans="2:17" s="24" customFormat="1" ht="12.75">
      <c r="B19" s="25"/>
      <c r="E19" s="26">
        <v>37529</v>
      </c>
      <c r="F19" s="111"/>
      <c r="G19" s="27">
        <v>37164</v>
      </c>
      <c r="H19" s="27"/>
      <c r="I19" s="26">
        <f>+E19</f>
        <v>37529</v>
      </c>
      <c r="J19" s="27"/>
      <c r="K19" s="27">
        <f>+G19</f>
        <v>37164</v>
      </c>
      <c r="N19" s="120"/>
      <c r="O19" s="130">
        <v>37072</v>
      </c>
      <c r="P19" s="120"/>
      <c r="Q19" s="120"/>
    </row>
    <row r="20" spans="5:16" ht="14.25" customHeight="1">
      <c r="E20" s="16" t="s">
        <v>2</v>
      </c>
      <c r="F20" s="110"/>
      <c r="G20" s="8" t="s">
        <v>2</v>
      </c>
      <c r="H20" s="8"/>
      <c r="I20" s="16" t="s">
        <v>2</v>
      </c>
      <c r="J20" s="8"/>
      <c r="K20" s="8" t="s">
        <v>2</v>
      </c>
      <c r="L20" s="4"/>
      <c r="O20" s="131" t="s">
        <v>2</v>
      </c>
      <c r="P20" s="121"/>
    </row>
    <row r="21" spans="5:15" ht="11.25" customHeight="1">
      <c r="E21" s="14"/>
      <c r="F21" s="110"/>
      <c r="G21" s="12"/>
      <c r="H21" s="8"/>
      <c r="I21" s="14"/>
      <c r="J21" s="8"/>
      <c r="K21" s="12"/>
      <c r="L21" s="4"/>
      <c r="O21" s="132"/>
    </row>
    <row r="22" spans="2:17" s="30" customFormat="1" ht="17.25" customHeight="1">
      <c r="B22" s="30" t="s">
        <v>33</v>
      </c>
      <c r="E22" s="40">
        <v>54840</v>
      </c>
      <c r="F22" s="32"/>
      <c r="G22" s="172" t="s">
        <v>88</v>
      </c>
      <c r="H22" s="32"/>
      <c r="I22" s="40">
        <v>155766</v>
      </c>
      <c r="J22" s="34"/>
      <c r="K22" s="172" t="s">
        <v>88</v>
      </c>
      <c r="N22" s="123"/>
      <c r="O22" s="124">
        <v>24768</v>
      </c>
      <c r="P22" s="123"/>
      <c r="Q22" s="123"/>
    </row>
    <row r="23" spans="2:17" s="30" customFormat="1" ht="17.25" customHeight="1">
      <c r="B23" s="30" t="s">
        <v>110</v>
      </c>
      <c r="E23" s="161">
        <v>-46457</v>
      </c>
      <c r="F23" s="32"/>
      <c r="G23" s="172" t="s">
        <v>88</v>
      </c>
      <c r="H23" s="32"/>
      <c r="I23" s="161">
        <v>-129283</v>
      </c>
      <c r="J23" s="32"/>
      <c r="K23" s="172" t="s">
        <v>88</v>
      </c>
      <c r="N23" s="123"/>
      <c r="O23" s="124">
        <v>0</v>
      </c>
      <c r="P23" s="123"/>
      <c r="Q23" s="123"/>
    </row>
    <row r="24" spans="5:17" s="30" customFormat="1" ht="4.5" customHeight="1">
      <c r="E24" s="42"/>
      <c r="F24" s="32"/>
      <c r="G24" s="217"/>
      <c r="H24" s="34"/>
      <c r="I24" s="42"/>
      <c r="J24" s="34"/>
      <c r="K24" s="217"/>
      <c r="N24" s="123"/>
      <c r="O24" s="133"/>
      <c r="P24" s="123"/>
      <c r="Q24" s="123"/>
    </row>
    <row r="25" spans="2:17" s="30" customFormat="1" ht="12.75">
      <c r="B25" s="231" t="s">
        <v>108</v>
      </c>
      <c r="C25" s="231"/>
      <c r="E25" s="148">
        <f>SUM(E22:E24)</f>
        <v>8383</v>
      </c>
      <c r="F25" s="112"/>
      <c r="G25" s="172" t="s">
        <v>88</v>
      </c>
      <c r="H25" s="39"/>
      <c r="I25" s="148">
        <f>SUM(I22:I24)</f>
        <v>26483</v>
      </c>
      <c r="J25" s="39"/>
      <c r="K25" s="172" t="s">
        <v>88</v>
      </c>
      <c r="L25" s="37"/>
      <c r="M25" s="37"/>
      <c r="N25" s="134"/>
      <c r="O25" s="135">
        <v>-1652</v>
      </c>
      <c r="P25" s="123"/>
      <c r="Q25" s="123"/>
    </row>
    <row r="26" spans="2:17" s="30" customFormat="1" ht="17.25" customHeight="1">
      <c r="B26" s="30" t="s">
        <v>212</v>
      </c>
      <c r="E26" s="40">
        <v>72</v>
      </c>
      <c r="F26" s="32"/>
      <c r="G26" s="172" t="s">
        <v>88</v>
      </c>
      <c r="H26" s="32"/>
      <c r="I26" s="40">
        <v>259</v>
      </c>
      <c r="J26" s="32"/>
      <c r="K26" s="172" t="s">
        <v>88</v>
      </c>
      <c r="N26" s="123"/>
      <c r="O26" s="124">
        <v>3202</v>
      </c>
      <c r="P26" s="123"/>
      <c r="Q26" s="123"/>
    </row>
    <row r="27" spans="2:17" s="30" customFormat="1" ht="16.5" customHeight="1">
      <c r="B27" s="30" t="s">
        <v>111</v>
      </c>
      <c r="E27" s="162">
        <v>-99</v>
      </c>
      <c r="F27" s="32"/>
      <c r="G27" s="174" t="s">
        <v>88</v>
      </c>
      <c r="H27" s="34"/>
      <c r="I27" s="42">
        <v>-267</v>
      </c>
      <c r="J27" s="34"/>
      <c r="K27" s="174" t="s">
        <v>88</v>
      </c>
      <c r="N27" s="123"/>
      <c r="O27" s="124">
        <v>512</v>
      </c>
      <c r="P27" s="123"/>
      <c r="Q27" s="123"/>
    </row>
    <row r="28" spans="2:17" s="30" customFormat="1" ht="12.75">
      <c r="B28" s="232" t="s">
        <v>109</v>
      </c>
      <c r="C28" s="232"/>
      <c r="E28" s="36">
        <f>SUM(E25:E27)</f>
        <v>8356</v>
      </c>
      <c r="F28" s="32"/>
      <c r="G28" s="172" t="s">
        <v>88</v>
      </c>
      <c r="H28" s="34"/>
      <c r="I28" s="36">
        <f>SUM(I25:I27)</f>
        <v>26475</v>
      </c>
      <c r="J28" s="34"/>
      <c r="K28" s="172" t="s">
        <v>88</v>
      </c>
      <c r="N28" s="123"/>
      <c r="O28" s="133">
        <v>-2953</v>
      </c>
      <c r="P28" s="123"/>
      <c r="Q28" s="123"/>
    </row>
    <row r="29" spans="2:17" s="30" customFormat="1" ht="16.5" customHeight="1">
      <c r="B29" s="30" t="s">
        <v>112</v>
      </c>
      <c r="E29" s="42">
        <v>-2457</v>
      </c>
      <c r="F29" s="32"/>
      <c r="G29" s="174" t="s">
        <v>88</v>
      </c>
      <c r="H29" s="32"/>
      <c r="I29" s="42">
        <v>-7720</v>
      </c>
      <c r="J29" s="34"/>
      <c r="K29" s="174" t="s">
        <v>88</v>
      </c>
      <c r="N29" s="123"/>
      <c r="O29" s="124">
        <v>0</v>
      </c>
      <c r="P29" s="123"/>
      <c r="Q29" s="123"/>
    </row>
    <row r="30" spans="2:17" s="30" customFormat="1" ht="16.5" customHeight="1">
      <c r="B30" s="30" t="s">
        <v>115</v>
      </c>
      <c r="E30" s="40">
        <f>SUM(E28:E29)</f>
        <v>5899</v>
      </c>
      <c r="F30" s="32"/>
      <c r="G30" s="172" t="s">
        <v>88</v>
      </c>
      <c r="H30" s="32"/>
      <c r="I30" s="40">
        <f>SUM(I28:I29)</f>
        <v>18755</v>
      </c>
      <c r="J30" s="34"/>
      <c r="K30" s="172" t="s">
        <v>88</v>
      </c>
      <c r="L30" s="32"/>
      <c r="N30" s="123"/>
      <c r="O30" s="124"/>
      <c r="P30" s="123"/>
      <c r="Q30" s="123"/>
    </row>
    <row r="31" spans="2:17" s="30" customFormat="1" ht="16.5" customHeight="1">
      <c r="B31" s="30" t="s">
        <v>113</v>
      </c>
      <c r="E31" s="42">
        <v>-36</v>
      </c>
      <c r="F31" s="32"/>
      <c r="G31" s="174" t="s">
        <v>88</v>
      </c>
      <c r="H31" s="32"/>
      <c r="I31" s="42">
        <v>-369</v>
      </c>
      <c r="J31" s="34"/>
      <c r="K31" s="174" t="s">
        <v>88</v>
      </c>
      <c r="L31" s="32"/>
      <c r="N31" s="123"/>
      <c r="O31" s="124"/>
      <c r="P31" s="123"/>
      <c r="Q31" s="123"/>
    </row>
    <row r="32" spans="2:17" s="30" customFormat="1" ht="33" customHeight="1" thickBot="1">
      <c r="B32" s="220" t="s">
        <v>114</v>
      </c>
      <c r="C32" s="220"/>
      <c r="E32" s="31">
        <f>SUM(E30:E31)</f>
        <v>5863</v>
      </c>
      <c r="F32" s="32"/>
      <c r="G32" s="173" t="s">
        <v>88</v>
      </c>
      <c r="H32" s="32"/>
      <c r="I32" s="31">
        <f>SUM(I30:I31)</f>
        <v>18386</v>
      </c>
      <c r="J32" s="34"/>
      <c r="K32" s="173" t="s">
        <v>88</v>
      </c>
      <c r="N32" s="123"/>
      <c r="O32" s="133">
        <v>-2953</v>
      </c>
      <c r="P32" s="123"/>
      <c r="Q32" s="123"/>
    </row>
    <row r="33" spans="2:17" s="30" customFormat="1" ht="9.75" customHeight="1">
      <c r="B33" s="29"/>
      <c r="E33" s="36"/>
      <c r="F33" s="32"/>
      <c r="G33" s="41"/>
      <c r="H33" s="34"/>
      <c r="I33" s="36"/>
      <c r="J33" s="34"/>
      <c r="K33" s="41"/>
      <c r="N33" s="123"/>
      <c r="O33" s="124"/>
      <c r="P33" s="123"/>
      <c r="Q33" s="123"/>
    </row>
    <row r="34" spans="2:17" s="30" customFormat="1" ht="12.75">
      <c r="B34" s="231" t="s">
        <v>117</v>
      </c>
      <c r="C34" s="231"/>
      <c r="E34" s="36"/>
      <c r="F34" s="32"/>
      <c r="G34" s="41"/>
      <c r="H34" s="34"/>
      <c r="I34" s="36"/>
      <c r="J34" s="34"/>
      <c r="K34" s="41"/>
      <c r="N34" s="123"/>
      <c r="O34" s="124"/>
      <c r="P34" s="123"/>
      <c r="Q34" s="123"/>
    </row>
    <row r="35" spans="2:17" s="30" customFormat="1" ht="12.75">
      <c r="B35" s="17" t="s">
        <v>1</v>
      </c>
      <c r="C35" s="38" t="s">
        <v>214</v>
      </c>
      <c r="E35" s="154">
        <v>9.8</v>
      </c>
      <c r="F35" s="28"/>
      <c r="G35" s="172" t="s">
        <v>88</v>
      </c>
      <c r="H35" s="28"/>
      <c r="I35" s="154">
        <v>30.7</v>
      </c>
      <c r="J35" s="32"/>
      <c r="K35" s="172" t="s">
        <v>88</v>
      </c>
      <c r="L35" s="35"/>
      <c r="M35" s="35"/>
      <c r="N35" s="123"/>
      <c r="O35" s="125">
        <v>-14.914141414141413</v>
      </c>
      <c r="P35" s="123"/>
      <c r="Q35" s="123"/>
    </row>
    <row r="36" spans="2:17" s="30" customFormat="1" ht="12.75">
      <c r="B36" s="29" t="s">
        <v>34</v>
      </c>
      <c r="C36" s="38" t="s">
        <v>116</v>
      </c>
      <c r="E36" s="194" t="s">
        <v>88</v>
      </c>
      <c r="F36" s="28"/>
      <c r="G36" s="172" t="s">
        <v>88</v>
      </c>
      <c r="H36" s="28"/>
      <c r="I36" s="194" t="s">
        <v>88</v>
      </c>
      <c r="J36" s="28"/>
      <c r="K36" s="172" t="s">
        <v>88</v>
      </c>
      <c r="L36" s="35"/>
      <c r="M36" s="35"/>
      <c r="N36" s="123"/>
      <c r="O36" s="126" t="s">
        <v>32</v>
      </c>
      <c r="P36" s="123"/>
      <c r="Q36" s="123"/>
    </row>
    <row r="37" spans="5:15" ht="12" customHeight="1">
      <c r="E37" s="15"/>
      <c r="G37" s="28"/>
      <c r="I37" s="15"/>
      <c r="K37" s="28"/>
      <c r="O37" s="126"/>
    </row>
    <row r="38" spans="3:15" ht="12.75">
      <c r="C38" s="149"/>
      <c r="D38" s="149"/>
      <c r="E38" s="150"/>
      <c r="F38" s="150"/>
      <c r="G38" s="150"/>
      <c r="H38" s="150"/>
      <c r="I38" s="149"/>
      <c r="J38" s="150"/>
      <c r="K38" s="149"/>
      <c r="O38" s="136"/>
    </row>
    <row r="39" spans="3:15" ht="12.75">
      <c r="C39" s="149"/>
      <c r="D39" s="149"/>
      <c r="E39" s="150"/>
      <c r="F39" s="150"/>
      <c r="G39" s="150"/>
      <c r="H39" s="150"/>
      <c r="I39" s="149"/>
      <c r="J39" s="150"/>
      <c r="K39" s="149"/>
      <c r="O39" s="136"/>
    </row>
    <row r="40" spans="3:15" ht="12.75">
      <c r="C40" s="149"/>
      <c r="D40" s="149"/>
      <c r="E40" s="150"/>
      <c r="F40" s="150"/>
      <c r="G40" s="150"/>
      <c r="H40" s="150"/>
      <c r="I40" s="149"/>
      <c r="J40" s="150"/>
      <c r="K40" s="149"/>
      <c r="O40" s="136"/>
    </row>
    <row r="41" spans="3:15" ht="12.75">
      <c r="C41" s="149"/>
      <c r="D41" s="149"/>
      <c r="E41" s="150"/>
      <c r="F41" s="150"/>
      <c r="G41" s="150"/>
      <c r="H41" s="150"/>
      <c r="I41" s="149"/>
      <c r="J41" s="150"/>
      <c r="K41" s="149"/>
      <c r="O41" s="136"/>
    </row>
    <row r="42" spans="3:15" ht="12.75">
      <c r="C42" s="149"/>
      <c r="D42" s="149"/>
      <c r="E42" s="150"/>
      <c r="F42" s="150"/>
      <c r="G42" s="150"/>
      <c r="H42" s="150"/>
      <c r="I42" s="149"/>
      <c r="J42" s="150"/>
      <c r="K42" s="149"/>
      <c r="O42" s="136"/>
    </row>
    <row r="43" spans="3:15" ht="12.75">
      <c r="C43" s="149"/>
      <c r="D43" s="149"/>
      <c r="E43" s="150"/>
      <c r="F43" s="150"/>
      <c r="G43" s="150"/>
      <c r="H43" s="150"/>
      <c r="I43" s="149"/>
      <c r="J43" s="150"/>
      <c r="K43" s="149"/>
      <c r="O43" s="136"/>
    </row>
    <row r="44" spans="3:15" ht="12.75">
      <c r="C44" s="149"/>
      <c r="D44" s="149"/>
      <c r="E44" s="150"/>
      <c r="F44" s="150"/>
      <c r="G44" s="150"/>
      <c r="H44" s="150"/>
      <c r="I44" s="149"/>
      <c r="J44" s="150"/>
      <c r="K44" s="149"/>
      <c r="O44" s="136"/>
    </row>
    <row r="45" spans="3:15" ht="12.75">
      <c r="C45" s="149"/>
      <c r="D45" s="149"/>
      <c r="E45" s="150"/>
      <c r="F45" s="150"/>
      <c r="G45" s="150"/>
      <c r="H45" s="150"/>
      <c r="I45" s="149"/>
      <c r="J45" s="150"/>
      <c r="K45" s="149"/>
      <c r="O45" s="136"/>
    </row>
    <row r="46" spans="2:15" ht="23.25" customHeight="1">
      <c r="B46" s="159"/>
      <c r="C46" s="233" t="s">
        <v>195</v>
      </c>
      <c r="D46" s="234"/>
      <c r="E46" s="234"/>
      <c r="F46" s="234"/>
      <c r="G46" s="234"/>
      <c r="H46" s="234"/>
      <c r="I46" s="234"/>
      <c r="J46" s="235"/>
      <c r="K46" s="235"/>
      <c r="O46" s="136"/>
    </row>
    <row r="47" spans="3:15" ht="12.75">
      <c r="C47" s="149"/>
      <c r="D47" s="149"/>
      <c r="E47" s="150"/>
      <c r="F47" s="150"/>
      <c r="G47" s="150"/>
      <c r="H47" s="150"/>
      <c r="I47" s="149"/>
      <c r="J47" s="150"/>
      <c r="K47" s="149"/>
      <c r="O47" s="136"/>
    </row>
    <row r="48" spans="3:15" ht="12.75">
      <c r="C48" s="149"/>
      <c r="D48" s="149"/>
      <c r="E48" s="150"/>
      <c r="F48" s="150"/>
      <c r="G48" s="150"/>
      <c r="H48" s="150"/>
      <c r="I48" s="149"/>
      <c r="J48" s="150"/>
      <c r="K48" s="149"/>
      <c r="O48" s="136"/>
    </row>
    <row r="49" spans="9:15" ht="12.75">
      <c r="I49" s="5"/>
      <c r="O49" s="136"/>
    </row>
    <row r="50" spans="9:15" ht="12.75">
      <c r="I50" s="5"/>
      <c r="O50" s="136"/>
    </row>
    <row r="51" ht="12.75">
      <c r="I51" s="5"/>
    </row>
    <row r="52" ht="12.75">
      <c r="I52" s="5"/>
    </row>
    <row r="53" ht="12.75">
      <c r="I53" s="5"/>
    </row>
    <row r="54" ht="12.75">
      <c r="I54" s="5"/>
    </row>
    <row r="55" ht="12.75">
      <c r="I55" s="5"/>
    </row>
    <row r="56" ht="12.75">
      <c r="I56" s="5"/>
    </row>
  </sheetData>
  <mergeCells count="14">
    <mergeCell ref="C46:K46"/>
    <mergeCell ref="B5:K5"/>
    <mergeCell ref="B1:K1"/>
    <mergeCell ref="B2:K2"/>
    <mergeCell ref="B3:K3"/>
    <mergeCell ref="I14:K14"/>
    <mergeCell ref="E14:G14"/>
    <mergeCell ref="I13:K13"/>
    <mergeCell ref="B32:C32"/>
    <mergeCell ref="B7:K7"/>
    <mergeCell ref="B4:K4"/>
    <mergeCell ref="B34:C34"/>
    <mergeCell ref="B25:C25"/>
    <mergeCell ref="B28:C28"/>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60"/>
  <sheetViews>
    <sheetView showGridLines="0" workbookViewId="0" topLeftCell="A34">
      <selection activeCell="G55" sqref="G55"/>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38"/>
      <c r="B1" s="238"/>
      <c r="C1" s="238"/>
      <c r="D1" s="238"/>
      <c r="E1" s="238"/>
      <c r="F1" s="238"/>
      <c r="G1" s="238"/>
    </row>
    <row r="2" spans="1:7" ht="22.5">
      <c r="A2" s="237" t="str">
        <f>+Income!B2</f>
        <v>TSR CAPITAL BERHAD</v>
      </c>
      <c r="B2" s="237"/>
      <c r="C2" s="237"/>
      <c r="D2" s="237"/>
      <c r="E2" s="237"/>
      <c r="F2" s="237"/>
      <c r="G2" s="237"/>
    </row>
    <row r="3" spans="1:11" ht="18.75">
      <c r="A3" s="238" t="str">
        <f>+Income!B3</f>
        <v>(Company No : 541149-W)</v>
      </c>
      <c r="B3" s="238"/>
      <c r="C3" s="238"/>
      <c r="D3" s="238"/>
      <c r="E3" s="238"/>
      <c r="F3" s="238"/>
      <c r="G3" s="238"/>
      <c r="H3" s="10"/>
      <c r="I3" s="10"/>
      <c r="J3" s="10"/>
      <c r="K3" s="10"/>
    </row>
    <row r="4" spans="1:11" ht="15.75">
      <c r="A4" s="223" t="str">
        <f>+Income!B4</f>
        <v>(Incorporated in Malaysia)</v>
      </c>
      <c r="B4" s="223"/>
      <c r="C4" s="223"/>
      <c r="D4" s="223"/>
      <c r="E4" s="223"/>
      <c r="F4" s="223"/>
      <c r="G4" s="223"/>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22" t="str">
        <f>+Income!B7</f>
        <v>Interim report on condensed consolidated results for the third quarter ended 30 September 2002</v>
      </c>
      <c r="B7" s="222"/>
      <c r="C7" s="222"/>
      <c r="D7" s="222"/>
      <c r="E7" s="222"/>
      <c r="F7" s="222"/>
      <c r="G7" s="222"/>
      <c r="H7" s="222"/>
      <c r="I7" s="10"/>
      <c r="J7" s="10"/>
      <c r="K7" s="10"/>
    </row>
    <row r="8" spans="1:7" ht="12" customHeight="1">
      <c r="A8" s="166" t="s">
        <v>66</v>
      </c>
      <c r="E8" s="3"/>
      <c r="G8" s="3"/>
    </row>
    <row r="9" spans="5:7" ht="12" customHeight="1">
      <c r="E9" s="3"/>
      <c r="G9" s="3"/>
    </row>
    <row r="10" spans="1:6" ht="15.75" customHeight="1">
      <c r="A10" s="1" t="s">
        <v>118</v>
      </c>
      <c r="B10" s="5"/>
      <c r="E10" s="4"/>
      <c r="F10" s="5"/>
    </row>
    <row r="11" spans="2:6" ht="5.25" customHeight="1">
      <c r="B11" s="5"/>
      <c r="E11" s="4"/>
      <c r="F11" s="5"/>
    </row>
    <row r="12" spans="2:7" ht="12.75">
      <c r="B12" s="5"/>
      <c r="E12" s="14" t="s">
        <v>120</v>
      </c>
      <c r="F12" s="8"/>
      <c r="G12" s="12" t="s">
        <v>121</v>
      </c>
    </row>
    <row r="13" spans="2:7" ht="12.75">
      <c r="B13" s="5"/>
      <c r="E13" s="14" t="s">
        <v>122</v>
      </c>
      <c r="F13" s="8"/>
      <c r="G13" s="12" t="s">
        <v>123</v>
      </c>
    </row>
    <row r="14" spans="2:7" s="24" customFormat="1" ht="12.75">
      <c r="B14" s="25"/>
      <c r="E14" s="164">
        <f>+Income!E19</f>
        <v>37529</v>
      </c>
      <c r="F14" s="27"/>
      <c r="G14" s="165">
        <v>37256</v>
      </c>
    </row>
    <row r="15" spans="5:7" ht="12.75">
      <c r="E15" s="14" t="s">
        <v>2</v>
      </c>
      <c r="F15" s="2"/>
      <c r="G15" s="12" t="s">
        <v>2</v>
      </c>
    </row>
    <row r="16" spans="5:7" ht="14.25" customHeight="1">
      <c r="E16" s="14"/>
      <c r="F16" s="2"/>
      <c r="G16" s="12"/>
    </row>
    <row r="17" spans="1:7" ht="6.75" customHeight="1">
      <c r="A17" s="6"/>
      <c r="E17" s="16"/>
      <c r="F17" s="2"/>
      <c r="G17" s="8"/>
    </row>
    <row r="18" spans="3:7" s="22" customFormat="1" ht="15">
      <c r="C18" s="19" t="s">
        <v>52</v>
      </c>
      <c r="E18" s="57">
        <v>11826</v>
      </c>
      <c r="G18" s="138">
        <v>8169</v>
      </c>
    </row>
    <row r="19" spans="3:7" s="22" customFormat="1" ht="15">
      <c r="C19" s="19" t="s">
        <v>69</v>
      </c>
      <c r="E19" s="57">
        <v>0</v>
      </c>
      <c r="G19" s="138">
        <v>4753</v>
      </c>
    </row>
    <row r="20" spans="3:7" s="22" customFormat="1" ht="15">
      <c r="C20" s="19" t="s">
        <v>154</v>
      </c>
      <c r="E20" s="57">
        <v>4</v>
      </c>
      <c r="G20" s="138"/>
    </row>
    <row r="21" spans="3:7" s="22" customFormat="1" ht="15">
      <c r="C21" s="19" t="s">
        <v>36</v>
      </c>
      <c r="E21" s="57"/>
      <c r="G21" s="140"/>
    </row>
    <row r="22" spans="3:7" s="22" customFormat="1" ht="15">
      <c r="C22" s="75" t="s">
        <v>70</v>
      </c>
      <c r="E22" s="115">
        <v>66970</v>
      </c>
      <c r="G22" s="139">
        <v>42462</v>
      </c>
    </row>
    <row r="23" spans="3:7" s="22" customFormat="1" ht="15">
      <c r="C23" s="75" t="s">
        <v>89</v>
      </c>
      <c r="E23" s="116">
        <v>2546</v>
      </c>
      <c r="G23" s="139">
        <v>1805</v>
      </c>
    </row>
    <row r="24" spans="3:7" s="22" customFormat="1" ht="15">
      <c r="C24" s="75" t="s">
        <v>53</v>
      </c>
      <c r="E24" s="116">
        <v>39908</v>
      </c>
      <c r="G24" s="139">
        <v>25402</v>
      </c>
    </row>
    <row r="25" spans="3:7" s="22" customFormat="1" ht="15">
      <c r="C25" s="75" t="s">
        <v>54</v>
      </c>
      <c r="E25" s="116">
        <v>4231</v>
      </c>
      <c r="G25" s="139">
        <v>3013</v>
      </c>
    </row>
    <row r="26" spans="3:7" s="22" customFormat="1" ht="15">
      <c r="C26" s="75" t="s">
        <v>61</v>
      </c>
      <c r="E26" s="116">
        <v>7869</v>
      </c>
      <c r="G26" s="139">
        <v>14269</v>
      </c>
    </row>
    <row r="27" spans="3:7" s="22" customFormat="1" ht="15">
      <c r="C27" s="75" t="s">
        <v>37</v>
      </c>
      <c r="E27" s="116">
        <v>23024</v>
      </c>
      <c r="G27" s="139">
        <v>2382</v>
      </c>
    </row>
    <row r="28" spans="3:7" s="22" customFormat="1" ht="5.25" customHeight="1">
      <c r="C28" s="75"/>
      <c r="E28" s="116"/>
      <c r="G28" s="119"/>
    </row>
    <row r="29" spans="5:7" s="22" customFormat="1" ht="15">
      <c r="E29" s="117">
        <f>SUM(E22:E28)</f>
        <v>144548</v>
      </c>
      <c r="G29" s="114">
        <f>SUM(G22:G28)</f>
        <v>89333</v>
      </c>
    </row>
    <row r="30" spans="5:7" s="22" customFormat="1" ht="4.5" customHeight="1">
      <c r="E30" s="57"/>
      <c r="G30" s="77"/>
    </row>
    <row r="31" spans="1:7" s="22" customFormat="1" ht="15">
      <c r="A31" s="22">
        <v>9</v>
      </c>
      <c r="C31" s="19" t="s">
        <v>38</v>
      </c>
      <c r="E31" s="57"/>
      <c r="G31" s="140"/>
    </row>
    <row r="32" spans="3:7" s="22" customFormat="1" ht="13.5" customHeight="1">
      <c r="C32" s="75" t="s">
        <v>55</v>
      </c>
      <c r="E32" s="115">
        <v>30911</v>
      </c>
      <c r="G32" s="139">
        <v>23035</v>
      </c>
    </row>
    <row r="33" spans="3:7" s="22" customFormat="1" ht="15">
      <c r="C33" s="75" t="s">
        <v>56</v>
      </c>
      <c r="E33" s="116">
        <v>5076</v>
      </c>
      <c r="G33" s="139">
        <v>2152</v>
      </c>
    </row>
    <row r="34" spans="3:7" s="22" customFormat="1" ht="15">
      <c r="C34" s="75" t="s">
        <v>39</v>
      </c>
      <c r="E34" s="116">
        <v>1333</v>
      </c>
      <c r="G34" s="139">
        <v>1082</v>
      </c>
    </row>
    <row r="35" spans="3:7" s="22" customFormat="1" ht="15">
      <c r="C35" s="75" t="s">
        <v>40</v>
      </c>
      <c r="E35" s="116">
        <v>10961</v>
      </c>
      <c r="G35" s="139">
        <v>9665</v>
      </c>
    </row>
    <row r="36" spans="3:7" s="22" customFormat="1" ht="4.5" customHeight="1">
      <c r="C36" s="75"/>
      <c r="E36" s="116"/>
      <c r="G36" s="113"/>
    </row>
    <row r="37" spans="5:7" s="22" customFormat="1" ht="15">
      <c r="E37" s="117">
        <f>SUM(E32:E36)</f>
        <v>48281</v>
      </c>
      <c r="G37" s="114">
        <f>SUM(G32:G36)</f>
        <v>35934</v>
      </c>
    </row>
    <row r="38" spans="1:7" s="22" customFormat="1" ht="15">
      <c r="A38" s="22">
        <v>9</v>
      </c>
      <c r="C38" s="19" t="s">
        <v>41</v>
      </c>
      <c r="E38" s="57">
        <f>+E29-E37</f>
        <v>96267</v>
      </c>
      <c r="G38" s="77">
        <f>+G29-G37</f>
        <v>53399</v>
      </c>
    </row>
    <row r="39" spans="5:7" s="22" customFormat="1" ht="15.75" thickBot="1">
      <c r="E39" s="66">
        <f>+E38+SUM(E18:E19)+E20</f>
        <v>108097</v>
      </c>
      <c r="G39" s="80">
        <f>+G38+G18+G19</f>
        <v>66321</v>
      </c>
    </row>
    <row r="40" spans="5:7" s="22" customFormat="1" ht="5.25" customHeight="1">
      <c r="E40" s="57"/>
      <c r="G40" s="77"/>
    </row>
    <row r="41" spans="1:7" s="22" customFormat="1" ht="15">
      <c r="A41" s="22">
        <v>10</v>
      </c>
      <c r="C41" s="19" t="s">
        <v>42</v>
      </c>
      <c r="E41" s="57"/>
      <c r="G41" s="77"/>
    </row>
    <row r="42" spans="3:7" s="22" customFormat="1" ht="15">
      <c r="C42" s="19" t="s">
        <v>43</v>
      </c>
      <c r="E42" s="57">
        <v>64000</v>
      </c>
      <c r="G42" s="138">
        <v>44700</v>
      </c>
    </row>
    <row r="43" spans="3:7" s="22" customFormat="1" ht="15">
      <c r="C43" s="19" t="s">
        <v>30</v>
      </c>
      <c r="E43" s="57"/>
      <c r="G43" s="140"/>
    </row>
    <row r="44" spans="3:7" s="22" customFormat="1" ht="15">
      <c r="C44" s="75" t="s">
        <v>44</v>
      </c>
      <c r="E44" s="115">
        <v>11680</v>
      </c>
      <c r="G44" s="139">
        <v>7359</v>
      </c>
    </row>
    <row r="45" spans="3:7" s="22" customFormat="1" ht="15">
      <c r="C45" s="75" t="s">
        <v>91</v>
      </c>
      <c r="E45" s="116">
        <v>8396</v>
      </c>
      <c r="G45" s="139">
        <v>9159</v>
      </c>
    </row>
    <row r="46" spans="3:7" s="22" customFormat="1" ht="15">
      <c r="C46" s="75" t="s">
        <v>45</v>
      </c>
      <c r="E46" s="118">
        <v>21399</v>
      </c>
      <c r="G46" s="141">
        <v>3014</v>
      </c>
    </row>
    <row r="47" spans="3:7" s="22" customFormat="1" ht="15">
      <c r="C47" s="75"/>
      <c r="E47" s="78">
        <f>SUM(E44:E46)</f>
        <v>41475</v>
      </c>
      <c r="G47" s="79">
        <f>SUM(G44:G46)</f>
        <v>19532</v>
      </c>
    </row>
    <row r="48" spans="5:7" s="22" customFormat="1" ht="15">
      <c r="E48" s="65">
        <f>+E47+E42</f>
        <v>105475</v>
      </c>
      <c r="F48" s="68"/>
      <c r="G48" s="81">
        <f>+G47+G42</f>
        <v>64232</v>
      </c>
    </row>
    <row r="49" spans="1:7" s="22" customFormat="1" ht="15">
      <c r="A49" s="22">
        <v>11</v>
      </c>
      <c r="C49" s="19" t="s">
        <v>35</v>
      </c>
      <c r="E49" s="57">
        <v>915</v>
      </c>
      <c r="G49" s="138">
        <v>496</v>
      </c>
    </row>
    <row r="50" spans="1:7" s="22" customFormat="1" ht="15">
      <c r="A50" s="22">
        <v>12</v>
      </c>
      <c r="C50" s="19" t="s">
        <v>3</v>
      </c>
      <c r="E50" s="57">
        <v>1313</v>
      </c>
      <c r="G50" s="138">
        <v>1199</v>
      </c>
    </row>
    <row r="51" spans="1:7" s="22" customFormat="1" ht="15">
      <c r="A51" s="22">
        <v>13</v>
      </c>
      <c r="C51" s="19" t="s">
        <v>46</v>
      </c>
      <c r="E51" s="57">
        <v>394</v>
      </c>
      <c r="G51" s="138">
        <v>394</v>
      </c>
    </row>
    <row r="52" spans="5:9" s="22" customFormat="1" ht="15.75" thickBot="1">
      <c r="E52" s="66">
        <f>SUM(E48:E51)</f>
        <v>108097</v>
      </c>
      <c r="G52" s="80">
        <f>SUM(G48:G51)</f>
        <v>66321</v>
      </c>
      <c r="I52" s="82">
        <f>+G39-G52</f>
        <v>0</v>
      </c>
    </row>
    <row r="53" spans="5:7" s="22" customFormat="1" ht="6.75" customHeight="1">
      <c r="E53" s="57"/>
      <c r="G53" s="77"/>
    </row>
    <row r="54" spans="1:7" s="22" customFormat="1" ht="15">
      <c r="A54" s="22">
        <v>14</v>
      </c>
      <c r="C54" s="19" t="s">
        <v>7</v>
      </c>
      <c r="E54" s="83">
        <f>(E48-E20)/E42</f>
        <v>1.647984375</v>
      </c>
      <c r="G54" s="155">
        <v>1.43</v>
      </c>
    </row>
    <row r="55" spans="3:7" s="22" customFormat="1" ht="15">
      <c r="C55" s="19"/>
      <c r="E55" s="83"/>
      <c r="G55" s="155"/>
    </row>
    <row r="56" spans="3:7" s="22" customFormat="1" ht="15">
      <c r="C56" s="19"/>
      <c r="E56" s="83"/>
      <c r="G56" s="155"/>
    </row>
    <row r="57" spans="3:7" s="22" customFormat="1" ht="15">
      <c r="C57" s="19"/>
      <c r="E57" s="83"/>
      <c r="G57" s="155"/>
    </row>
    <row r="58" spans="3:7" s="22" customFormat="1" ht="15">
      <c r="C58" s="19"/>
      <c r="E58" s="83"/>
      <c r="G58" s="155"/>
    </row>
    <row r="59" spans="2:8" s="22" customFormat="1" ht="30.75" customHeight="1">
      <c r="B59" s="233" t="s">
        <v>196</v>
      </c>
      <c r="C59" s="235"/>
      <c r="D59" s="235"/>
      <c r="E59" s="235"/>
      <c r="F59" s="235"/>
      <c r="G59" s="235"/>
      <c r="H59" s="193"/>
    </row>
    <row r="60" spans="2:8" ht="15">
      <c r="B60" s="22"/>
      <c r="C60" s="22"/>
      <c r="D60" s="22"/>
      <c r="E60" s="77"/>
      <c r="F60" s="22"/>
      <c r="G60" s="77"/>
      <c r="H60" s="22"/>
    </row>
  </sheetData>
  <mergeCells count="6">
    <mergeCell ref="B59:G59"/>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5"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K30"/>
  <sheetViews>
    <sheetView tabSelected="1" workbookViewId="0" topLeftCell="A1">
      <selection activeCell="D9" sqref="D9"/>
    </sheetView>
  </sheetViews>
  <sheetFormatPr defaultColWidth="9.140625" defaultRowHeight="12.75"/>
  <cols>
    <col min="1" max="1" width="3.140625" style="176" customWidth="1"/>
    <col min="2" max="2" width="29.421875" style="176" customWidth="1"/>
    <col min="3" max="8" width="14.421875" style="176" customWidth="1"/>
    <col min="9" max="16384" width="8.00390625" style="176" customWidth="1"/>
  </cols>
  <sheetData>
    <row r="1" spans="1:7" s="3" customFormat="1" ht="12.75" customHeight="1">
      <c r="A1" s="238"/>
      <c r="B1" s="238"/>
      <c r="C1" s="238"/>
      <c r="D1" s="238"/>
      <c r="E1" s="238"/>
      <c r="F1" s="238"/>
      <c r="G1" s="238"/>
    </row>
    <row r="2" spans="1:7" s="3" customFormat="1" ht="22.5">
      <c r="A2" s="237" t="str">
        <f>+Income!B2</f>
        <v>TSR CAPITAL BERHAD</v>
      </c>
      <c r="B2" s="237"/>
      <c r="C2" s="237"/>
      <c r="D2" s="237"/>
      <c r="E2" s="237"/>
      <c r="F2" s="237"/>
      <c r="G2" s="237"/>
    </row>
    <row r="3" spans="1:11" s="3" customFormat="1" ht="18.75">
      <c r="A3" s="238" t="str">
        <f>+Income!B3</f>
        <v>(Company No : 541149-W)</v>
      </c>
      <c r="B3" s="238"/>
      <c r="C3" s="238"/>
      <c r="D3" s="238"/>
      <c r="E3" s="238"/>
      <c r="F3" s="238"/>
      <c r="G3" s="238"/>
      <c r="H3" s="10"/>
      <c r="I3" s="10"/>
      <c r="J3" s="10"/>
      <c r="K3" s="10"/>
    </row>
    <row r="4" spans="1:11" s="3" customFormat="1" ht="15.75">
      <c r="A4" s="223" t="str">
        <f>+Income!B4</f>
        <v>(Incorporated in Malaysia)</v>
      </c>
      <c r="B4" s="223"/>
      <c r="C4" s="223"/>
      <c r="D4" s="223"/>
      <c r="E4" s="223"/>
      <c r="F4" s="223"/>
      <c r="G4" s="223"/>
      <c r="H4" s="10"/>
      <c r="I4" s="10"/>
      <c r="J4" s="10"/>
      <c r="K4" s="10"/>
    </row>
    <row r="5" spans="1:11" s="3" customFormat="1" ht="18.75" customHeight="1">
      <c r="A5" s="13"/>
      <c r="B5" s="13"/>
      <c r="C5" s="13"/>
      <c r="D5" s="13"/>
      <c r="E5" s="13"/>
      <c r="F5" s="13"/>
      <c r="G5" s="13"/>
      <c r="H5" s="10"/>
      <c r="I5" s="10"/>
      <c r="J5" s="10"/>
      <c r="K5" s="10"/>
    </row>
    <row r="6" spans="1:11" s="3" customFormat="1" ht="15" customHeight="1">
      <c r="A6" s="13"/>
      <c r="B6" s="13"/>
      <c r="C6" s="13"/>
      <c r="D6" s="13"/>
      <c r="E6" s="13"/>
      <c r="F6" s="13"/>
      <c r="G6" s="13"/>
      <c r="H6" s="10"/>
      <c r="I6" s="10"/>
      <c r="J6" s="10"/>
      <c r="K6" s="10"/>
    </row>
    <row r="7" spans="1:11" s="3" customFormat="1" ht="20.25" customHeight="1">
      <c r="A7" s="222" t="str">
        <f>+Income!B7</f>
        <v>Interim report on condensed consolidated results for the third quarter ended 30 September 2002</v>
      </c>
      <c r="B7" s="222"/>
      <c r="C7" s="222"/>
      <c r="D7" s="222"/>
      <c r="E7" s="222"/>
      <c r="F7" s="222"/>
      <c r="G7" s="222"/>
      <c r="H7" s="222"/>
      <c r="I7" s="10"/>
      <c r="J7" s="10"/>
      <c r="K7" s="10"/>
    </row>
    <row r="8" s="3" customFormat="1" ht="12" customHeight="1">
      <c r="A8" s="166" t="s">
        <v>66</v>
      </c>
    </row>
    <row r="9" s="175" customFormat="1" ht="22.5">
      <c r="A9" s="198" t="s">
        <v>217</v>
      </c>
    </row>
    <row r="11" spans="2:7" s="190" customFormat="1" ht="47.25">
      <c r="B11" s="191"/>
      <c r="C11" s="192" t="s">
        <v>186</v>
      </c>
      <c r="D11" s="192" t="s">
        <v>187</v>
      </c>
      <c r="E11" s="192" t="s">
        <v>188</v>
      </c>
      <c r="F11" s="192" t="s">
        <v>189</v>
      </c>
      <c r="G11" s="192" t="s">
        <v>63</v>
      </c>
    </row>
    <row r="12" spans="2:7" ht="15.75">
      <c r="B12" s="186"/>
      <c r="C12" s="187" t="s">
        <v>2</v>
      </c>
      <c r="D12" s="187" t="s">
        <v>2</v>
      </c>
      <c r="E12" s="187" t="s">
        <v>2</v>
      </c>
      <c r="F12" s="187" t="s">
        <v>2</v>
      </c>
      <c r="G12" s="187" t="s">
        <v>2</v>
      </c>
    </row>
    <row r="13" spans="2:7" ht="21.75" customHeight="1">
      <c r="B13" s="186" t="s">
        <v>190</v>
      </c>
      <c r="C13" s="188">
        <v>44700</v>
      </c>
      <c r="D13" s="188">
        <v>7359</v>
      </c>
      <c r="E13" s="188">
        <v>9159</v>
      </c>
      <c r="F13" s="188">
        <v>3013</v>
      </c>
      <c r="G13" s="188">
        <f aca="true" t="shared" si="0" ref="G13:G18">SUM(C13:F13)</f>
        <v>64231</v>
      </c>
    </row>
    <row r="14" spans="2:7" ht="21.75" customHeight="1">
      <c r="B14" s="186" t="s">
        <v>191</v>
      </c>
      <c r="C14" s="188">
        <v>19300</v>
      </c>
      <c r="D14" s="188">
        <v>5790</v>
      </c>
      <c r="E14" s="188">
        <v>0</v>
      </c>
      <c r="F14" s="188">
        <v>0</v>
      </c>
      <c r="G14" s="188">
        <f t="shared" si="0"/>
        <v>25090</v>
      </c>
    </row>
    <row r="15" spans="2:7" ht="21.75" customHeight="1">
      <c r="B15" s="186" t="s">
        <v>199</v>
      </c>
      <c r="C15" s="188">
        <v>0</v>
      </c>
      <c r="D15" s="188">
        <v>-1469</v>
      </c>
      <c r="E15" s="188">
        <v>0</v>
      </c>
      <c r="F15" s="188">
        <v>0</v>
      </c>
      <c r="G15" s="188">
        <f t="shared" si="0"/>
        <v>-1469</v>
      </c>
    </row>
    <row r="16" spans="2:7" ht="21.75" customHeight="1">
      <c r="B16" s="186" t="s">
        <v>192</v>
      </c>
      <c r="C16" s="188">
        <v>0</v>
      </c>
      <c r="D16" s="188">
        <v>0</v>
      </c>
      <c r="E16" s="188">
        <v>-763</v>
      </c>
      <c r="F16" s="188"/>
      <c r="G16" s="188">
        <f t="shared" si="0"/>
        <v>-763</v>
      </c>
    </row>
    <row r="17" spans="2:7" ht="21.75" customHeight="1">
      <c r="B17" s="186" t="s">
        <v>193</v>
      </c>
      <c r="C17" s="188">
        <v>0</v>
      </c>
      <c r="D17" s="188">
        <v>0</v>
      </c>
      <c r="E17" s="188">
        <v>0</v>
      </c>
      <c r="F17" s="188">
        <v>18386</v>
      </c>
      <c r="G17" s="188">
        <f t="shared" si="0"/>
        <v>18386</v>
      </c>
    </row>
    <row r="18" spans="2:7" ht="15.75">
      <c r="B18" s="186"/>
      <c r="C18" s="188"/>
      <c r="D18" s="188"/>
      <c r="E18" s="188"/>
      <c r="F18" s="188"/>
      <c r="G18" s="188">
        <f t="shared" si="0"/>
        <v>0</v>
      </c>
    </row>
    <row r="19" spans="2:7" ht="16.5" thickBot="1">
      <c r="B19" s="186" t="s">
        <v>194</v>
      </c>
      <c r="C19" s="189">
        <f>SUM(C13:C18)</f>
        <v>64000</v>
      </c>
      <c r="D19" s="189">
        <f>SUM(D13:D18)</f>
        <v>11680</v>
      </c>
      <c r="E19" s="189">
        <f>SUM(E13:E18)</f>
        <v>8396</v>
      </c>
      <c r="F19" s="189">
        <f>SUM(F13:F18)</f>
        <v>21399</v>
      </c>
      <c r="G19" s="189">
        <f>SUM(G13:G18)</f>
        <v>105475</v>
      </c>
    </row>
    <row r="20" spans="3:7" ht="13.5" thickTop="1">
      <c r="C20" s="180"/>
      <c r="D20" s="180"/>
      <c r="E20" s="180"/>
      <c r="F20" s="180"/>
      <c r="G20" s="180"/>
    </row>
    <row r="21" spans="3:7" ht="12.75">
      <c r="C21" s="180"/>
      <c r="D21" s="180"/>
      <c r="E21" s="180"/>
      <c r="F21" s="180"/>
      <c r="G21" s="180"/>
    </row>
    <row r="22" spans="3:7" ht="12.75">
      <c r="C22" s="180"/>
      <c r="D22" s="180"/>
      <c r="E22" s="180"/>
      <c r="F22" s="180"/>
      <c r="G22" s="180"/>
    </row>
    <row r="23" spans="2:7" ht="33" customHeight="1">
      <c r="B23" s="233" t="s">
        <v>197</v>
      </c>
      <c r="C23" s="235"/>
      <c r="D23" s="235"/>
      <c r="E23" s="235"/>
      <c r="F23" s="235"/>
      <c r="G23" s="235"/>
    </row>
    <row r="24" spans="3:7" ht="12.75">
      <c r="C24" s="180"/>
      <c r="D24" s="180"/>
      <c r="E24" s="180"/>
      <c r="F24" s="180"/>
      <c r="G24" s="180"/>
    </row>
    <row r="25" spans="3:7" ht="12.75">
      <c r="C25" s="180"/>
      <c r="D25" s="180"/>
      <c r="E25" s="180"/>
      <c r="F25" s="180"/>
      <c r="G25" s="180"/>
    </row>
    <row r="26" spans="3:7" ht="12.75">
      <c r="C26" s="180"/>
      <c r="D26" s="180"/>
      <c r="E26" s="180"/>
      <c r="F26" s="180"/>
      <c r="G26" s="180"/>
    </row>
    <row r="27" spans="3:7" ht="12.75">
      <c r="C27" s="180"/>
      <c r="D27" s="180"/>
      <c r="E27" s="180"/>
      <c r="F27" s="180"/>
      <c r="G27" s="180"/>
    </row>
    <row r="28" spans="3:7" ht="12.75">
      <c r="C28" s="180"/>
      <c r="D28" s="180"/>
      <c r="E28" s="180"/>
      <c r="F28" s="180"/>
      <c r="G28" s="180"/>
    </row>
    <row r="29" spans="3:7" ht="12.75">
      <c r="C29" s="180"/>
      <c r="D29" s="180"/>
      <c r="E29" s="180"/>
      <c r="F29" s="180"/>
      <c r="G29" s="180"/>
    </row>
    <row r="30" spans="3:7" ht="12.75">
      <c r="C30" s="180"/>
      <c r="D30" s="180"/>
      <c r="E30" s="180"/>
      <c r="F30" s="180"/>
      <c r="G30" s="180"/>
    </row>
  </sheetData>
  <mergeCells count="6">
    <mergeCell ref="A7:H7"/>
    <mergeCell ref="B23:G23"/>
    <mergeCell ref="A1:G1"/>
    <mergeCell ref="A2:G2"/>
    <mergeCell ref="A3:G3"/>
    <mergeCell ref="A4:G4"/>
  </mergeCells>
  <printOptions/>
  <pageMargins left="0.7480314960629921" right="0.7480314960629921" top="0.984251968503937" bottom="0.984251968503937" header="0.5118110236220472" footer="0.5118110236220472"/>
  <pageSetup firstPageNumber="3" useFirstPageNumber="1" horizontalDpi="180" verticalDpi="180" orientation="landscape" paperSize="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53"/>
  <sheetViews>
    <sheetView workbookViewId="0" topLeftCell="A1">
      <selection activeCell="B53" sqref="B53:F53"/>
    </sheetView>
  </sheetViews>
  <sheetFormatPr defaultColWidth="9.140625" defaultRowHeight="12.75"/>
  <cols>
    <col min="1" max="1" width="3.00390625" style="176" customWidth="1"/>
    <col min="2" max="2" width="4.140625" style="176" customWidth="1"/>
    <col min="3" max="3" width="49.8515625" style="176" customWidth="1"/>
    <col min="4" max="4" width="13.8515625" style="176" customWidth="1"/>
    <col min="5" max="5" width="1.57421875" style="208" customWidth="1"/>
    <col min="6" max="6" width="12.57421875" style="176" customWidth="1"/>
    <col min="7" max="7" width="32.140625" style="176" customWidth="1"/>
    <col min="8" max="16384" width="8.00390625" style="176" customWidth="1"/>
  </cols>
  <sheetData>
    <row r="1" spans="1:8" ht="18.75">
      <c r="A1" s="11"/>
      <c r="B1" s="11"/>
      <c r="C1" s="11"/>
      <c r="D1" s="11"/>
      <c r="E1" s="203"/>
      <c r="F1" s="11"/>
      <c r="G1" s="11"/>
      <c r="H1" s="11"/>
    </row>
    <row r="2" spans="1:8" ht="42" customHeight="1">
      <c r="A2" s="237" t="str">
        <f>+Income!B2</f>
        <v>TSR CAPITAL BERHAD</v>
      </c>
      <c r="B2" s="237"/>
      <c r="C2" s="237"/>
      <c r="D2" s="237"/>
      <c r="E2" s="204"/>
      <c r="F2" s="163"/>
      <c r="G2" s="163"/>
      <c r="H2" s="163"/>
    </row>
    <row r="3" spans="1:8" ht="18.75">
      <c r="A3" s="238" t="str">
        <f>+Income!B3</f>
        <v>(Company No : 541149-W)</v>
      </c>
      <c r="B3" s="238"/>
      <c r="C3" s="238"/>
      <c r="D3" s="238"/>
      <c r="E3" s="203"/>
      <c r="F3" s="11"/>
      <c r="G3" s="11"/>
      <c r="H3" s="11"/>
    </row>
    <row r="4" spans="1:8" ht="15.75">
      <c r="A4" s="223" t="str">
        <f>+Income!B4</f>
        <v>(Incorporated in Malaysia)</v>
      </c>
      <c r="B4" s="223"/>
      <c r="C4" s="223"/>
      <c r="D4" s="223"/>
      <c r="E4" s="205"/>
      <c r="F4" s="158"/>
      <c r="G4" s="158"/>
      <c r="H4" s="158"/>
    </row>
    <row r="5" spans="1:8" ht="12.75">
      <c r="A5" s="13"/>
      <c r="B5" s="13"/>
      <c r="C5" s="13"/>
      <c r="D5" s="13"/>
      <c r="E5" s="206"/>
      <c r="F5" s="13"/>
      <c r="G5" s="13"/>
      <c r="H5" s="13"/>
    </row>
    <row r="6" spans="1:8" ht="36" customHeight="1">
      <c r="A6" s="224" t="str">
        <f>+Income!B7</f>
        <v>Interim report on condensed consolidated results for the third quarter ended 30 September 2002</v>
      </c>
      <c r="B6" s="224"/>
      <c r="C6" s="224"/>
      <c r="D6" s="224"/>
      <c r="E6" s="207"/>
      <c r="F6" s="13"/>
      <c r="G6" s="13"/>
      <c r="H6" s="13"/>
    </row>
    <row r="7" spans="1:8" ht="15.75">
      <c r="A7" s="195" t="str">
        <f>+Income!B8</f>
        <v>(These figures have not been audited)</v>
      </c>
      <c r="B7" s="13"/>
      <c r="C7" s="13"/>
      <c r="D7" s="13"/>
      <c r="E7" s="206"/>
      <c r="F7" s="13"/>
      <c r="G7" s="13"/>
      <c r="H7" s="13"/>
    </row>
    <row r="9" ht="12.75">
      <c r="A9" s="179" t="s">
        <v>206</v>
      </c>
    </row>
    <row r="10" spans="4:6" ht="12.75">
      <c r="D10" s="196">
        <v>37529</v>
      </c>
      <c r="E10" s="209"/>
      <c r="F10" s="177">
        <v>37164</v>
      </c>
    </row>
    <row r="11" spans="4:6" ht="12.75">
      <c r="D11" s="197" t="s">
        <v>2</v>
      </c>
      <c r="E11" s="210"/>
      <c r="F11" s="178" t="s">
        <v>2</v>
      </c>
    </row>
    <row r="12" spans="2:8" ht="12.75">
      <c r="B12" s="179" t="s">
        <v>155</v>
      </c>
      <c r="D12" s="180"/>
      <c r="E12" s="211"/>
      <c r="F12" s="180"/>
      <c r="G12" s="180"/>
      <c r="H12" s="180"/>
    </row>
    <row r="13" spans="2:8" ht="12.75">
      <c r="B13" s="176" t="s">
        <v>156</v>
      </c>
      <c r="D13" s="180">
        <v>26475</v>
      </c>
      <c r="E13" s="211"/>
      <c r="F13" s="200" t="s">
        <v>88</v>
      </c>
      <c r="G13" s="180"/>
      <c r="H13" s="180"/>
    </row>
    <row r="14" spans="2:8" ht="16.5" customHeight="1">
      <c r="B14" s="176" t="s">
        <v>157</v>
      </c>
      <c r="D14" s="180"/>
      <c r="E14" s="211"/>
      <c r="F14" s="180"/>
      <c r="G14" s="180"/>
      <c r="H14" s="180"/>
    </row>
    <row r="15" spans="3:8" ht="12.75">
      <c r="C15" s="176" t="s">
        <v>158</v>
      </c>
      <c r="D15" s="180">
        <v>-763</v>
      </c>
      <c r="E15" s="211"/>
      <c r="F15" s="200" t="s">
        <v>88</v>
      </c>
      <c r="G15" s="180"/>
      <c r="H15" s="180"/>
    </row>
    <row r="16" spans="3:8" ht="12.75">
      <c r="C16" s="176" t="s">
        <v>159</v>
      </c>
      <c r="D16" s="181">
        <v>2569</v>
      </c>
      <c r="E16" s="212"/>
      <c r="F16" s="200" t="s">
        <v>88</v>
      </c>
      <c r="G16" s="180"/>
      <c r="H16" s="180"/>
    </row>
    <row r="17" spans="3:8" ht="12.75">
      <c r="C17" s="176" t="s">
        <v>160</v>
      </c>
      <c r="D17" s="181">
        <v>-259</v>
      </c>
      <c r="E17" s="212"/>
      <c r="F17" s="200" t="s">
        <v>88</v>
      </c>
      <c r="G17" s="180"/>
      <c r="H17" s="180"/>
    </row>
    <row r="18" spans="3:8" ht="12.75">
      <c r="C18" s="176" t="s">
        <v>161</v>
      </c>
      <c r="D18" s="180">
        <v>-294</v>
      </c>
      <c r="E18" s="211"/>
      <c r="F18" s="200" t="s">
        <v>88</v>
      </c>
      <c r="G18" s="180"/>
      <c r="H18" s="180"/>
    </row>
    <row r="19" spans="3:8" ht="12.75">
      <c r="C19" s="228" t="s">
        <v>215</v>
      </c>
      <c r="D19" s="219">
        <v>267</v>
      </c>
      <c r="E19" s="211"/>
      <c r="F19" s="218" t="s">
        <v>88</v>
      </c>
      <c r="G19" s="180"/>
      <c r="H19" s="180"/>
    </row>
    <row r="20" spans="2:8" s="179" customFormat="1" ht="12.75">
      <c r="B20" s="179" t="s">
        <v>163</v>
      </c>
      <c r="D20" s="183">
        <f>SUM(D13:D19)</f>
        <v>27995</v>
      </c>
      <c r="E20" s="183"/>
      <c r="F20" s="8" t="s">
        <v>88</v>
      </c>
      <c r="G20" s="184"/>
      <c r="H20" s="184"/>
    </row>
    <row r="21" spans="3:8" ht="19.5" customHeight="1">
      <c r="C21" s="176" t="s">
        <v>164</v>
      </c>
      <c r="D21" s="181">
        <v>-24508</v>
      </c>
      <c r="E21" s="212"/>
      <c r="F21" s="200" t="s">
        <v>88</v>
      </c>
      <c r="G21" s="180"/>
      <c r="H21" s="180"/>
    </row>
    <row r="22" spans="3:8" ht="12.75">
      <c r="C22" s="176" t="s">
        <v>165</v>
      </c>
      <c r="D22" s="180">
        <v>-741</v>
      </c>
      <c r="E22" s="211"/>
      <c r="F22" s="200" t="s">
        <v>88</v>
      </c>
      <c r="G22" s="180"/>
      <c r="H22" s="180"/>
    </row>
    <row r="23" spans="3:8" ht="12.75">
      <c r="C23" s="176" t="s">
        <v>166</v>
      </c>
      <c r="D23" s="180">
        <v>-9753</v>
      </c>
      <c r="E23" s="211"/>
      <c r="F23" s="200" t="s">
        <v>88</v>
      </c>
      <c r="G23" s="180"/>
      <c r="H23" s="180"/>
    </row>
    <row r="24" spans="3:8" ht="12.75">
      <c r="C24" s="176" t="s">
        <v>167</v>
      </c>
      <c r="D24" s="180">
        <v>-1217</v>
      </c>
      <c r="E24" s="211"/>
      <c r="F24" s="200" t="s">
        <v>88</v>
      </c>
      <c r="G24" s="180"/>
      <c r="H24" s="180"/>
    </row>
    <row r="25" spans="1:8" s="179" customFormat="1" ht="12.75">
      <c r="A25" s="176"/>
      <c r="B25" s="176"/>
      <c r="C25" s="176" t="s">
        <v>168</v>
      </c>
      <c r="D25" s="180">
        <v>3193</v>
      </c>
      <c r="E25" s="211"/>
      <c r="F25" s="200" t="s">
        <v>88</v>
      </c>
      <c r="G25" s="180"/>
      <c r="H25" s="180"/>
    </row>
    <row r="26" spans="3:8" ht="12.75">
      <c r="C26" s="176" t="s">
        <v>169</v>
      </c>
      <c r="D26" s="180">
        <v>7876</v>
      </c>
      <c r="E26" s="211"/>
      <c r="F26" s="200" t="s">
        <v>88</v>
      </c>
      <c r="G26" s="180"/>
      <c r="H26" s="180"/>
    </row>
    <row r="27" spans="3:8" ht="12.75">
      <c r="C27" s="176" t="s">
        <v>170</v>
      </c>
      <c r="D27" s="219">
        <v>2924</v>
      </c>
      <c r="E27" s="211"/>
      <c r="F27" s="218" t="s">
        <v>88</v>
      </c>
      <c r="G27" s="180"/>
      <c r="H27" s="180"/>
    </row>
    <row r="28" spans="2:8" s="179" customFormat="1" ht="12.75">
      <c r="B28" s="179" t="s">
        <v>200</v>
      </c>
      <c r="D28" s="184">
        <f>SUM(D20:D27)</f>
        <v>5769</v>
      </c>
      <c r="E28" s="183"/>
      <c r="F28" s="8" t="s">
        <v>88</v>
      </c>
      <c r="G28" s="184"/>
      <c r="H28" s="184"/>
    </row>
    <row r="29" spans="2:8" ht="18" customHeight="1">
      <c r="B29" s="176" t="s">
        <v>171</v>
      </c>
      <c r="D29" s="180">
        <v>-6424</v>
      </c>
      <c r="E29" s="211"/>
      <c r="F29" s="200" t="s">
        <v>88</v>
      </c>
      <c r="G29" s="180"/>
      <c r="H29" s="180"/>
    </row>
    <row r="30" spans="2:8" ht="12.75">
      <c r="B30" s="176" t="s">
        <v>162</v>
      </c>
      <c r="D30" s="180">
        <v>-117</v>
      </c>
      <c r="E30" s="211"/>
      <c r="F30" s="200" t="s">
        <v>88</v>
      </c>
      <c r="G30" s="180"/>
      <c r="H30" s="180"/>
    </row>
    <row r="31" spans="1:8" ht="15.75" customHeight="1">
      <c r="A31" s="179"/>
      <c r="B31" s="179" t="s">
        <v>172</v>
      </c>
      <c r="C31" s="179"/>
      <c r="D31" s="182">
        <f>SUM(D28:D30)</f>
        <v>-772</v>
      </c>
      <c r="E31" s="183"/>
      <c r="F31" s="201" t="s">
        <v>88</v>
      </c>
      <c r="G31" s="184"/>
      <c r="H31" s="184"/>
    </row>
    <row r="32" spans="4:8" ht="12.75">
      <c r="D32" s="180"/>
      <c r="E32" s="211"/>
      <c r="F32" s="180"/>
      <c r="G32" s="180"/>
      <c r="H32" s="180"/>
    </row>
    <row r="33" spans="2:8" ht="12.75">
      <c r="B33" s="179" t="s">
        <v>173</v>
      </c>
      <c r="D33" s="180"/>
      <c r="E33" s="211"/>
      <c r="F33" s="180"/>
      <c r="G33" s="180"/>
      <c r="H33" s="180"/>
    </row>
    <row r="34" spans="2:8" ht="12.75">
      <c r="B34" s="176" t="s">
        <v>174</v>
      </c>
      <c r="D34" s="180">
        <v>-4813</v>
      </c>
      <c r="E34" s="211"/>
      <c r="F34" s="200" t="s">
        <v>88</v>
      </c>
      <c r="G34" s="180"/>
      <c r="H34" s="180"/>
    </row>
    <row r="35" spans="2:8" ht="12.75">
      <c r="B35" s="176" t="s">
        <v>175</v>
      </c>
      <c r="D35" s="180">
        <v>456</v>
      </c>
      <c r="E35" s="211"/>
      <c r="F35" s="200" t="s">
        <v>88</v>
      </c>
      <c r="G35" s="180"/>
      <c r="H35" s="180"/>
    </row>
    <row r="36" spans="2:8" ht="12.75">
      <c r="B36" s="176" t="s">
        <v>176</v>
      </c>
      <c r="D36" s="180">
        <v>50</v>
      </c>
      <c r="E36" s="211"/>
      <c r="F36" s="200" t="s">
        <v>88</v>
      </c>
      <c r="G36" s="181"/>
      <c r="H36" s="180"/>
    </row>
    <row r="37" spans="2:8" ht="12.75">
      <c r="B37" s="176" t="s">
        <v>177</v>
      </c>
      <c r="D37" s="180">
        <v>-4</v>
      </c>
      <c r="E37" s="211"/>
      <c r="F37" s="200" t="s">
        <v>88</v>
      </c>
      <c r="G37" s="180"/>
      <c r="H37" s="180"/>
    </row>
    <row r="38" spans="2:8" ht="12.75">
      <c r="B38" s="176" t="s">
        <v>160</v>
      </c>
      <c r="D38" s="180">
        <v>259</v>
      </c>
      <c r="E38" s="211"/>
      <c r="F38" s="200" t="s">
        <v>88</v>
      </c>
      <c r="G38" s="180"/>
      <c r="H38" s="180"/>
    </row>
    <row r="39" spans="2:8" ht="17.25" customHeight="1">
      <c r="B39" s="179" t="s">
        <v>178</v>
      </c>
      <c r="D39" s="182">
        <f>SUM(D34:D38)</f>
        <v>-4052</v>
      </c>
      <c r="E39" s="183"/>
      <c r="F39" s="201" t="s">
        <v>88</v>
      </c>
      <c r="G39" s="180"/>
      <c r="H39" s="180"/>
    </row>
    <row r="40" spans="4:8" ht="12.75">
      <c r="D40" s="180"/>
      <c r="E40" s="211"/>
      <c r="F40" s="180"/>
      <c r="G40" s="180"/>
      <c r="H40" s="180"/>
    </row>
    <row r="41" spans="1:8" s="179" customFormat="1" ht="12.75">
      <c r="A41" s="176"/>
      <c r="B41" s="179" t="s">
        <v>179</v>
      </c>
      <c r="C41" s="176"/>
      <c r="D41" s="180"/>
      <c r="E41" s="211"/>
      <c r="F41" s="180"/>
      <c r="G41" s="180"/>
      <c r="H41" s="180"/>
    </row>
    <row r="42" spans="1:8" s="179" customFormat="1" ht="12.75">
      <c r="A42" s="176"/>
      <c r="B42" s="176" t="s">
        <v>180</v>
      </c>
      <c r="C42" s="176"/>
      <c r="D42" s="180">
        <v>25090</v>
      </c>
      <c r="E42" s="211"/>
      <c r="F42" s="200" t="s">
        <v>88</v>
      </c>
      <c r="G42" s="180"/>
      <c r="H42" s="180"/>
    </row>
    <row r="43" spans="1:8" s="179" customFormat="1" ht="12.75">
      <c r="A43" s="176"/>
      <c r="B43" s="176" t="s">
        <v>181</v>
      </c>
      <c r="C43" s="176"/>
      <c r="D43" s="180">
        <v>-1469</v>
      </c>
      <c r="E43" s="211"/>
      <c r="F43" s="200" t="s">
        <v>88</v>
      </c>
      <c r="G43" s="180"/>
      <c r="H43" s="180"/>
    </row>
    <row r="44" spans="1:8" s="179" customFormat="1" ht="12.75">
      <c r="A44" s="176"/>
      <c r="B44" s="176" t="s">
        <v>182</v>
      </c>
      <c r="C44" s="176"/>
      <c r="D44" s="180">
        <f>-1362</f>
        <v>-1362</v>
      </c>
      <c r="E44" s="211"/>
      <c r="F44" s="200" t="s">
        <v>88</v>
      </c>
      <c r="G44" s="180"/>
      <c r="H44" s="180"/>
    </row>
    <row r="45" spans="1:8" s="179" customFormat="1" ht="17.25" customHeight="1">
      <c r="A45" s="176"/>
      <c r="B45" s="179" t="s">
        <v>183</v>
      </c>
      <c r="C45" s="176"/>
      <c r="D45" s="182">
        <f>SUM(D42:D44)</f>
        <v>22259</v>
      </c>
      <c r="E45" s="183"/>
      <c r="F45" s="201" t="s">
        <v>88</v>
      </c>
      <c r="G45" s="180"/>
      <c r="H45" s="180"/>
    </row>
    <row r="46" spans="1:8" s="179" customFormat="1" ht="12.75">
      <c r="A46" s="176"/>
      <c r="B46" s="176"/>
      <c r="C46" s="176"/>
      <c r="D46" s="180"/>
      <c r="E46" s="211"/>
      <c r="F46" s="180"/>
      <c r="G46" s="180"/>
      <c r="H46" s="180"/>
    </row>
    <row r="47" spans="1:8" ht="12.75">
      <c r="A47" s="179"/>
      <c r="B47" s="179" t="s">
        <v>201</v>
      </c>
      <c r="C47" s="179"/>
      <c r="D47" s="184">
        <f>+D31+D39+D45</f>
        <v>17435</v>
      </c>
      <c r="E47" s="183"/>
      <c r="F47" s="8" t="s">
        <v>88</v>
      </c>
      <c r="G47" s="184">
        <f>+D51-D49</f>
        <v>17435</v>
      </c>
      <c r="H47" s="184"/>
    </row>
    <row r="48" spans="1:8" ht="12.75">
      <c r="A48" s="179"/>
      <c r="B48" s="179"/>
      <c r="C48" s="179"/>
      <c r="D48" s="184"/>
      <c r="E48" s="183"/>
      <c r="F48" s="184"/>
      <c r="G48" s="184">
        <f>+G47-D47</f>
        <v>0</v>
      </c>
      <c r="H48" s="184"/>
    </row>
    <row r="49" spans="1:8" ht="12.75">
      <c r="A49" s="179"/>
      <c r="B49" s="179" t="s">
        <v>184</v>
      </c>
      <c r="C49" s="179"/>
      <c r="D49" s="184">
        <v>5589</v>
      </c>
      <c r="E49" s="183"/>
      <c r="F49" s="8" t="s">
        <v>88</v>
      </c>
      <c r="G49" s="184"/>
      <c r="H49" s="184"/>
    </row>
    <row r="50" spans="1:8" ht="12.75">
      <c r="A50" s="179"/>
      <c r="B50" s="179"/>
      <c r="C50" s="179"/>
      <c r="D50" s="184"/>
      <c r="E50" s="183"/>
      <c r="F50" s="184"/>
      <c r="G50" s="184"/>
      <c r="H50" s="184"/>
    </row>
    <row r="51" spans="1:8" ht="13.5" thickBot="1">
      <c r="A51" s="179"/>
      <c r="B51" s="179" t="s">
        <v>185</v>
      </c>
      <c r="C51" s="179"/>
      <c r="D51" s="185">
        <v>23024</v>
      </c>
      <c r="E51" s="183"/>
      <c r="F51" s="202" t="s">
        <v>88</v>
      </c>
      <c r="G51" s="184"/>
      <c r="H51" s="184"/>
    </row>
    <row r="52" spans="1:8" ht="13.5" thickTop="1">
      <c r="A52" s="179"/>
      <c r="B52" s="179"/>
      <c r="C52" s="179"/>
      <c r="D52" s="184"/>
      <c r="E52" s="183"/>
      <c r="F52" s="184"/>
      <c r="G52" s="184"/>
      <c r="H52" s="184"/>
    </row>
    <row r="53" spans="2:8" ht="31.5" customHeight="1">
      <c r="B53" s="233" t="s">
        <v>198</v>
      </c>
      <c r="C53" s="235"/>
      <c r="D53" s="235"/>
      <c r="E53" s="235"/>
      <c r="F53" s="235"/>
      <c r="G53" s="159"/>
      <c r="H53" s="159"/>
    </row>
  </sheetData>
  <mergeCells count="5">
    <mergeCell ref="B53:F53"/>
    <mergeCell ref="A2:D2"/>
    <mergeCell ref="A3:D3"/>
    <mergeCell ref="A4:D4"/>
    <mergeCell ref="A6:D6"/>
  </mergeCells>
  <printOptions/>
  <pageMargins left="0.75" right="0.75" top="1" bottom="1" header="0.5" footer="0.5"/>
  <pageSetup firstPageNumber="4" useFirstPageNumber="1" fitToHeight="1" fitToWidth="1" horizontalDpi="180" verticalDpi="180" orientation="portrait" paperSize="9" scale="87"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M144"/>
  <sheetViews>
    <sheetView showGridLines="0" workbookViewId="0" topLeftCell="E30">
      <selection activeCell="C45" sqref="C45:I45"/>
    </sheetView>
  </sheetViews>
  <sheetFormatPr defaultColWidth="9.140625" defaultRowHeight="12.75"/>
  <cols>
    <col min="1" max="1" width="5.140625" style="3" customWidth="1"/>
    <col min="2" max="2" width="3.00390625" style="3" customWidth="1"/>
    <col min="3" max="3" width="2.7109375" style="3" customWidth="1"/>
    <col min="4" max="4" width="4.00390625" style="3" customWidth="1"/>
    <col min="5" max="5" width="23.00390625" style="3" customWidth="1"/>
    <col min="6" max="6" width="7.8515625" style="3" customWidth="1"/>
    <col min="7" max="7" width="17.00390625" style="3" customWidth="1"/>
    <col min="8" max="8" width="16.28125" style="3" customWidth="1"/>
    <col min="9" max="9" width="15.7109375" style="3" customWidth="1"/>
    <col min="10" max="10" width="24.57421875" style="3" customWidth="1"/>
    <col min="11" max="11" width="9.140625" style="3" customWidth="1"/>
    <col min="12" max="12" width="16.7109375" style="3" customWidth="1"/>
    <col min="13" max="16384" width="9.140625" style="3" customWidth="1"/>
  </cols>
  <sheetData>
    <row r="1" spans="1:10" ht="18.75">
      <c r="A1" s="238" t="s">
        <v>86</v>
      </c>
      <c r="B1" s="238"/>
      <c r="C1" s="238"/>
      <c r="D1" s="238"/>
      <c r="E1" s="238"/>
      <c r="F1" s="238"/>
      <c r="G1" s="238"/>
      <c r="H1" s="238"/>
      <c r="I1" s="238"/>
      <c r="J1" s="238"/>
    </row>
    <row r="2" spans="1:10" ht="18.75">
      <c r="A2" s="238" t="s">
        <v>87</v>
      </c>
      <c r="B2" s="238"/>
      <c r="C2" s="238"/>
      <c r="D2" s="238"/>
      <c r="E2" s="238"/>
      <c r="F2" s="238"/>
      <c r="G2" s="238"/>
      <c r="H2" s="238"/>
      <c r="I2" s="238"/>
      <c r="J2" s="238"/>
    </row>
    <row r="3" spans="1:10" ht="18.75" customHeight="1">
      <c r="A3" s="225" t="s">
        <v>26</v>
      </c>
      <c r="B3" s="225"/>
      <c r="C3" s="225"/>
      <c r="D3" s="225"/>
      <c r="E3" s="225"/>
      <c r="F3" s="225"/>
      <c r="G3" s="225"/>
      <c r="H3" s="225"/>
      <c r="I3" s="225"/>
      <c r="J3" s="225"/>
    </row>
    <row r="4" spans="1:10" ht="18.75">
      <c r="A4" s="11"/>
      <c r="B4" s="11"/>
      <c r="C4" s="11"/>
      <c r="D4" s="11"/>
      <c r="E4" s="11"/>
      <c r="F4" s="11"/>
      <c r="G4" s="11"/>
      <c r="H4" s="11"/>
      <c r="I4" s="11"/>
      <c r="J4" s="11"/>
    </row>
    <row r="5" ht="15.75">
      <c r="A5" s="1" t="str">
        <f>+'BS'!A7</f>
        <v>Interim report on condensed consolidated results for the third quarter ended 30 September 2002</v>
      </c>
    </row>
    <row r="6" ht="12.75">
      <c r="A6" s="167" t="s">
        <v>66</v>
      </c>
    </row>
    <row r="7" ht="12.75">
      <c r="A7" s="10"/>
    </row>
    <row r="8" ht="13.5" customHeight="1">
      <c r="A8" s="10"/>
    </row>
    <row r="9" s="22" customFormat="1" ht="15">
      <c r="A9" s="19" t="s">
        <v>202</v>
      </c>
    </row>
    <row r="10" s="22" customFormat="1" ht="15"/>
    <row r="11" spans="1:5" s="22" customFormat="1" ht="15">
      <c r="A11" s="33" t="s">
        <v>17</v>
      </c>
      <c r="B11" s="19"/>
      <c r="C11" s="19" t="s">
        <v>124</v>
      </c>
      <c r="D11" s="19"/>
      <c r="E11" s="19"/>
    </row>
    <row r="12" spans="1:10" s="22" customFormat="1" ht="78" customHeight="1">
      <c r="A12" s="33"/>
      <c r="B12" s="19"/>
      <c r="C12" s="226" t="s">
        <v>125</v>
      </c>
      <c r="D12" s="227"/>
      <c r="E12" s="227"/>
      <c r="F12" s="227"/>
      <c r="G12" s="227"/>
      <c r="H12" s="227"/>
      <c r="I12" s="227"/>
      <c r="J12" s="157"/>
    </row>
    <row r="13" spans="1:3" s="22" customFormat="1" ht="15">
      <c r="A13" s="33" t="s">
        <v>18</v>
      </c>
      <c r="B13" s="19"/>
      <c r="C13" s="19" t="s">
        <v>126</v>
      </c>
    </row>
    <row r="14" spans="1:5" s="22" customFormat="1" ht="15">
      <c r="A14" s="20"/>
      <c r="C14" s="22" t="s">
        <v>127</v>
      </c>
      <c r="D14" s="19"/>
      <c r="E14" s="19"/>
    </row>
    <row r="15" s="22" customFormat="1" ht="13.5" customHeight="1">
      <c r="A15" s="20"/>
    </row>
    <row r="16" spans="1:3" s="22" customFormat="1" ht="15">
      <c r="A16" s="33" t="s">
        <v>19</v>
      </c>
      <c r="B16" s="19"/>
      <c r="C16" s="19" t="s">
        <v>14</v>
      </c>
    </row>
    <row r="17" spans="1:10" s="22" customFormat="1" ht="34.5" customHeight="1">
      <c r="A17" s="20"/>
      <c r="C17" s="226" t="s">
        <v>216</v>
      </c>
      <c r="D17" s="227"/>
      <c r="E17" s="227"/>
      <c r="F17" s="227"/>
      <c r="G17" s="227"/>
      <c r="H17" s="227"/>
      <c r="I17" s="227"/>
      <c r="J17" s="157"/>
    </row>
    <row r="18" spans="1:3" s="22" customFormat="1" ht="16.5" customHeight="1">
      <c r="A18" s="33">
        <v>4</v>
      </c>
      <c r="B18" s="19"/>
      <c r="C18" s="19" t="s">
        <v>128</v>
      </c>
    </row>
    <row r="19" spans="1:10" s="22" customFormat="1" ht="33.75" customHeight="1">
      <c r="A19" s="20"/>
      <c r="C19" s="226" t="s">
        <v>129</v>
      </c>
      <c r="D19" s="227"/>
      <c r="E19" s="227"/>
      <c r="F19" s="227"/>
      <c r="G19" s="227"/>
      <c r="H19" s="227"/>
      <c r="I19" s="227"/>
      <c r="J19" s="157"/>
    </row>
    <row r="20" spans="1:10" s="22" customFormat="1" ht="29.25" customHeight="1">
      <c r="A20" s="109">
        <v>5</v>
      </c>
      <c r="B20" s="19"/>
      <c r="C20" s="242" t="s">
        <v>130</v>
      </c>
      <c r="D20" s="243"/>
      <c r="E20" s="243"/>
      <c r="F20" s="243"/>
      <c r="G20" s="243"/>
      <c r="H20" s="243"/>
      <c r="I20" s="243"/>
      <c r="J20" s="43"/>
    </row>
    <row r="21" spans="1:10" s="22" customFormat="1" ht="32.25" customHeight="1">
      <c r="A21" s="20"/>
      <c r="C21" s="226" t="s">
        <v>131</v>
      </c>
      <c r="D21" s="227"/>
      <c r="E21" s="227"/>
      <c r="F21" s="227"/>
      <c r="G21" s="227"/>
      <c r="H21" s="227"/>
      <c r="I21" s="227"/>
      <c r="J21" s="157"/>
    </row>
    <row r="22" spans="1:10" s="22" customFormat="1" ht="15">
      <c r="A22" s="109">
        <v>6</v>
      </c>
      <c r="B22" s="19"/>
      <c r="C22" s="242" t="s">
        <v>132</v>
      </c>
      <c r="D22" s="243"/>
      <c r="E22" s="243"/>
      <c r="F22" s="243"/>
      <c r="G22" s="243"/>
      <c r="H22" s="243"/>
      <c r="I22" s="243"/>
      <c r="J22" s="243"/>
    </row>
    <row r="23" spans="1:10" s="22" customFormat="1" ht="45" customHeight="1">
      <c r="A23" s="20"/>
      <c r="C23" s="226" t="s">
        <v>133</v>
      </c>
      <c r="D23" s="227"/>
      <c r="E23" s="227"/>
      <c r="F23" s="227"/>
      <c r="G23" s="227"/>
      <c r="H23" s="227"/>
      <c r="I23" s="227"/>
      <c r="J23" s="43"/>
    </row>
    <row r="24" spans="1:3" s="22" customFormat="1" ht="15" customHeight="1">
      <c r="A24" s="33">
        <v>7</v>
      </c>
      <c r="B24" s="19"/>
      <c r="C24" s="19" t="s">
        <v>60</v>
      </c>
    </row>
    <row r="25" spans="1:9" s="22" customFormat="1" ht="79.5" customHeight="1">
      <c r="A25" s="33"/>
      <c r="B25" s="19"/>
      <c r="C25" s="226" t="s">
        <v>135</v>
      </c>
      <c r="D25" s="226"/>
      <c r="E25" s="226"/>
      <c r="F25" s="226"/>
      <c r="G25" s="226"/>
      <c r="H25" s="226"/>
      <c r="I25" s="226"/>
    </row>
    <row r="26" spans="1:9" s="22" customFormat="1" ht="81" customHeight="1">
      <c r="A26" s="33"/>
      <c r="B26" s="19"/>
      <c r="C26" s="226" t="s">
        <v>152</v>
      </c>
      <c r="D26" s="226"/>
      <c r="E26" s="226"/>
      <c r="F26" s="226"/>
      <c r="G26" s="226"/>
      <c r="H26" s="226"/>
      <c r="I26" s="226"/>
    </row>
    <row r="27" spans="1:9" s="22" customFormat="1" ht="55.5" customHeight="1">
      <c r="A27" s="69"/>
      <c r="C27" s="226" t="s">
        <v>153</v>
      </c>
      <c r="D27" s="226"/>
      <c r="E27" s="226"/>
      <c r="F27" s="226"/>
      <c r="G27" s="226"/>
      <c r="H27" s="226"/>
      <c r="I27" s="226"/>
    </row>
    <row r="28" spans="1:3" s="22" customFormat="1" ht="15">
      <c r="A28" s="33">
        <v>8</v>
      </c>
      <c r="B28" s="19"/>
      <c r="C28" s="19" t="s">
        <v>62</v>
      </c>
    </row>
    <row r="29" spans="1:5" s="22" customFormat="1" ht="15">
      <c r="A29" s="69"/>
      <c r="C29" s="22" t="s">
        <v>64</v>
      </c>
      <c r="D29" s="19"/>
      <c r="E29" s="19"/>
    </row>
    <row r="30" spans="1:5" s="22" customFormat="1" ht="15.75" thickBot="1">
      <c r="A30" s="69"/>
      <c r="D30" s="19"/>
      <c r="E30" s="19"/>
    </row>
    <row r="31" spans="1:9" s="105" customFormat="1" ht="16.5" thickBot="1" thickTop="1">
      <c r="A31" s="104"/>
      <c r="D31" s="106"/>
      <c r="E31" s="107"/>
      <c r="F31" s="108"/>
      <c r="G31" s="256" t="s">
        <v>85</v>
      </c>
      <c r="H31" s="257"/>
      <c r="I31" s="258"/>
    </row>
    <row r="32" spans="1:9" s="22" customFormat="1" ht="59.25" thickBot="1" thickTop="1">
      <c r="A32" s="69"/>
      <c r="D32" s="102" t="s">
        <v>81</v>
      </c>
      <c r="E32" s="103"/>
      <c r="F32" s="97"/>
      <c r="G32" s="98" t="s">
        <v>82</v>
      </c>
      <c r="H32" s="85" t="s">
        <v>93</v>
      </c>
      <c r="I32" s="86" t="s">
        <v>83</v>
      </c>
    </row>
    <row r="33" spans="1:9" s="22" customFormat="1" ht="15.75" thickTop="1">
      <c r="A33" s="69"/>
      <c r="D33" s="99"/>
      <c r="E33" s="100"/>
      <c r="F33" s="101"/>
      <c r="G33" s="88" t="s">
        <v>2</v>
      </c>
      <c r="H33" s="89" t="s">
        <v>2</v>
      </c>
      <c r="I33" s="90" t="s">
        <v>2</v>
      </c>
    </row>
    <row r="34" spans="1:9" s="22" customFormat="1" ht="15">
      <c r="A34" s="69"/>
      <c r="D34" s="87"/>
      <c r="E34" s="68"/>
      <c r="F34" s="92"/>
      <c r="G34" s="91"/>
      <c r="H34" s="91"/>
      <c r="I34" s="92"/>
    </row>
    <row r="35" spans="1:9" s="22" customFormat="1" ht="15">
      <c r="A35" s="69"/>
      <c r="D35" s="87" t="s">
        <v>84</v>
      </c>
      <c r="E35" s="68"/>
      <c r="F35" s="92"/>
      <c r="G35" s="144">
        <v>142893</v>
      </c>
      <c r="H35" s="144">
        <v>23605</v>
      </c>
      <c r="I35" s="145">
        <v>136657</v>
      </c>
    </row>
    <row r="36" spans="1:9" s="22" customFormat="1" ht="15">
      <c r="A36" s="69"/>
      <c r="D36" s="87"/>
      <c r="E36" s="68"/>
      <c r="F36" s="92"/>
      <c r="G36" s="144"/>
      <c r="H36" s="144"/>
      <c r="I36" s="145"/>
    </row>
    <row r="37" spans="1:9" s="22" customFormat="1" ht="26.25" customHeight="1">
      <c r="A37" s="69"/>
      <c r="D37" s="253" t="s">
        <v>90</v>
      </c>
      <c r="E37" s="254"/>
      <c r="F37" s="255"/>
      <c r="G37" s="144">
        <v>12873</v>
      </c>
      <c r="H37" s="144">
        <v>2870</v>
      </c>
      <c r="I37" s="145">
        <v>19721</v>
      </c>
    </row>
    <row r="38" spans="1:9" s="22" customFormat="1" ht="15">
      <c r="A38" s="69"/>
      <c r="D38" s="93"/>
      <c r="E38" s="68"/>
      <c r="F38" s="92"/>
      <c r="G38" s="94"/>
      <c r="H38" s="91"/>
      <c r="I38" s="92"/>
    </row>
    <row r="39" spans="1:9" s="22" customFormat="1" ht="15.75" thickBot="1">
      <c r="A39" s="69"/>
      <c r="D39" s="147"/>
      <c r="E39" s="103"/>
      <c r="F39" s="97"/>
      <c r="G39" s="95"/>
      <c r="H39" s="95"/>
      <c r="I39" s="95"/>
    </row>
    <row r="40" spans="1:9" s="22" customFormat="1" ht="16.5" thickBot="1" thickTop="1">
      <c r="A40" s="69"/>
      <c r="D40" s="96"/>
      <c r="E40" s="146" t="s">
        <v>63</v>
      </c>
      <c r="F40" s="97"/>
      <c r="G40" s="95">
        <f>SUM(G35:G39)</f>
        <v>155766</v>
      </c>
      <c r="H40" s="95">
        <f>SUM(H35:H39)</f>
        <v>26475</v>
      </c>
      <c r="I40" s="95">
        <f>SUM(I35:I39)</f>
        <v>156378</v>
      </c>
    </row>
    <row r="41" s="22" customFormat="1" ht="15.75" thickTop="1">
      <c r="A41" s="69"/>
    </row>
    <row r="42" spans="1:9" s="22" customFormat="1" ht="15">
      <c r="A42" s="54">
        <v>9</v>
      </c>
      <c r="C42" s="242" t="s">
        <v>207</v>
      </c>
      <c r="D42" s="242"/>
      <c r="E42" s="242"/>
      <c r="F42" s="242"/>
      <c r="G42" s="242"/>
      <c r="H42" s="242"/>
      <c r="I42" s="242"/>
    </row>
    <row r="43" spans="1:9" s="22" customFormat="1" ht="20.25" customHeight="1">
      <c r="A43" s="69"/>
      <c r="C43" s="226" t="s">
        <v>208</v>
      </c>
      <c r="D43" s="226"/>
      <c r="E43" s="226"/>
      <c r="F43" s="226"/>
      <c r="G43" s="226"/>
      <c r="H43" s="226"/>
      <c r="I43" s="226"/>
    </row>
    <row r="44" spans="1:10" s="22" customFormat="1" ht="15">
      <c r="A44" s="33">
        <v>10</v>
      </c>
      <c r="B44" s="19"/>
      <c r="C44" s="19" t="s">
        <v>9</v>
      </c>
      <c r="H44" s="59"/>
      <c r="J44" s="59"/>
    </row>
    <row r="45" spans="1:10" s="22" customFormat="1" ht="51.75" customHeight="1">
      <c r="A45" s="69"/>
      <c r="C45" s="226" t="s">
        <v>134</v>
      </c>
      <c r="D45" s="226"/>
      <c r="E45" s="226"/>
      <c r="F45" s="226"/>
      <c r="G45" s="226"/>
      <c r="H45" s="226"/>
      <c r="I45" s="226"/>
      <c r="J45" s="43"/>
    </row>
    <row r="46" spans="1:3" s="22" customFormat="1" ht="15">
      <c r="A46" s="33">
        <v>11</v>
      </c>
      <c r="B46" s="19"/>
      <c r="C46" s="19" t="s">
        <v>59</v>
      </c>
    </row>
    <row r="47" spans="1:9" s="22" customFormat="1" ht="59.25" customHeight="1">
      <c r="A47" s="69"/>
      <c r="C47" s="226" t="s">
        <v>137</v>
      </c>
      <c r="D47" s="226"/>
      <c r="E47" s="226"/>
      <c r="F47" s="226"/>
      <c r="G47" s="226"/>
      <c r="H47" s="226"/>
      <c r="I47" s="226"/>
    </row>
    <row r="48" spans="1:10" s="22" customFormat="1" ht="33.75" customHeight="1">
      <c r="A48" s="69"/>
      <c r="C48" s="226" t="s">
        <v>213</v>
      </c>
      <c r="D48" s="226"/>
      <c r="E48" s="226"/>
      <c r="F48" s="226"/>
      <c r="G48" s="226"/>
      <c r="H48" s="226"/>
      <c r="I48" s="226"/>
      <c r="J48" s="43"/>
    </row>
    <row r="49" spans="1:10" s="22" customFormat="1" ht="27.75" customHeight="1">
      <c r="A49" s="109">
        <v>12</v>
      </c>
      <c r="B49" s="19"/>
      <c r="C49" s="260" t="s">
        <v>58</v>
      </c>
      <c r="D49" s="260"/>
      <c r="E49" s="260"/>
      <c r="F49" s="260"/>
      <c r="G49" s="260"/>
      <c r="H49" s="260"/>
      <c r="I49" s="260"/>
      <c r="J49" s="74"/>
    </row>
    <row r="50" spans="1:10" s="22" customFormat="1" ht="39.75" customHeight="1">
      <c r="A50" s="109"/>
      <c r="B50" s="19"/>
      <c r="C50" s="226" t="s">
        <v>105</v>
      </c>
      <c r="D50" s="226"/>
      <c r="E50" s="226"/>
      <c r="F50" s="226"/>
      <c r="G50" s="226"/>
      <c r="H50" s="226"/>
      <c r="I50" s="226"/>
      <c r="J50" s="74"/>
    </row>
    <row r="51" spans="1:3" s="22" customFormat="1" ht="15" customHeight="1">
      <c r="A51" s="33">
        <v>13</v>
      </c>
      <c r="B51" s="19"/>
      <c r="C51" s="19" t="s">
        <v>13</v>
      </c>
    </row>
    <row r="52" spans="1:9" s="22" customFormat="1" ht="38.25" customHeight="1">
      <c r="A52" s="69"/>
      <c r="C52" s="226" t="s">
        <v>106</v>
      </c>
      <c r="D52" s="226"/>
      <c r="E52" s="226"/>
      <c r="F52" s="226"/>
      <c r="G52" s="226"/>
      <c r="H52" s="226"/>
      <c r="I52" s="226"/>
    </row>
    <row r="53" spans="1:3" s="22" customFormat="1" ht="15">
      <c r="A53" s="33">
        <v>14</v>
      </c>
      <c r="B53" s="19"/>
      <c r="C53" s="19" t="s">
        <v>94</v>
      </c>
    </row>
    <row r="54" spans="1:9" s="22" customFormat="1" ht="36.75" customHeight="1">
      <c r="A54" s="69"/>
      <c r="C54" s="226" t="s">
        <v>150</v>
      </c>
      <c r="D54" s="226"/>
      <c r="E54" s="226"/>
      <c r="F54" s="226"/>
      <c r="G54" s="226"/>
      <c r="H54" s="226"/>
      <c r="I54" s="226"/>
    </row>
    <row r="55" spans="1:3" s="22" customFormat="1" ht="15">
      <c r="A55" s="33">
        <v>15</v>
      </c>
      <c r="B55" s="19"/>
      <c r="C55" s="19" t="s">
        <v>57</v>
      </c>
    </row>
    <row r="56" spans="1:5" s="22" customFormat="1" ht="9.75" customHeight="1">
      <c r="A56" s="20"/>
      <c r="D56" s="19"/>
      <c r="E56" s="19"/>
    </row>
    <row r="57" spans="1:3" s="22" customFormat="1" ht="15" customHeight="1">
      <c r="A57" s="20"/>
      <c r="C57" s="22" t="s">
        <v>47</v>
      </c>
    </row>
    <row r="58" s="22" customFormat="1" ht="15" customHeight="1">
      <c r="A58" s="20"/>
    </row>
    <row r="59" spans="1:12" s="22" customFormat="1" ht="15" customHeight="1">
      <c r="A59" s="20"/>
      <c r="F59" s="44"/>
      <c r="G59" s="251" t="s">
        <v>71</v>
      </c>
      <c r="H59" s="251"/>
      <c r="I59" s="251" t="s">
        <v>72</v>
      </c>
      <c r="J59" s="251"/>
      <c r="L59" s="46"/>
    </row>
    <row r="60" spans="1:12" s="22" customFormat="1" ht="15" customHeight="1">
      <c r="A60" s="20"/>
      <c r="F60" s="44"/>
      <c r="G60" s="47" t="s">
        <v>5</v>
      </c>
      <c r="H60" s="48" t="s">
        <v>51</v>
      </c>
      <c r="I60" s="47" t="s">
        <v>5</v>
      </c>
      <c r="J60" s="48" t="s">
        <v>51</v>
      </c>
      <c r="L60" s="46"/>
    </row>
    <row r="61" spans="1:12" s="22" customFormat="1" ht="15" customHeight="1">
      <c r="A61" s="20"/>
      <c r="F61" s="44"/>
      <c r="G61" s="47" t="s">
        <v>27</v>
      </c>
      <c r="H61" s="48" t="s">
        <v>27</v>
      </c>
      <c r="I61" s="47" t="s">
        <v>27</v>
      </c>
      <c r="J61" s="48" t="s">
        <v>27</v>
      </c>
      <c r="L61" s="49"/>
    </row>
    <row r="62" spans="1:12" s="22" customFormat="1" ht="15" customHeight="1">
      <c r="A62" s="20"/>
      <c r="F62" s="44"/>
      <c r="G62" s="47" t="s">
        <v>6</v>
      </c>
      <c r="H62" s="2" t="s">
        <v>25</v>
      </c>
      <c r="I62" s="47" t="s">
        <v>50</v>
      </c>
      <c r="J62" s="2" t="s">
        <v>25</v>
      </c>
      <c r="L62" s="49"/>
    </row>
    <row r="63" spans="1:12" s="22" customFormat="1" ht="15" customHeight="1">
      <c r="A63" s="20"/>
      <c r="F63" s="44"/>
      <c r="G63" s="47"/>
      <c r="H63" s="48" t="s">
        <v>6</v>
      </c>
      <c r="I63" s="47" t="s">
        <v>28</v>
      </c>
      <c r="J63" s="48" t="s">
        <v>29</v>
      </c>
      <c r="L63" s="49"/>
    </row>
    <row r="64" spans="1:12" s="22" customFormat="1" ht="15" customHeight="1">
      <c r="A64" s="20"/>
      <c r="F64" s="44"/>
      <c r="G64" s="50">
        <v>37529</v>
      </c>
      <c r="H64" s="51">
        <v>37164</v>
      </c>
      <c r="I64" s="50">
        <f>+G64</f>
        <v>37529</v>
      </c>
      <c r="J64" s="51">
        <f>+H64</f>
        <v>37164</v>
      </c>
      <c r="L64" s="46"/>
    </row>
    <row r="65" spans="1:12" s="22" customFormat="1" ht="15" customHeight="1">
      <c r="A65" s="20"/>
      <c r="F65" s="44"/>
      <c r="G65" s="47" t="s">
        <v>2</v>
      </c>
      <c r="H65" s="48" t="s">
        <v>2</v>
      </c>
      <c r="I65" s="47" t="s">
        <v>2</v>
      </c>
      <c r="J65" s="48" t="s">
        <v>2</v>
      </c>
      <c r="L65" s="46"/>
    </row>
    <row r="66" spans="1:12" s="22" customFormat="1" ht="15" customHeight="1">
      <c r="A66" s="20"/>
      <c r="F66" s="44"/>
      <c r="G66" s="52"/>
      <c r="H66" s="53"/>
      <c r="I66" s="52"/>
      <c r="J66" s="53"/>
      <c r="L66" s="46"/>
    </row>
    <row r="67" spans="3:13" s="20" customFormat="1" ht="15">
      <c r="C67" s="60" t="s">
        <v>4</v>
      </c>
      <c r="D67" s="55"/>
      <c r="E67" s="56" t="s">
        <v>96</v>
      </c>
      <c r="F67" s="56"/>
      <c r="G67" s="57">
        <v>2457</v>
      </c>
      <c r="H67" s="63">
        <v>0</v>
      </c>
      <c r="I67" s="57">
        <v>7720</v>
      </c>
      <c r="J67" s="152">
        <v>0</v>
      </c>
      <c r="L67" s="64">
        <v>482</v>
      </c>
      <c r="M67" s="20">
        <v>802</v>
      </c>
    </row>
    <row r="68" spans="1:13" s="22" customFormat="1" ht="30">
      <c r="A68" s="20"/>
      <c r="C68" s="60" t="s">
        <v>4</v>
      </c>
      <c r="D68" s="60"/>
      <c r="E68" s="61" t="s">
        <v>97</v>
      </c>
      <c r="F68" s="20"/>
      <c r="G68" s="62">
        <v>0</v>
      </c>
      <c r="H68" s="63">
        <v>0</v>
      </c>
      <c r="I68" s="62">
        <v>0</v>
      </c>
      <c r="J68" s="63">
        <v>0</v>
      </c>
      <c r="L68" s="59">
        <v>-958</v>
      </c>
      <c r="M68" s="22">
        <v>4566</v>
      </c>
    </row>
    <row r="69" spans="1:12" s="22" customFormat="1" ht="16.5" customHeight="1" thickBot="1">
      <c r="A69" s="20"/>
      <c r="F69" s="59"/>
      <c r="G69" s="66">
        <f>SUM(G67:G68)</f>
        <v>2457</v>
      </c>
      <c r="H69" s="151">
        <v>0</v>
      </c>
      <c r="I69" s="66">
        <f>SUM(I67:I68)</f>
        <v>7720</v>
      </c>
      <c r="J69" s="67">
        <v>0</v>
      </c>
      <c r="L69" s="68"/>
    </row>
    <row r="70" spans="1:12" s="22" customFormat="1" ht="16.5" customHeight="1">
      <c r="A70" s="20"/>
      <c r="F70" s="59"/>
      <c r="G70" s="65"/>
      <c r="H70" s="59"/>
      <c r="I70" s="65"/>
      <c r="J70" s="59"/>
      <c r="L70" s="68"/>
    </row>
    <row r="71" spans="1:3" s="22" customFormat="1" ht="15">
      <c r="A71" s="33">
        <v>16</v>
      </c>
      <c r="B71" s="19"/>
      <c r="C71" s="19" t="s">
        <v>8</v>
      </c>
    </row>
    <row r="72" spans="1:5" s="22" customFormat="1" ht="15" customHeight="1">
      <c r="A72" s="69"/>
      <c r="C72" s="19" t="s">
        <v>48</v>
      </c>
      <c r="D72" s="19"/>
      <c r="E72" s="19"/>
    </row>
    <row r="73" spans="1:4" s="22" customFormat="1" ht="5.25" customHeight="1">
      <c r="A73" s="69"/>
      <c r="C73" s="19"/>
      <c r="D73" s="19"/>
    </row>
    <row r="74" spans="1:10" s="22" customFormat="1" ht="36.75" customHeight="1">
      <c r="A74" s="69"/>
      <c r="B74" s="76" t="s">
        <v>22</v>
      </c>
      <c r="C74" s="226" t="s">
        <v>98</v>
      </c>
      <c r="D74" s="226"/>
      <c r="E74" s="226"/>
      <c r="F74" s="226"/>
      <c r="G74" s="226"/>
      <c r="H74" s="226"/>
      <c r="I74" s="226"/>
      <c r="J74" s="137"/>
    </row>
    <row r="75" spans="1:2" s="22" customFormat="1" ht="15" hidden="1">
      <c r="A75" s="69"/>
      <c r="B75" s="56"/>
    </row>
    <row r="76" spans="1:10" s="22" customFormat="1" ht="15" hidden="1">
      <c r="A76" s="69"/>
      <c r="B76" s="56"/>
      <c r="G76" s="259" t="s">
        <v>71</v>
      </c>
      <c r="H76" s="259"/>
      <c r="I76" s="259" t="s">
        <v>77</v>
      </c>
      <c r="J76" s="259"/>
    </row>
    <row r="77" spans="1:10" s="22" customFormat="1" ht="15" hidden="1">
      <c r="A77" s="69"/>
      <c r="B77" s="56"/>
      <c r="G77" s="47" t="s">
        <v>5</v>
      </c>
      <c r="H77" s="48" t="s">
        <v>51</v>
      </c>
      <c r="I77" s="47" t="s">
        <v>5</v>
      </c>
      <c r="J77" s="48" t="s">
        <v>51</v>
      </c>
    </row>
    <row r="78" spans="1:10" s="22" customFormat="1" ht="15" hidden="1">
      <c r="A78" s="69"/>
      <c r="B78" s="56"/>
      <c r="G78" s="47" t="s">
        <v>27</v>
      </c>
      <c r="H78" s="48" t="s">
        <v>27</v>
      </c>
      <c r="I78" s="47" t="s">
        <v>27</v>
      </c>
      <c r="J78" s="48" t="s">
        <v>27</v>
      </c>
    </row>
    <row r="79" spans="1:10" s="22" customFormat="1" ht="15" hidden="1">
      <c r="A79" s="69"/>
      <c r="B79" s="56"/>
      <c r="G79" s="47" t="s">
        <v>6</v>
      </c>
      <c r="H79" s="2" t="s">
        <v>25</v>
      </c>
      <c r="I79" s="47" t="s">
        <v>50</v>
      </c>
      <c r="J79" s="2" t="s">
        <v>25</v>
      </c>
    </row>
    <row r="80" spans="1:10" s="22" customFormat="1" ht="15" hidden="1">
      <c r="A80" s="69"/>
      <c r="B80" s="56"/>
      <c r="G80" s="47"/>
      <c r="H80" s="48" t="s">
        <v>6</v>
      </c>
      <c r="I80" s="47" t="s">
        <v>28</v>
      </c>
      <c r="J80" s="48" t="s">
        <v>29</v>
      </c>
    </row>
    <row r="81" spans="1:10" s="22" customFormat="1" ht="15" hidden="1">
      <c r="A81" s="69"/>
      <c r="B81" s="56"/>
      <c r="G81" s="50">
        <f>+G109</f>
        <v>0</v>
      </c>
      <c r="H81" s="51">
        <f>+H109</f>
        <v>0</v>
      </c>
      <c r="I81" s="50">
        <f>+G81</f>
        <v>0</v>
      </c>
      <c r="J81" s="51">
        <f>+H81</f>
        <v>0</v>
      </c>
    </row>
    <row r="82" spans="1:12" s="22" customFormat="1" ht="7.5" customHeight="1" hidden="1">
      <c r="A82" s="20"/>
      <c r="G82" s="47" t="s">
        <v>2</v>
      </c>
      <c r="H82" s="48" t="s">
        <v>2</v>
      </c>
      <c r="I82" s="47" t="s">
        <v>2</v>
      </c>
      <c r="J82" s="48" t="s">
        <v>2</v>
      </c>
      <c r="L82" s="46"/>
    </row>
    <row r="83" spans="1:10" s="22" customFormat="1" ht="15" hidden="1">
      <c r="A83" s="69"/>
      <c r="F83" s="44"/>
      <c r="G83" s="52"/>
      <c r="H83" s="53"/>
      <c r="I83" s="52"/>
      <c r="J83" s="53"/>
    </row>
    <row r="84" spans="1:10" s="22" customFormat="1" ht="15" hidden="1">
      <c r="A84" s="69"/>
      <c r="E84" s="22" t="s">
        <v>20</v>
      </c>
      <c r="G84" s="70" t="s">
        <v>49</v>
      </c>
      <c r="H84" s="70" t="s">
        <v>49</v>
      </c>
      <c r="I84" s="71" t="s">
        <v>49</v>
      </c>
      <c r="J84" s="70" t="s">
        <v>49</v>
      </c>
    </row>
    <row r="85" spans="1:10" s="22" customFormat="1" ht="15" hidden="1">
      <c r="A85" s="69"/>
      <c r="E85" s="22" t="s">
        <v>21</v>
      </c>
      <c r="G85" s="70" t="s">
        <v>49</v>
      </c>
      <c r="H85" s="70" t="s">
        <v>49</v>
      </c>
      <c r="I85" s="71" t="s">
        <v>49</v>
      </c>
      <c r="J85" s="70" t="s">
        <v>49</v>
      </c>
    </row>
    <row r="86" spans="1:10" s="22" customFormat="1" ht="18" customHeight="1" hidden="1">
      <c r="A86" s="69"/>
      <c r="E86" s="22" t="s">
        <v>24</v>
      </c>
      <c r="G86" s="70" t="s">
        <v>49</v>
      </c>
      <c r="H86" s="70" t="s">
        <v>49</v>
      </c>
      <c r="I86" s="71" t="s">
        <v>49</v>
      </c>
      <c r="J86" s="70" t="s">
        <v>49</v>
      </c>
    </row>
    <row r="87" spans="1:10" s="22" customFormat="1" ht="22.5" customHeight="1">
      <c r="A87" s="69"/>
      <c r="B87" s="76" t="s">
        <v>23</v>
      </c>
      <c r="C87" s="244" t="s">
        <v>78</v>
      </c>
      <c r="D87" s="244"/>
      <c r="E87" s="244"/>
      <c r="F87" s="244"/>
      <c r="G87" s="244"/>
      <c r="H87" s="244"/>
      <c r="I87" s="244"/>
      <c r="J87" s="244"/>
    </row>
    <row r="88" spans="1:3" s="22" customFormat="1" ht="14.25" customHeight="1">
      <c r="A88" s="33">
        <v>17</v>
      </c>
      <c r="B88" s="19"/>
      <c r="C88" s="19" t="s">
        <v>10</v>
      </c>
    </row>
    <row r="89" spans="1:10" s="22" customFormat="1" ht="20.25" customHeight="1">
      <c r="A89" s="33"/>
      <c r="B89" s="19"/>
      <c r="C89" s="226" t="s">
        <v>136</v>
      </c>
      <c r="D89" s="226"/>
      <c r="E89" s="226"/>
      <c r="F89" s="226"/>
      <c r="G89" s="226"/>
      <c r="H89" s="226"/>
      <c r="I89" s="226"/>
      <c r="J89" s="142"/>
    </row>
    <row r="90" spans="1:10" s="22" customFormat="1" ht="20.25" customHeight="1">
      <c r="A90" s="33">
        <v>18</v>
      </c>
      <c r="B90" s="19"/>
      <c r="C90" s="242" t="s">
        <v>209</v>
      </c>
      <c r="D90" s="242"/>
      <c r="E90" s="242"/>
      <c r="F90" s="242"/>
      <c r="G90" s="242"/>
      <c r="H90" s="242"/>
      <c r="I90" s="242"/>
      <c r="J90" s="142"/>
    </row>
    <row r="91" spans="1:10" s="22" customFormat="1" ht="34.5" customHeight="1">
      <c r="A91" s="33"/>
      <c r="B91" s="19"/>
      <c r="C91" s="226" t="s">
        <v>210</v>
      </c>
      <c r="D91" s="226"/>
      <c r="E91" s="226"/>
      <c r="F91" s="226"/>
      <c r="G91" s="226"/>
      <c r="H91" s="226"/>
      <c r="I91" s="226"/>
      <c r="J91" s="142"/>
    </row>
    <row r="92" spans="1:3" s="22" customFormat="1" ht="15">
      <c r="A92" s="33">
        <v>19</v>
      </c>
      <c r="B92" s="19"/>
      <c r="C92" s="19" t="s">
        <v>15</v>
      </c>
    </row>
    <row r="93" spans="1:5" s="22" customFormat="1" ht="15">
      <c r="A93" s="69"/>
      <c r="C93" s="22" t="s">
        <v>149</v>
      </c>
      <c r="D93" s="19"/>
      <c r="E93" s="19"/>
    </row>
    <row r="94" s="22" customFormat="1" ht="12.75" customHeight="1">
      <c r="A94" s="69"/>
    </row>
    <row r="95" spans="1:3" s="22" customFormat="1" ht="12.75" customHeight="1">
      <c r="A95" s="69"/>
      <c r="C95" s="22" t="s">
        <v>75</v>
      </c>
    </row>
    <row r="96" spans="1:9" s="22" customFormat="1" ht="12.75" customHeight="1">
      <c r="A96" s="69"/>
      <c r="E96" s="19" t="s">
        <v>103</v>
      </c>
      <c r="I96" s="69" t="s">
        <v>2</v>
      </c>
    </row>
    <row r="97" spans="1:9" s="22" customFormat="1" ht="12.75" customHeight="1">
      <c r="A97" s="69"/>
      <c r="E97" s="22" t="s">
        <v>73</v>
      </c>
      <c r="I97" s="77">
        <v>1333</v>
      </c>
    </row>
    <row r="98" spans="1:9" s="22" customFormat="1" ht="12.75" customHeight="1" thickBot="1">
      <c r="A98" s="69"/>
      <c r="I98" s="153">
        <f>SUM(I97:I97)</f>
        <v>1333</v>
      </c>
    </row>
    <row r="99" spans="1:5" s="22" customFormat="1" ht="12.75" customHeight="1" thickTop="1">
      <c r="A99" s="69"/>
      <c r="C99" s="252" t="s">
        <v>76</v>
      </c>
      <c r="D99" s="252"/>
      <c r="E99" s="252"/>
    </row>
    <row r="100" spans="1:5" s="22" customFormat="1" ht="12.75" customHeight="1">
      <c r="A100" s="69"/>
      <c r="E100" s="19" t="s">
        <v>104</v>
      </c>
    </row>
    <row r="101" spans="1:9" s="22" customFormat="1" ht="12.75" customHeight="1">
      <c r="A101" s="69"/>
      <c r="E101" s="22" t="s">
        <v>74</v>
      </c>
      <c r="I101" s="77">
        <v>1313</v>
      </c>
    </row>
    <row r="102" spans="1:9" s="22" customFormat="1" ht="12.75" customHeight="1" thickBot="1">
      <c r="A102" s="69"/>
      <c r="I102" s="153">
        <f>SUM(I101:I101)</f>
        <v>1313</v>
      </c>
    </row>
    <row r="103" spans="1:10" s="22" customFormat="1" ht="15.75" thickTop="1">
      <c r="A103" s="69"/>
      <c r="H103" s="73"/>
      <c r="I103" s="45"/>
      <c r="J103" s="45"/>
    </row>
    <row r="104" spans="1:10" s="22" customFormat="1" ht="15">
      <c r="A104" s="33">
        <v>20</v>
      </c>
      <c r="B104" s="19"/>
      <c r="C104" s="19" t="s">
        <v>12</v>
      </c>
      <c r="H104" s="73"/>
      <c r="I104" s="45"/>
      <c r="J104" s="45"/>
    </row>
    <row r="105" spans="1:9" s="22" customFormat="1" ht="22.5" customHeight="1">
      <c r="A105" s="69"/>
      <c r="C105" s="226" t="s">
        <v>204</v>
      </c>
      <c r="D105" s="227"/>
      <c r="E105" s="227"/>
      <c r="F105" s="227"/>
      <c r="G105" s="227"/>
      <c r="H105" s="227"/>
      <c r="I105" s="227"/>
    </row>
    <row r="106" spans="1:3" s="22" customFormat="1" ht="15">
      <c r="A106" s="33">
        <v>21</v>
      </c>
      <c r="B106" s="19"/>
      <c r="C106" s="19" t="s">
        <v>16</v>
      </c>
    </row>
    <row r="107" spans="1:9" s="22" customFormat="1" ht="51.75" customHeight="1">
      <c r="A107" s="69"/>
      <c r="C107" s="226" t="s">
        <v>203</v>
      </c>
      <c r="D107" s="226"/>
      <c r="E107" s="226"/>
      <c r="F107" s="226"/>
      <c r="G107" s="226"/>
      <c r="H107" s="226"/>
      <c r="I107" s="226"/>
    </row>
    <row r="108" spans="1:3" s="22" customFormat="1" ht="15">
      <c r="A108" s="33">
        <v>22</v>
      </c>
      <c r="B108" s="19"/>
      <c r="C108" s="19" t="s">
        <v>11</v>
      </c>
    </row>
    <row r="109" spans="1:5" s="22" customFormat="1" ht="15">
      <c r="A109" s="69"/>
      <c r="C109" s="22" t="s">
        <v>31</v>
      </c>
      <c r="D109" s="19"/>
      <c r="E109" s="19"/>
    </row>
    <row r="110" spans="1:10" s="22" customFormat="1" ht="15">
      <c r="A110" s="69"/>
      <c r="G110" s="47"/>
      <c r="H110" s="47"/>
      <c r="I110" s="54" t="s">
        <v>80</v>
      </c>
      <c r="J110" s="45"/>
    </row>
    <row r="111" spans="1:10" s="22" customFormat="1" ht="15">
      <c r="A111" s="69"/>
      <c r="C111" s="20" t="s">
        <v>100</v>
      </c>
      <c r="D111" s="61"/>
      <c r="E111" s="58"/>
      <c r="F111" s="58"/>
      <c r="G111" s="58"/>
      <c r="H111" s="58"/>
      <c r="I111" s="84">
        <v>29603</v>
      </c>
      <c r="J111" s="45"/>
    </row>
    <row r="112" spans="1:10" s="22" customFormat="1" ht="15">
      <c r="A112" s="69"/>
      <c r="C112" s="20" t="s">
        <v>99</v>
      </c>
      <c r="D112" s="20"/>
      <c r="F112" s="58"/>
      <c r="G112" s="58"/>
      <c r="H112" s="58"/>
      <c r="I112" s="84">
        <v>15000</v>
      </c>
      <c r="J112" s="45"/>
    </row>
    <row r="113" spans="1:10" s="22" customFormat="1" ht="15">
      <c r="A113" s="69"/>
      <c r="C113" s="20" t="s">
        <v>79</v>
      </c>
      <c r="D113" s="20"/>
      <c r="F113" s="58"/>
      <c r="G113" s="58"/>
      <c r="H113" s="58"/>
      <c r="I113" s="84">
        <v>189</v>
      </c>
      <c r="J113" s="45"/>
    </row>
    <row r="114" spans="1:10" s="22" customFormat="1" ht="15">
      <c r="A114" s="69"/>
      <c r="C114" s="20" t="s">
        <v>0</v>
      </c>
      <c r="D114" s="20"/>
      <c r="F114" s="58"/>
      <c r="G114" s="58"/>
      <c r="H114" s="58"/>
      <c r="I114" s="84">
        <v>158</v>
      </c>
      <c r="J114" s="45"/>
    </row>
    <row r="115" spans="1:10" s="22" customFormat="1" ht="15">
      <c r="A115" s="69"/>
      <c r="C115" s="20" t="s">
        <v>101</v>
      </c>
      <c r="D115" s="20"/>
      <c r="F115" s="58"/>
      <c r="G115" s="58"/>
      <c r="H115" s="58"/>
      <c r="I115" s="84">
        <v>2</v>
      </c>
      <c r="J115" s="45"/>
    </row>
    <row r="116" spans="1:10" s="22" customFormat="1" ht="15.75" thickBot="1">
      <c r="A116" s="69"/>
      <c r="H116" s="73"/>
      <c r="I116" s="72">
        <f>SUM(I111:I115)</f>
        <v>44952</v>
      </c>
      <c r="J116" s="45"/>
    </row>
    <row r="117" spans="1:10" s="22" customFormat="1" ht="35.25" customHeight="1" thickTop="1">
      <c r="A117" s="69"/>
      <c r="C117" s="226" t="s">
        <v>95</v>
      </c>
      <c r="D117" s="226"/>
      <c r="E117" s="226"/>
      <c r="F117" s="226"/>
      <c r="G117" s="226"/>
      <c r="H117" s="226"/>
      <c r="I117" s="226"/>
      <c r="J117" s="143"/>
    </row>
    <row r="118" spans="1:10" s="22" customFormat="1" ht="15">
      <c r="A118" s="33">
        <v>23</v>
      </c>
      <c r="B118" s="19"/>
      <c r="C118" s="19" t="s">
        <v>65</v>
      </c>
      <c r="E118" s="77"/>
      <c r="F118" s="77"/>
      <c r="G118" s="77"/>
      <c r="H118" s="77"/>
      <c r="I118" s="77"/>
      <c r="J118" s="77"/>
    </row>
    <row r="119" spans="1:9" s="22" customFormat="1" ht="21" customHeight="1">
      <c r="A119" s="69"/>
      <c r="C119" s="244" t="s">
        <v>211</v>
      </c>
      <c r="D119" s="244"/>
      <c r="E119" s="244"/>
      <c r="F119" s="244"/>
      <c r="G119" s="244"/>
      <c r="H119" s="244"/>
      <c r="I119" s="244"/>
    </row>
    <row r="120" spans="1:3" s="22" customFormat="1" ht="12" customHeight="1">
      <c r="A120" s="33">
        <v>24</v>
      </c>
      <c r="B120" s="19"/>
      <c r="C120" s="19" t="s">
        <v>138</v>
      </c>
    </row>
    <row r="121" spans="1:12" s="22" customFormat="1" ht="15" customHeight="1">
      <c r="A121" s="20"/>
      <c r="F121" s="44"/>
      <c r="G121" s="251" t="s">
        <v>71</v>
      </c>
      <c r="H121" s="251"/>
      <c r="I121" s="251" t="s">
        <v>72</v>
      </c>
      <c r="J121" s="251"/>
      <c r="L121" s="46"/>
    </row>
    <row r="122" spans="1:12" s="22" customFormat="1" ht="15" customHeight="1">
      <c r="A122" s="20"/>
      <c r="F122" s="44"/>
      <c r="G122" s="47" t="s">
        <v>5</v>
      </c>
      <c r="H122" s="48" t="s">
        <v>51</v>
      </c>
      <c r="I122" s="47" t="s">
        <v>5</v>
      </c>
      <c r="J122" s="48" t="s">
        <v>51</v>
      </c>
      <c r="L122" s="46"/>
    </row>
    <row r="123" spans="1:12" s="22" customFormat="1" ht="15" customHeight="1">
      <c r="A123" s="20"/>
      <c r="F123" s="44"/>
      <c r="G123" s="47" t="s">
        <v>27</v>
      </c>
      <c r="H123" s="48" t="s">
        <v>27</v>
      </c>
      <c r="I123" s="47" t="s">
        <v>27</v>
      </c>
      <c r="J123" s="48" t="s">
        <v>27</v>
      </c>
      <c r="L123" s="49"/>
    </row>
    <row r="124" spans="1:12" s="22" customFormat="1" ht="15" customHeight="1">
      <c r="A124" s="20"/>
      <c r="F124" s="44"/>
      <c r="G124" s="47" t="s">
        <v>6</v>
      </c>
      <c r="H124" s="2" t="s">
        <v>25</v>
      </c>
      <c r="I124" s="47" t="s">
        <v>50</v>
      </c>
      <c r="J124" s="2" t="s">
        <v>25</v>
      </c>
      <c r="L124" s="49"/>
    </row>
    <row r="125" spans="1:12" s="22" customFormat="1" ht="15" customHeight="1">
      <c r="A125" s="20"/>
      <c r="F125" s="44"/>
      <c r="G125" s="47"/>
      <c r="H125" s="48" t="s">
        <v>6</v>
      </c>
      <c r="I125" s="47" t="s">
        <v>28</v>
      </c>
      <c r="J125" s="48" t="s">
        <v>29</v>
      </c>
      <c r="L125" s="49"/>
    </row>
    <row r="126" spans="1:12" s="22" customFormat="1" ht="15" customHeight="1">
      <c r="A126" s="20"/>
      <c r="F126" s="44"/>
      <c r="G126" s="50">
        <v>37529</v>
      </c>
      <c r="H126" s="51">
        <v>37164</v>
      </c>
      <c r="I126" s="50">
        <f>+G126</f>
        <v>37529</v>
      </c>
      <c r="J126" s="51">
        <f>+H126</f>
        <v>37164</v>
      </c>
      <c r="L126" s="46"/>
    </row>
    <row r="127" spans="1:12" s="22" customFormat="1" ht="15" customHeight="1">
      <c r="A127" s="20"/>
      <c r="F127" s="44"/>
      <c r="G127" s="47" t="s">
        <v>2</v>
      </c>
      <c r="H127" s="48" t="s">
        <v>2</v>
      </c>
      <c r="I127" s="47" t="s">
        <v>2</v>
      </c>
      <c r="J127" s="48" t="s">
        <v>2</v>
      </c>
      <c r="L127" s="46"/>
    </row>
    <row r="128" spans="1:9" s="22" customFormat="1" ht="12" customHeight="1">
      <c r="A128" s="69"/>
      <c r="C128" s="142"/>
      <c r="D128" s="142"/>
      <c r="E128" s="142"/>
      <c r="F128" s="142"/>
      <c r="G128" s="142"/>
      <c r="H128" s="142"/>
      <c r="I128" s="142"/>
    </row>
    <row r="129" spans="1:9" s="22" customFormat="1" ht="12" customHeight="1">
      <c r="A129" s="69"/>
      <c r="C129" s="142"/>
      <c r="D129" s="142"/>
      <c r="E129" s="142"/>
      <c r="F129" s="142"/>
      <c r="G129" s="142"/>
      <c r="H129" s="142"/>
      <c r="I129" s="142"/>
    </row>
    <row r="130" spans="1:9" s="22" customFormat="1" ht="12" customHeight="1">
      <c r="A130" s="69"/>
      <c r="C130" s="142"/>
      <c r="D130" s="142"/>
      <c r="E130" s="142"/>
      <c r="F130" s="142"/>
      <c r="G130" s="142"/>
      <c r="H130" s="142"/>
      <c r="I130" s="142"/>
    </row>
    <row r="131" spans="1:9" s="22" customFormat="1" ht="12" customHeight="1">
      <c r="A131" s="69"/>
      <c r="C131" s="142"/>
      <c r="D131" s="142" t="s">
        <v>146</v>
      </c>
      <c r="E131" s="156" t="s">
        <v>141</v>
      </c>
      <c r="F131" s="142"/>
      <c r="G131" s="142"/>
      <c r="H131" s="142"/>
      <c r="I131" s="142"/>
    </row>
    <row r="132" spans="1:10" s="22" customFormat="1" ht="17.25" customHeight="1" thickBot="1">
      <c r="A132" s="69"/>
      <c r="C132" s="142"/>
      <c r="D132" s="142"/>
      <c r="E132" s="245" t="s">
        <v>142</v>
      </c>
      <c r="F132" s="245"/>
      <c r="G132" s="170">
        <v>5863</v>
      </c>
      <c r="H132" s="170">
        <v>0</v>
      </c>
      <c r="I132" s="170">
        <v>18386</v>
      </c>
      <c r="J132" s="171">
        <v>0</v>
      </c>
    </row>
    <row r="133" spans="1:10" s="22" customFormat="1" ht="12" customHeight="1" thickTop="1">
      <c r="A133" s="69"/>
      <c r="C133" s="142"/>
      <c r="D133" s="142"/>
      <c r="E133" s="168"/>
      <c r="F133" s="168"/>
      <c r="G133" s="168"/>
      <c r="H133" s="168"/>
      <c r="I133" s="168"/>
      <c r="J133" s="77"/>
    </row>
    <row r="134" spans="1:10" s="22" customFormat="1" ht="20.25" customHeight="1">
      <c r="A134" s="69"/>
      <c r="C134" s="43"/>
      <c r="D134" s="43" t="s">
        <v>147</v>
      </c>
      <c r="E134" s="246" t="s">
        <v>143</v>
      </c>
      <c r="F134" s="246"/>
      <c r="G134" s="246"/>
      <c r="H134" s="168"/>
      <c r="I134" s="168"/>
      <c r="J134" s="77"/>
    </row>
    <row r="135" spans="1:10" s="22" customFormat="1" ht="32.25" customHeight="1">
      <c r="A135" s="69"/>
      <c r="C135" s="142"/>
      <c r="D135" s="142"/>
      <c r="E135" s="247" t="s">
        <v>151</v>
      </c>
      <c r="F135" s="248"/>
      <c r="G135" s="168">
        <v>44700</v>
      </c>
      <c r="H135" s="168">
        <v>0</v>
      </c>
      <c r="I135" s="168">
        <v>44700</v>
      </c>
      <c r="J135" s="77">
        <v>0</v>
      </c>
    </row>
    <row r="136" spans="1:10" s="22" customFormat="1" ht="47.25" customHeight="1">
      <c r="A136" s="69"/>
      <c r="C136" s="142"/>
      <c r="D136" s="142"/>
      <c r="E136" s="249" t="s">
        <v>144</v>
      </c>
      <c r="F136" s="250"/>
      <c r="G136" s="168">
        <v>15176</v>
      </c>
      <c r="H136" s="168">
        <v>0</v>
      </c>
      <c r="I136" s="168">
        <v>15176</v>
      </c>
      <c r="J136" s="77">
        <v>0</v>
      </c>
    </row>
    <row r="137" spans="1:10" s="22" customFormat="1" ht="15.75" thickBot="1">
      <c r="A137" s="69"/>
      <c r="C137" s="142"/>
      <c r="D137" s="142"/>
      <c r="E137" s="168"/>
      <c r="F137" s="168"/>
      <c r="G137" s="169">
        <v>59786</v>
      </c>
      <c r="H137" s="169">
        <v>0</v>
      </c>
      <c r="I137" s="169">
        <v>59786</v>
      </c>
      <c r="J137" s="169">
        <v>0</v>
      </c>
    </row>
    <row r="138" spans="1:10" s="214" customFormat="1" ht="30" customHeight="1" thickTop="1">
      <c r="A138" s="213"/>
      <c r="C138" s="43"/>
      <c r="D138" s="43" t="s">
        <v>148</v>
      </c>
      <c r="E138" s="199" t="s">
        <v>145</v>
      </c>
      <c r="F138" s="199"/>
      <c r="G138" s="215">
        <v>9.8</v>
      </c>
      <c r="H138" s="216">
        <v>0</v>
      </c>
      <c r="I138" s="215">
        <v>30.7</v>
      </c>
      <c r="J138" s="216">
        <v>0</v>
      </c>
    </row>
    <row r="139" spans="1:3" s="22" customFormat="1" ht="19.5" customHeight="1">
      <c r="A139" s="19">
        <v>25</v>
      </c>
      <c r="C139" s="19" t="s">
        <v>92</v>
      </c>
    </row>
    <row r="140" spans="1:9" s="22" customFormat="1" ht="29.25" customHeight="1">
      <c r="A140" s="19"/>
      <c r="C140" s="226" t="s">
        <v>102</v>
      </c>
      <c r="D140" s="226"/>
      <c r="E140" s="226"/>
      <c r="F140" s="226"/>
      <c r="G140" s="226"/>
      <c r="H140" s="226"/>
      <c r="I140" s="226"/>
    </row>
    <row r="141" spans="1:9" s="22" customFormat="1" ht="29.25" customHeight="1">
      <c r="A141" s="19" t="s">
        <v>86</v>
      </c>
      <c r="C141" s="43"/>
      <c r="D141" s="43"/>
      <c r="E141" s="43"/>
      <c r="F141" s="43"/>
      <c r="G141" s="43"/>
      <c r="H141" s="43"/>
      <c r="I141" s="43"/>
    </row>
    <row r="142" s="22" customFormat="1" ht="15">
      <c r="A142" s="22" t="s">
        <v>139</v>
      </c>
    </row>
    <row r="143" ht="12.75">
      <c r="A143" s="3" t="s">
        <v>140</v>
      </c>
    </row>
    <row r="144" ht="12.75">
      <c r="A144" s="3" t="s">
        <v>205</v>
      </c>
    </row>
  </sheetData>
  <mergeCells count="45">
    <mergeCell ref="C49:I49"/>
    <mergeCell ref="C54:I54"/>
    <mergeCell ref="C89:I89"/>
    <mergeCell ref="G76:H76"/>
    <mergeCell ref="I76:J76"/>
    <mergeCell ref="C87:J87"/>
    <mergeCell ref="C20:I20"/>
    <mergeCell ref="C25:I25"/>
    <mergeCell ref="C26:I26"/>
    <mergeCell ref="G31:I31"/>
    <mergeCell ref="C21:I21"/>
    <mergeCell ref="D37:F37"/>
    <mergeCell ref="C47:I47"/>
    <mergeCell ref="C42:I42"/>
    <mergeCell ref="C43:I43"/>
    <mergeCell ref="C45:I45"/>
    <mergeCell ref="G121:H121"/>
    <mergeCell ref="I121:J121"/>
    <mergeCell ref="G59:H59"/>
    <mergeCell ref="I59:J59"/>
    <mergeCell ref="C74:I74"/>
    <mergeCell ref="C99:E99"/>
    <mergeCell ref="C117:I117"/>
    <mergeCell ref="C90:I90"/>
    <mergeCell ref="C91:I91"/>
    <mergeCell ref="C140:I140"/>
    <mergeCell ref="C50:I50"/>
    <mergeCell ref="C48:I48"/>
    <mergeCell ref="C119:I119"/>
    <mergeCell ref="C52:I52"/>
    <mergeCell ref="E132:F132"/>
    <mergeCell ref="E134:G134"/>
    <mergeCell ref="E135:F135"/>
    <mergeCell ref="C107:I107"/>
    <mergeCell ref="E136:F136"/>
    <mergeCell ref="A2:J2"/>
    <mergeCell ref="A1:J1"/>
    <mergeCell ref="A3:J3"/>
    <mergeCell ref="C105:I105"/>
    <mergeCell ref="C27:I27"/>
    <mergeCell ref="C12:I12"/>
    <mergeCell ref="C17:I17"/>
    <mergeCell ref="C19:I19"/>
    <mergeCell ref="C23:I23"/>
    <mergeCell ref="C22:J22"/>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3" manualBreakCount="3">
    <brk id="27" max="255" man="1"/>
    <brk id="54" max="255" man="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2002-11-27T02:54:02Z</cp:lastPrinted>
  <dcterms:created xsi:type="dcterms:W3CDTF">1999-10-23T04:56:49Z</dcterms:created>
  <dcterms:modified xsi:type="dcterms:W3CDTF">2002-11-27T07:48:32Z</dcterms:modified>
  <cp:category/>
  <cp:version/>
  <cp:contentType/>
  <cp:contentStatus/>
</cp:coreProperties>
</file>