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2"/>
  </bookViews>
  <sheets>
    <sheet name="Income" sheetId="1" r:id="rId1"/>
    <sheet name="BS" sheetId="2" r:id="rId2"/>
    <sheet name="notes" sheetId="3" r:id="rId3"/>
  </sheets>
  <definedNames>
    <definedName name="_xlnm.Print_Area" localSheetId="1">'BS'!$A$1:$H$59</definedName>
    <definedName name="_xlnm.Print_Area" localSheetId="0">'Income'!$A$1:$L$57</definedName>
    <definedName name="_xlnm.Print_Area" localSheetId="2">'notes'!$A$9:$J$174</definedName>
    <definedName name="_xlnm.Print_Titles" localSheetId="1">'BS'!$1:$8</definedName>
    <definedName name="_xlnm.Print_Titles" localSheetId="0">'Income'!$1:$13</definedName>
    <definedName name="_xlnm.Print_Titles" localSheetId="2">'notes'!$1:$8</definedName>
  </definedNames>
  <calcPr fullCalcOnLoad="1"/>
</workbook>
</file>

<file path=xl/sharedStrings.xml><?xml version="1.0" encoding="utf-8"?>
<sst xmlns="http://schemas.openxmlformats.org/spreadsheetml/2006/main" count="378" uniqueCount="236">
  <si>
    <t>Supply guarantee Bond to a third party in respect of a project</t>
  </si>
  <si>
    <t>(a)</t>
  </si>
  <si>
    <t>(b)</t>
  </si>
  <si>
    <t>(c)</t>
  </si>
  <si>
    <t>(d)</t>
  </si>
  <si>
    <t>Exceptional items</t>
  </si>
  <si>
    <t>(e)</t>
  </si>
  <si>
    <t>(f)</t>
  </si>
  <si>
    <t>(g)</t>
  </si>
  <si>
    <t>(h)</t>
  </si>
  <si>
    <t>(i)</t>
  </si>
  <si>
    <t>(j)</t>
  </si>
  <si>
    <t>(k)</t>
  </si>
  <si>
    <t>(l)</t>
  </si>
  <si>
    <t>RM'000</t>
  </si>
  <si>
    <t>Long term borrowings</t>
  </si>
  <si>
    <t>-</t>
  </si>
  <si>
    <t>CONSOLIDATED INCOME STATEMENT</t>
  </si>
  <si>
    <t>CONSOLIDATED BALANCE SHEET</t>
  </si>
  <si>
    <t xml:space="preserve">FINANCIAL </t>
  </si>
  <si>
    <t>YEAR END</t>
  </si>
  <si>
    <t>CURRENT</t>
  </si>
  <si>
    <t>QUARTER</t>
  </si>
  <si>
    <t>At cost</t>
  </si>
  <si>
    <t>Investment income</t>
  </si>
  <si>
    <t>Net tangible assets per share (RM)</t>
  </si>
  <si>
    <t>Explanatory Notes</t>
  </si>
  <si>
    <t>Exceptional Items</t>
  </si>
  <si>
    <t>Quoted Securities</t>
  </si>
  <si>
    <t>Changes in the Composition of the Group</t>
  </si>
  <si>
    <t>Status of Corporate Proposal</t>
  </si>
  <si>
    <t>Contingent Liabilities</t>
  </si>
  <si>
    <t>Off Balance Sheet Financial Instruments</t>
  </si>
  <si>
    <t>Prospects for the Current Financial Year</t>
  </si>
  <si>
    <t>Seasonal or Cyclical Factors</t>
  </si>
  <si>
    <t>Group Borrowings and Debt Securities</t>
  </si>
  <si>
    <t>Material Litigation</t>
  </si>
  <si>
    <t>1</t>
  </si>
  <si>
    <t>2</t>
  </si>
  <si>
    <t>3</t>
  </si>
  <si>
    <t>4</t>
  </si>
  <si>
    <t>19</t>
  </si>
  <si>
    <t>20</t>
  </si>
  <si>
    <t>21</t>
  </si>
  <si>
    <t>Total Purchases</t>
  </si>
  <si>
    <t>Total Disposals</t>
  </si>
  <si>
    <t>a)</t>
  </si>
  <si>
    <t>b)</t>
  </si>
  <si>
    <t>At market value</t>
  </si>
  <si>
    <t>Profits on sale of Investments and/or Properties</t>
  </si>
  <si>
    <t>Total Profit/(Loss) on disposal</t>
  </si>
  <si>
    <t>CORRESPONDING</t>
  </si>
  <si>
    <t>(Incorporated in Malaysia)</t>
  </si>
  <si>
    <t>YEAR</t>
  </si>
  <si>
    <t>DATE</t>
  </si>
  <si>
    <t>PERIOD</t>
  </si>
  <si>
    <t xml:space="preserve">  Reserves</t>
  </si>
  <si>
    <t>Contingent liabilities of the Group as at the date of this announcement are as follows:</t>
  </si>
  <si>
    <t>Extraordinary Items</t>
  </si>
  <si>
    <t>At carrying value/book value</t>
  </si>
  <si>
    <t>N/A</t>
  </si>
  <si>
    <t>Revenue</t>
  </si>
  <si>
    <t>Other income</t>
  </si>
  <si>
    <t>Finance cost</t>
  </si>
  <si>
    <t>Depreciation and amortisation</t>
  </si>
  <si>
    <t>Share of profits and losses of associated company</t>
  </si>
  <si>
    <t>Income tax</t>
  </si>
  <si>
    <t>(m)</t>
  </si>
  <si>
    <t>Profit before finance cost, depreciation and amortisation, exceptional items, income tax, minority interest and extraordinary items</t>
  </si>
  <si>
    <t>Profit before income tax,minority interests and extraordinary items</t>
  </si>
  <si>
    <t>Profit before income tax, minority interests and extraordinary items</t>
  </si>
  <si>
    <t>Profit after income tax before deducting minority interests</t>
  </si>
  <si>
    <t>(ii)</t>
  </si>
  <si>
    <t>Minority interests</t>
  </si>
  <si>
    <t>Pre-acquisition profit, if applicable</t>
  </si>
  <si>
    <t>Net profit from ordinary activities attributable to members of the company</t>
  </si>
  <si>
    <t>(iii)</t>
  </si>
  <si>
    <t>Extraordinary items</t>
  </si>
  <si>
    <t>Extraordinary items attributable to members of the company</t>
  </si>
  <si>
    <t>Net profit attributable to members of the company</t>
  </si>
  <si>
    <t>Earnings per share based on 2(m) above after deducting any provision for preference dividends, if any :</t>
  </si>
  <si>
    <t>Dividend per share (sen)</t>
  </si>
  <si>
    <t>Dividend description</t>
  </si>
  <si>
    <t>Investment properties</t>
  </si>
  <si>
    <t>Investment in associated company</t>
  </si>
  <si>
    <t>Current assets</t>
  </si>
  <si>
    <t xml:space="preserve">     Cash and bank balances</t>
  </si>
  <si>
    <t>Current liabilities</t>
  </si>
  <si>
    <t xml:space="preserve">     Short term borrowings</t>
  </si>
  <si>
    <t xml:space="preserve">     Provision for taxation</t>
  </si>
  <si>
    <t>Net current assets</t>
  </si>
  <si>
    <t>Shareholders' funds</t>
  </si>
  <si>
    <t xml:space="preserve">  Share capital</t>
  </si>
  <si>
    <t xml:space="preserve">       Share premium</t>
  </si>
  <si>
    <t xml:space="preserve">       Retained profit</t>
  </si>
  <si>
    <t>Deferred taxation</t>
  </si>
  <si>
    <t>The tax expense comprises the following:</t>
  </si>
  <si>
    <t>There were no profits on sale of unquoted investments and/or  properties outside the ordinary course of business of the Group for the financial quarter and year under review.</t>
  </si>
  <si>
    <t>(Other than Securities in Existing Subsidiaries and Associated Companies)</t>
  </si>
  <si>
    <t>nil</t>
  </si>
  <si>
    <t>TO</t>
  </si>
  <si>
    <t>PRECEDING</t>
  </si>
  <si>
    <t>AS AT</t>
  </si>
  <si>
    <t>END OF</t>
  </si>
  <si>
    <t>Property, plant and equipment</t>
  </si>
  <si>
    <t>Long term investments</t>
  </si>
  <si>
    <t xml:space="preserve">     Trade receivables</t>
  </si>
  <si>
    <t xml:space="preserve">     Other receivables, deposits and prepayment</t>
  </si>
  <si>
    <t xml:space="preserve">     Trade payables</t>
  </si>
  <si>
    <t xml:space="preserve">     Other payables and accruals</t>
  </si>
  <si>
    <t>Income Tax</t>
  </si>
  <si>
    <t>Changes in Share Capital and Loan Stocks</t>
  </si>
  <si>
    <t>There is no financial instruments with off balance sheet risk as at the date of this quarterly report.</t>
  </si>
  <si>
    <t>Material Changes in the Profit Before Taxation for the Current Quarter as compared with the Immediate Preceding Quarter</t>
  </si>
  <si>
    <t>Review of Performance of the Company and Its Principal Subsidiaries</t>
  </si>
  <si>
    <t>Subsequent Material Events</t>
  </si>
  <si>
    <t>There were no  exceptional items for the current quarter and financial year-to-date.</t>
  </si>
  <si>
    <t>There were no extraordinary items for the current quarter and financial year-to-date.</t>
  </si>
  <si>
    <t xml:space="preserve">     Fixed deposits</t>
  </si>
  <si>
    <t>Segment Reporting</t>
  </si>
  <si>
    <t>Total</t>
  </si>
  <si>
    <t>Segment revenue, profit before interest and taxation and total assets employed were as follows:-</t>
  </si>
  <si>
    <t>Dividends</t>
  </si>
  <si>
    <t>(These figures have not been audited)</t>
  </si>
  <si>
    <t>Goodwill on consolidation</t>
  </si>
  <si>
    <t xml:space="preserve">      QUARTERLY REPORT</t>
  </si>
  <si>
    <t>CUMMULATIVE PERIOD</t>
  </si>
  <si>
    <t>INDIVIDUAL  PERIOD</t>
  </si>
  <si>
    <t>NIL</t>
  </si>
  <si>
    <t>Intangible assets</t>
  </si>
  <si>
    <t>Other long term assets</t>
  </si>
  <si>
    <t xml:space="preserve">     Amount due from contract customers</t>
  </si>
  <si>
    <t>INDIVIDUAL  QUARTER</t>
  </si>
  <si>
    <t xml:space="preserve">CUMMULATIVE QUARTER </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</si>
  <si>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</si>
  <si>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</si>
  <si>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</si>
  <si>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</si>
  <si>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CUMMULATIVE QUARTER</t>
  </si>
  <si>
    <t>There were no  investments in quoted securities for the current quarter and financial year-to-date.</t>
  </si>
  <si>
    <t>Design bond given to a third party in respect of a project</t>
  </si>
  <si>
    <t>RM 000</t>
  </si>
  <si>
    <t>GROUP (BY ACTIVITIES)</t>
  </si>
  <si>
    <t>TURNOVER</t>
  </si>
  <si>
    <t>ASSETS EMPLOYED</t>
  </si>
  <si>
    <t>Civil engineering and construction works</t>
  </si>
  <si>
    <t>CURRENT FINANCIAL YEAR-TO-DATE</t>
  </si>
  <si>
    <t>TSR CAPITAL BERHAD</t>
  </si>
  <si>
    <t>(Company No : 541149-W)</t>
  </si>
  <si>
    <t>n/a</t>
  </si>
  <si>
    <t>Note</t>
  </si>
  <si>
    <t xml:space="preserve">     Inventory</t>
  </si>
  <si>
    <t>a.</t>
  </si>
  <si>
    <t>b.</t>
  </si>
  <si>
    <t>Basis of Accounting</t>
  </si>
  <si>
    <t>Basis of Consolidation</t>
  </si>
  <si>
    <t>Manufacturing and marketing of precast concrete products</t>
  </si>
  <si>
    <t>Save as disclosed below, neither TSR nor its subsidiaries is engaged in any litigation, either as plaintiff or defendant, which has a material effect on the financial position or TSR or its subsidiaries and the Directors do not know of any proceedings which might materially and adversely affect the position or business of TSR or its subsidiaries.</t>
  </si>
  <si>
    <t>The Directors of TSR are of the opinion that the results of the above proceedings would not have a significant impact on the Group's future financial performance.</t>
  </si>
  <si>
    <t>The Group's operations are not significantly affected by seasonal and cyclical factors.</t>
  </si>
  <si>
    <t xml:space="preserve">       Capital Reserve</t>
  </si>
  <si>
    <t>Comparative Figure</t>
  </si>
  <si>
    <t>Hong Leong Finance Berhad, the Plaintiff, has filed summons against TSRB on 15 March 1999 for an amount of RM918,000 based on a factoring agreement between Hong Leong Finance Berhad and Way Soon Construction Sdn. Bhd. ("WSCSB").</t>
  </si>
  <si>
    <t>PROFIT BEFORE TAX &amp; MINORITY INTEREST</t>
  </si>
  <si>
    <t>Variance of Actual Profit against Estimated Profit</t>
  </si>
  <si>
    <t>A subsidiary is defined as a company in which the parent holds directly or indirectly more than 50% of the equity share capital and has control over the financial and operating policies. Investment in subsidiaries is stated at cost unless in the opinion of the directors there has  been a permanent diminution in value, in which case provision is made for the diminution in value.</t>
  </si>
  <si>
    <t>The subsidiaries are consolidated using the acquisition method.  The results of subsidiaries acquired or disposed of during the financial year are consolidated from or up to the effective date of acquisition or  disposal.</t>
  </si>
  <si>
    <t>In the event where the cost of investment is lower than the fair value of net assets acquired, this represents a discount on acquisition which is credited to a capital reserve account. In the events where the cost of investment is higher than the value of net assets acquired, the excess consideration paid represents goodwill. Goodwill arising on acquisition of subsidiaries is set off against the capital reserve account. Capital reserve on consolidation is amortised in the consolidated income statement on a straight-line basis over a period of 10 years.</t>
  </si>
  <si>
    <t>Minority interest is measured at the minorities' share of the post acquisition fair values of the identifiable assets and liabilities of the acquiree. Separate disclosure is made for the minority interest.</t>
  </si>
  <si>
    <t>The entire enlarge issued and fully paid-up share capital of the Company comprising 64,000,000 ordinary shares of RM1.00 each was listed on the Main Board of the KLSE on 26 March 2002.</t>
  </si>
  <si>
    <r>
      <t>Fully diluted (based on ordinary shares) (sen)     (</t>
    </r>
    <r>
      <rPr>
        <i/>
        <sz val="10"/>
        <rFont val="Times New Roman"/>
        <family val="1"/>
      </rPr>
      <t>See Note. 1)</t>
    </r>
  </si>
  <si>
    <r>
      <t xml:space="preserve">Basic (based on ordinary shares ) (sen)         </t>
    </r>
    <r>
      <rPr>
        <i/>
        <sz val="10"/>
        <rFont val="Times New Roman"/>
        <family val="1"/>
      </rPr>
      <t xml:space="preserve">   (See Note 1)</t>
    </r>
  </si>
  <si>
    <t>Significant Accounting Policies</t>
  </si>
  <si>
    <t xml:space="preserve">  </t>
  </si>
  <si>
    <t>On 19 March 2002, the Group has undertook the  following share issues:</t>
  </si>
  <si>
    <t>i) 3,300,000 new ordinary shares of RM1.00 each available for application at an issue price of RM1.30 per share; and,</t>
  </si>
  <si>
    <t>ii) 10,000,000 new ordinary shares of RM1.00 each by way of private placement at an issue price of RM1.30 per share.</t>
  </si>
  <si>
    <t>Save as disclosed above, there were no issuances and repayment of debt and equity securities, share buy-backs, share cancellations, share held as treasury shares and resale of treasury shares for the current financial year-to-date.</t>
  </si>
  <si>
    <t>The directors are not aware of any contingent liabilities which, upon becoming enforceable, may have a material impact on the profit or net assets value of the TSR Group.</t>
  </si>
  <si>
    <t>Plant and Equipment</t>
  </si>
  <si>
    <t>Fully depreciated plant and equipment are retained in the financial statements until they are no longer in use and no further charge for depreciation is made in respect of these plant and equipment.</t>
  </si>
  <si>
    <t>Investments</t>
  </si>
  <si>
    <t>The investments are held on a long-term basis and stated at cost. Provision for diminution in value is only made if the directors are of the opinion that the diminution is permanent.</t>
  </si>
  <si>
    <t>d.</t>
  </si>
  <si>
    <t xml:space="preserve">Inventories are stated at the lower of cost and net realisable value. Cost is determined using the weighted average basis, and comprises the purchase price and incidental expenses incurred in bringing the inventories to their present location and condition. Cost of finished goods includes cost of materials and an appropriate proportion of production overheads.
Where necessary, provision is made for obsolete, slow-moving and defective inventories.
</t>
  </si>
  <si>
    <t>Inventories</t>
  </si>
  <si>
    <t>The amount due from contract customers is stated at cost plus profits attributable to contracts in progress less progress billings and provision for foreseeable losses, if any. Cost includes direct materials, labour and applicable overheads.</t>
  </si>
  <si>
    <t>e.</t>
  </si>
  <si>
    <t>Amount Due From Contract Customers</t>
  </si>
  <si>
    <t>f.</t>
  </si>
  <si>
    <t>Debtors are carried at anticipated realisable value. Bad debts are written off in the period in which they are identified. An estimate is made for doubtful debts based on a review of all outstanding amounts at the balance sheet date.</t>
  </si>
  <si>
    <t>Debtors</t>
  </si>
  <si>
    <t>g.</t>
  </si>
  <si>
    <t>Finance Leases</t>
  </si>
  <si>
    <t xml:space="preserve">Leases of plant and equipment where the Group assumes substantially all the benefits and risks of ownership are classified as finance leases.
Assets acquired by way of finance leases are capitalised at the lower of their fair values or the present value of the minimum lease payments. Each lease payment is allocated between the liability and finance charges so as to achieve a constant rate on the finance balance outstanding. The corresponding rental obligations, net of finance charges, are included in borrowings. The interest element of the finance charge is charged to the income statements over the lease period.
Plant and equipment acquired under the finance leases are depreciated over the estimated useful lives of the assets. Where there is no reasonable certainty that the ownership will be transferred to the Group, the assets are depreciated over the shorter of the lease terms and their estimated useful lives.
</t>
  </si>
  <si>
    <t>h.</t>
  </si>
  <si>
    <t>Cash and Cash Equivalents</t>
  </si>
  <si>
    <t>Cash and cash equivalents comprise cash in hand, bank balances, demand deposits, bank overdrafts and short term, highly liquid investments that are readily convertible to known amounts of cash and which are subject to an insignificant risk of changes in value.</t>
  </si>
  <si>
    <t>i.</t>
  </si>
  <si>
    <t>Deferred Taxation</t>
  </si>
  <si>
    <t>Deferred taxation is provided using the liability method on all material timing differences except where no liability is expected to arise in the foreseeable future. Deferred tax benefit is only recognised when there is reasonable expectation of realisation in the foreseeable future.</t>
  </si>
  <si>
    <t>j.</t>
  </si>
  <si>
    <t>Income Recognition</t>
  </si>
  <si>
    <t xml:space="preserve">(i)  Revenue on contracts is recognised on the percentage of completion method unless the outcome of the contract cannot be reliably determined, in which case the revenue on contracts will only be recognised to the extent of contract costs incurred that are recoverable. Foreseeable losses, if any, are provided for in full as and when it can be reasonably ascertained that the contract will result in a loss.
 The stage of completion is determined based on the proportion that the contract costs incurred for work performed to date bear to the estimated total contract costs.
(ii)  Sales are recognised upon delivery of goods and customers’ acceptance and where applicable, net of returns and trade discounts.
(iii)  Interest income is recognised on an accrual basis, based on the effective yield on the investment.
</t>
  </si>
  <si>
    <t>k.</t>
  </si>
  <si>
    <t>The financial statements of the Group and of the Company are prepared under the historical cost convention and modified to include other bases of valuation as disclosed in other sections under significant accounting policies, and in compliance with applicable approved accounting standards in Malaysia.</t>
  </si>
  <si>
    <t>Intragroup transactions, balances and unrealised gains on transactions are eliminated; unrealised losses are also eliminated unless cost cannot be recovered. Where necessary, adjustments are made to the  financial statements of subsidiaries to ensure consistency of accounting policies with those of the Group.</t>
  </si>
  <si>
    <t xml:space="preserve">Plant and equipment are stated at cost less accumulated depreciation. Depreciation is calculated under the straight-line method to write off the cost of the assets over their estimated useful lives. The principal annual rates used for this purpose are:-
 Furniture, fittings and office equipment      10%
 Motor vehicles                                         20%
 Plant and machinery                                 20%
 Site equipment                                         20%
</t>
  </si>
  <si>
    <t>Current income tax</t>
  </si>
  <si>
    <t>Over provision of taxation in prior year</t>
  </si>
  <si>
    <t>There were no purchases and disposals of quoted securities for the current quarter and financial year-to-date and profit / loss arising therefrom;</t>
  </si>
  <si>
    <t>a) Restricted issue of 6,000,000 new ordinary shares of RM1.00 each at an issue price of RM1.30 per share. The restricted issue was concurrently implemented with the public issue; and,</t>
  </si>
  <si>
    <t>The basis earnings per share has been computed based on 59,876,000 shares, being weighted average number of shares in issue after  taking into account that the public and restricted issues were completed on 19 March 2002.</t>
  </si>
  <si>
    <t>b) public issue of RM13,300,000 new ordinary shares in the company comprising:-</t>
  </si>
  <si>
    <t>Advance bonds given to third parties in respect of Projects</t>
  </si>
  <si>
    <t>Perfomance bonds given to third parties in respect of Projects</t>
  </si>
  <si>
    <t>Tender bond given to a third party in respect of tendering for a project</t>
  </si>
  <si>
    <t>WSCSB, a contractor engaged by TSRB for a construction project, had entered into the factoring agreement with the Plaintiff which would advance money to WSCSB against interim certificates issued by TSRB for work done by WSCSB. Subsequently, WSCSB was unable to carry on the works under the contract and the contract had since been terminated. The Plaintiff has obtained Summary Judgement but the same has been overturned on appeal by TSRB. Currently this case is pending filing of Summons for Direction and notice for case management by the Plaintiff. TSRB has instructed their solicitors to issue third party notice to make WSCSB a party to the proceeding. Solicitors of TSRB are of the opinion that TSRB has a valid defence on the merits of the case to contest the claims by the Plaintiff. However, TSRB has conservatively made a full provision for possible losses.</t>
  </si>
  <si>
    <t>There are no comparative figures for the preceding year as this is the first year reporting.</t>
  </si>
  <si>
    <t>Short term borrowings (Secured)</t>
  </si>
  <si>
    <t>Long term borrowings (Secured)</t>
  </si>
  <si>
    <t>Quarterly report on consolidated results for the second quarter ended 30 June 2002</t>
  </si>
  <si>
    <t>Profit Before Tax includes Six months Amortisation of Capital Reserve on Consolidation amounting to RM508,828.</t>
  </si>
  <si>
    <t>Listing Expenses of RM1,468,714 (2001:RM1,004,859) has been written off against Share Premium Account during the period.</t>
  </si>
  <si>
    <t>There is no dividend proposed for the quarter ended 30 June 2002.</t>
  </si>
  <si>
    <t>Total group borrowings as at 30 June 2002 are as follows:</t>
  </si>
  <si>
    <t>There were no material changes in the Profit Before Taxation for the Current Quarter as compared with the immediate Preceding Quarter.</t>
  </si>
  <si>
    <t>There were no material events between 30 June 2002 and the date of this announcement.</t>
  </si>
  <si>
    <t>The Group recorded a higher turnover of RM51.6 million for the current quarter as compared to the previous quarter of RM49.3 million . However, the Group registered a slightly lower profit before taxation of RM5.9 million for the current quarter as compared to the previous quarter of RM6.6 million.</t>
  </si>
  <si>
    <t>The slightly fall in the profit before taxation was mainly due to higher operation and administration cost incurred in line with the increasing on-going construction works in the coming quarters.</t>
  </si>
  <si>
    <t xml:space="preserve">There is no significant variance between the actual results and the estimate results for the financial period ended 30 June 2002. </t>
  </si>
  <si>
    <t>The Group has acquired two (2) newly incorporated subsidiary companies, namely, Jalur Canggih Sdn Bhd ("JCSB") and Magnitude Ridge Sdn Bhd ("MRSB") for the purpose of joint venture with Permodalan Kedah Berhad. TSR Capital Berhad ("TSRCAP") through its wholly owned subsidiary, TSR Bina Sdn Bhd ("TSRB"), holds 70% and 80% equity interest in JCSB and MRSB respectively.</t>
  </si>
  <si>
    <t>The third party notice was withdrawn on the hearing date as WSCSB has been wound up by order of court. Our Solicitor proposed that TSRB file Proof of Debt for total amount intended to be claimed. This matter is fixed for case management on 1 October 2002.</t>
  </si>
  <si>
    <t>Save as disclosed above, there were no changes in the composition of the Group during the current quarter and financial year-to-date.</t>
  </si>
  <si>
    <t>The proceeds from the Public Issue and Restricted Issued of RM25.09 million has been fully utilised in according to the proposal set out in the Prospectus dated 20 February 2002.</t>
  </si>
  <si>
    <t>The Board of Directors anticipate that the performance of the Group for the financial year ending 31 December 2002 will remain good and profitable.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</si>
</sst>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mm/dd/yy"/>
    <numFmt numFmtId="183" formatCode="d/mmm/yy"/>
    <numFmt numFmtId="184" formatCode="0.0%"/>
    <numFmt numFmtId="185" formatCode="&quot;Yes&quot;;&quot;Yes&quot;;&quot;No&quot;"/>
    <numFmt numFmtId="186" formatCode="&quot;True&quot;;&quot;True&quot;;&quot;False&quot;"/>
    <numFmt numFmtId="187" formatCode="&quot;On&quot;;&quot;On&quot;;&quot;Off&quot;"/>
  </numFmts>
  <fonts count="30">
    <font>
      <sz val="10"/>
      <name val="Arial"/>
      <family val="0"/>
    </font>
    <font>
      <b/>
      <sz val="12"/>
      <name val="Times New Roman"/>
      <family val="1"/>
    </font>
    <font>
      <b/>
      <sz val="10"/>
      <name val="Times New Roman"/>
      <family val="1"/>
    </font>
    <font>
      <sz val="10"/>
      <name val="Times New Roman"/>
      <family val="1"/>
    </font>
    <font>
      <b/>
      <sz val="14"/>
      <name val="Times New Roman"/>
      <family val="1"/>
    </font>
    <font>
      <b/>
      <sz val="8"/>
      <name val="Times New Roman"/>
      <family val="1"/>
    </font>
    <font>
      <sz val="8"/>
      <name val="Times New Roman"/>
      <family val="1"/>
    </font>
    <font>
      <sz val="9"/>
      <name val="Times New Roman"/>
      <family val="1"/>
    </font>
    <font>
      <b/>
      <sz val="9"/>
      <name val="Times New Roman"/>
      <family val="1"/>
    </font>
    <font>
      <b/>
      <sz val="10"/>
      <color indexed="12"/>
      <name val="Times New Roman"/>
      <family val="1"/>
    </font>
    <font>
      <sz val="10"/>
      <color indexed="12"/>
      <name val="Times New Roman"/>
      <family val="1"/>
    </font>
    <font>
      <b/>
      <sz val="11"/>
      <name val="Times New Roman"/>
      <family val="1"/>
    </font>
    <font>
      <b/>
      <sz val="15"/>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sz val="11"/>
      <name val="Arial"/>
      <family val="0"/>
    </font>
    <font>
      <u val="single"/>
      <sz val="11"/>
      <name val="Times New Roman"/>
      <family val="1"/>
    </font>
    <font>
      <b/>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b/>
      <sz val="9"/>
      <color indexed="9"/>
      <name val="Times New Roman"/>
      <family val="1"/>
    </font>
    <font>
      <b/>
      <sz val="13"/>
      <name val="Times New Roman"/>
      <family val="1"/>
    </font>
    <font>
      <b/>
      <i/>
      <sz val="11"/>
      <name val="Times New Roman"/>
      <family val="1"/>
    </font>
    <font>
      <i/>
      <sz val="10"/>
      <name val="Times New Roman"/>
      <family val="1"/>
    </font>
    <font>
      <b/>
      <sz val="11"/>
      <color indexed="8"/>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style="thin"/>
      <bottom style="thin"/>
    </border>
    <border>
      <left style="double"/>
      <right style="double"/>
      <top style="double"/>
      <bottom style="double"/>
    </border>
    <border>
      <left>
        <color indexed="63"/>
      </left>
      <right style="double"/>
      <top>
        <color indexed="63"/>
      </top>
      <bottom style="double"/>
    </border>
    <border>
      <left style="double"/>
      <right>
        <color indexed="63"/>
      </right>
      <top>
        <color indexed="63"/>
      </top>
      <bottom>
        <color indexed="63"/>
      </bottom>
    </border>
    <border>
      <left style="double"/>
      <right style="double"/>
      <top style="double"/>
      <bottom>
        <color indexed="63"/>
      </bottom>
    </border>
    <border>
      <left style="double"/>
      <right style="double"/>
      <top>
        <color indexed="63"/>
      </top>
      <bottom>
        <color indexed="63"/>
      </bottom>
    </border>
    <border>
      <left>
        <color indexed="63"/>
      </left>
      <right style="double"/>
      <top>
        <color indexed="63"/>
      </top>
      <bottom>
        <color indexed="63"/>
      </bottom>
    </border>
    <border>
      <left style="double"/>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double"/>
      <bottom style="double"/>
    </border>
    <border>
      <left>
        <color indexed="63"/>
      </left>
      <right style="double"/>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45">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79" fontId="3" fillId="0" borderId="0" xfId="15" applyNumberFormat="1" applyFont="1" applyAlignment="1">
      <alignment horizontal="center"/>
    </xf>
    <xf numFmtId="0" fontId="3" fillId="0" borderId="0" xfId="0" applyFont="1" applyAlignment="1">
      <alignment horizontal="center"/>
    </xf>
    <xf numFmtId="0" fontId="2" fillId="0" borderId="0" xfId="0" applyFont="1" applyAlignment="1">
      <alignment/>
    </xf>
    <xf numFmtId="179" fontId="3" fillId="0" borderId="0" xfId="15" applyNumberFormat="1" applyFont="1" applyAlignment="1">
      <alignment/>
    </xf>
    <xf numFmtId="179" fontId="2" fillId="0" borderId="0" xfId="15" applyNumberFormat="1" applyFont="1" applyAlignment="1">
      <alignment horizontal="center"/>
    </xf>
    <xf numFmtId="171" fontId="3" fillId="0" borderId="0" xfId="15" applyNumberFormat="1" applyFont="1" applyAlignment="1">
      <alignment horizontal="center"/>
    </xf>
    <xf numFmtId="0" fontId="3" fillId="0" borderId="0" xfId="0" applyFont="1" applyBorder="1" applyAlignment="1">
      <alignment/>
    </xf>
    <xf numFmtId="179" fontId="3" fillId="0" borderId="0" xfId="15" applyNumberFormat="1" applyFont="1" applyAlignment="1">
      <alignment/>
    </xf>
    <xf numFmtId="0" fontId="5" fillId="0" borderId="0" xfId="0" applyFont="1" applyAlignment="1">
      <alignment/>
    </xf>
    <xf numFmtId="0" fontId="6" fillId="0" borderId="0" xfId="0" applyFont="1" applyAlignment="1">
      <alignment/>
    </xf>
    <xf numFmtId="0" fontId="3" fillId="0" borderId="0" xfId="0" applyFont="1" applyAlignment="1">
      <alignment/>
    </xf>
    <xf numFmtId="0" fontId="7" fillId="0" borderId="0" xfId="0" applyFont="1" applyAlignment="1">
      <alignment/>
    </xf>
    <xf numFmtId="0" fontId="4" fillId="0" borderId="0" xfId="0" applyFont="1" applyAlignment="1">
      <alignment horizontal="center"/>
    </xf>
    <xf numFmtId="179" fontId="2" fillId="0" borderId="0" xfId="15" applyNumberFormat="1" applyFont="1" applyAlignment="1">
      <alignment horizontal="right"/>
    </xf>
    <xf numFmtId="0" fontId="7" fillId="0" borderId="0" xfId="0" applyFont="1" applyAlignment="1">
      <alignment horizontal="center"/>
    </xf>
    <xf numFmtId="179" fontId="9" fillId="0" borderId="0" xfId="15" applyNumberFormat="1" applyFont="1" applyAlignment="1">
      <alignment horizontal="right"/>
    </xf>
    <xf numFmtId="179" fontId="10" fillId="0" borderId="0" xfId="15" applyNumberFormat="1" applyFont="1" applyAlignment="1">
      <alignment horizontal="center"/>
    </xf>
    <xf numFmtId="179" fontId="9" fillId="0" borderId="0" xfId="15" applyNumberFormat="1" applyFont="1" applyAlignment="1">
      <alignment horizontal="center"/>
    </xf>
    <xf numFmtId="171" fontId="2" fillId="0" borderId="0" xfId="15" applyNumberFormat="1" applyFont="1" applyAlignment="1">
      <alignment horizontal="left"/>
    </xf>
    <xf numFmtId="171" fontId="6" fillId="0" borderId="0" xfId="15" applyNumberFormat="1" applyFont="1" applyAlignment="1">
      <alignment horizontal="center"/>
    </xf>
    <xf numFmtId="179" fontId="3" fillId="0" borderId="0" xfId="15" applyNumberFormat="1" applyFont="1" applyAlignment="1">
      <alignment horizontal="left"/>
    </xf>
    <xf numFmtId="0" fontId="3" fillId="0" borderId="0" xfId="0" applyFont="1" applyAlignment="1">
      <alignment vertical="top" wrapText="1"/>
    </xf>
    <xf numFmtId="0" fontId="3" fillId="0" borderId="0" xfId="0" applyFont="1" applyAlignment="1">
      <alignment horizontal="center" vertical="top"/>
    </xf>
    <xf numFmtId="0" fontId="3" fillId="0" borderId="0" xfId="0" applyFont="1" applyAlignment="1">
      <alignment horizontal="center" vertical="top" wrapText="1"/>
    </xf>
    <xf numFmtId="0" fontId="9" fillId="0" borderId="0" xfId="0" applyFont="1" applyAlignment="1">
      <alignment horizontal="center"/>
    </xf>
    <xf numFmtId="0" fontId="11" fillId="0" borderId="0" xfId="0" applyFont="1" applyAlignment="1">
      <alignment/>
    </xf>
    <xf numFmtId="0" fontId="14" fillId="0" borderId="0" xfId="0" applyFont="1" applyAlignment="1">
      <alignment/>
    </xf>
    <xf numFmtId="0" fontId="1" fillId="0" borderId="0" xfId="0" applyFont="1" applyAlignment="1">
      <alignment horizontal="center"/>
    </xf>
    <xf numFmtId="37" fontId="13" fillId="0" borderId="0" xfId="0" applyNumberFormat="1" applyFont="1" applyAlignment="1" applyProtection="1">
      <alignment/>
      <protection/>
    </xf>
    <xf numFmtId="0" fontId="14" fillId="0" borderId="0" xfId="0" applyFont="1" applyAlignment="1">
      <alignment/>
    </xf>
    <xf numFmtId="37" fontId="4" fillId="2" borderId="0" xfId="0" applyNumberFormat="1" applyFont="1" applyFill="1" applyAlignment="1" applyProtection="1">
      <alignment horizontal="left"/>
      <protection/>
    </xf>
    <xf numFmtId="183" fontId="3" fillId="0" borderId="0" xfId="0" applyNumberFormat="1" applyFont="1" applyAlignment="1">
      <alignment/>
    </xf>
    <xf numFmtId="183" fontId="3" fillId="0" borderId="0" xfId="0" applyNumberFormat="1" applyFont="1" applyAlignment="1">
      <alignment horizontal="center"/>
    </xf>
    <xf numFmtId="183" fontId="9" fillId="0" borderId="0" xfId="15" applyNumberFormat="1" applyFont="1" applyAlignment="1">
      <alignment horizontal="center"/>
    </xf>
    <xf numFmtId="183" fontId="2" fillId="0" borderId="0" xfId="15" applyNumberFormat="1" applyFont="1" applyAlignment="1">
      <alignment horizontal="center"/>
    </xf>
    <xf numFmtId="171" fontId="3" fillId="0" borderId="0" xfId="15" applyFont="1" applyBorder="1" applyAlignment="1">
      <alignment horizontal="center" vertical="center"/>
    </xf>
    <xf numFmtId="171" fontId="10" fillId="0" borderId="0" xfId="15" applyFont="1" applyBorder="1" applyAlignment="1">
      <alignment horizontal="center" vertical="center"/>
    </xf>
    <xf numFmtId="0" fontId="3" fillId="0" borderId="0" xfId="0" applyFont="1" applyAlignment="1">
      <alignment horizontal="center" vertical="center"/>
    </xf>
    <xf numFmtId="171" fontId="3" fillId="0" borderId="0" xfId="15" applyNumberFormat="1" applyFont="1" applyAlignment="1">
      <alignment horizontal="center" vertical="center"/>
    </xf>
    <xf numFmtId="0" fontId="3" fillId="0" borderId="0" xfId="0" applyFont="1" applyBorder="1" applyAlignment="1">
      <alignment horizontal="center" vertical="center"/>
    </xf>
    <xf numFmtId="171" fontId="6" fillId="0" borderId="0" xfId="15" applyNumberFormat="1" applyFont="1" applyBorder="1" applyAlignment="1">
      <alignment horizontal="center" vertical="center"/>
    </xf>
    <xf numFmtId="0" fontId="3" fillId="0" borderId="0" xfId="0" applyFont="1" applyAlignment="1">
      <alignment vertical="center"/>
    </xf>
    <xf numFmtId="179" fontId="9" fillId="0" borderId="1" xfId="15" applyNumberFormat="1" applyFont="1" applyBorder="1" applyAlignment="1">
      <alignment horizontal="center" vertical="center"/>
    </xf>
    <xf numFmtId="179" fontId="3" fillId="0" borderId="0" xfId="15" applyNumberFormat="1" applyFont="1" applyBorder="1" applyAlignment="1">
      <alignment horizontal="center" vertical="center"/>
    </xf>
    <xf numFmtId="0" fontId="11" fillId="0" borderId="0" xfId="0" applyFont="1" applyAlignment="1" quotePrefix="1">
      <alignment horizontal="right"/>
    </xf>
    <xf numFmtId="179" fontId="3" fillId="0" borderId="0" xfId="15" applyNumberFormat="1" applyFont="1" applyAlignment="1">
      <alignment horizontal="center" vertical="center"/>
    </xf>
    <xf numFmtId="0" fontId="3" fillId="0" borderId="0" xfId="0" applyFont="1" applyBorder="1" applyAlignment="1">
      <alignment vertical="center"/>
    </xf>
    <xf numFmtId="179" fontId="9" fillId="0" borderId="1" xfId="15" applyNumberFormat="1" applyFont="1" applyBorder="1" applyAlignment="1">
      <alignment horizontal="right" vertical="center"/>
    </xf>
    <xf numFmtId="179" fontId="9" fillId="0" borderId="0" xfId="15"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179" fontId="3" fillId="0" borderId="0" xfId="15" applyNumberFormat="1" applyFont="1" applyAlignment="1">
      <alignment horizontal="center" vertical="center" wrapText="1"/>
    </xf>
    <xf numFmtId="179" fontId="9" fillId="0" borderId="0" xfId="15" applyNumberFormat="1" applyFont="1" applyAlignment="1">
      <alignment horizontal="center" vertical="center" wrapText="1"/>
    </xf>
    <xf numFmtId="179" fontId="9" fillId="0" borderId="0" xfId="15" applyNumberFormat="1" applyFont="1" applyBorder="1" applyAlignment="1">
      <alignment horizontal="center" vertical="center"/>
    </xf>
    <xf numFmtId="179" fontId="3" fillId="0" borderId="0" xfId="15" applyNumberFormat="1" applyFont="1" applyAlignment="1">
      <alignment horizontal="right" vertical="center"/>
    </xf>
    <xf numFmtId="0" fontId="3" fillId="0" borderId="0" xfId="0" applyFont="1" applyAlignment="1" quotePrefix="1">
      <alignment horizontal="center" vertical="center"/>
    </xf>
    <xf numFmtId="179" fontId="9" fillId="0" borderId="2" xfId="15" applyNumberFormat="1" applyFont="1" applyBorder="1" applyAlignment="1">
      <alignment horizontal="center" vertical="center"/>
    </xf>
    <xf numFmtId="179" fontId="3" fillId="0" borderId="2" xfId="15" applyNumberFormat="1" applyFont="1" applyBorder="1" applyAlignment="1">
      <alignment horizontal="right" vertical="center"/>
    </xf>
    <xf numFmtId="179" fontId="3" fillId="0" borderId="2" xfId="15" applyNumberFormat="1" applyFont="1" applyBorder="1" applyAlignment="1">
      <alignment horizontal="center" vertical="center"/>
    </xf>
    <xf numFmtId="0" fontId="3" fillId="0" borderId="0" xfId="0" applyFont="1" applyAlignment="1">
      <alignment horizontal="left" vertical="center"/>
    </xf>
    <xf numFmtId="179" fontId="9" fillId="0" borderId="0" xfId="15" applyNumberFormat="1" applyFont="1" applyAlignment="1">
      <alignment horizontal="left" vertical="center"/>
    </xf>
    <xf numFmtId="179" fontId="3" fillId="0" borderId="0" xfId="15" applyNumberFormat="1" applyFont="1" applyAlignment="1">
      <alignment horizontal="left" vertical="center"/>
    </xf>
    <xf numFmtId="179" fontId="9" fillId="0" borderId="3" xfId="0" applyNumberFormat="1" applyFont="1" applyBorder="1" applyAlignment="1">
      <alignment horizontal="center" vertical="center"/>
    </xf>
    <xf numFmtId="179" fontId="3" fillId="0" borderId="0" xfId="0" applyNumberFormat="1" applyFont="1" applyBorder="1" applyAlignment="1">
      <alignment horizontal="center" vertical="center"/>
    </xf>
    <xf numFmtId="179" fontId="9" fillId="0" borderId="4" xfId="0" applyNumberFormat="1" applyFont="1" applyBorder="1" applyAlignment="1">
      <alignment horizontal="center" vertical="center"/>
    </xf>
    <xf numFmtId="179" fontId="3" fillId="0" borderId="1" xfId="15" applyNumberFormat="1" applyFont="1" applyBorder="1" applyAlignment="1">
      <alignment horizontal="center" vertical="center"/>
    </xf>
    <xf numFmtId="171" fontId="3" fillId="0" borderId="0" xfId="15" applyFont="1" applyBorder="1" applyAlignment="1">
      <alignment horizontal="right" vertical="center"/>
    </xf>
    <xf numFmtId="0" fontId="14" fillId="0" borderId="0" xfId="0" applyFont="1" applyAlignment="1">
      <alignment horizontal="justify" vertical="top" wrapText="1"/>
    </xf>
    <xf numFmtId="0" fontId="14" fillId="0" borderId="0" xfId="0" applyFont="1" applyBorder="1" applyAlignment="1">
      <alignment horizontal="center"/>
    </xf>
    <xf numFmtId="0" fontId="11" fillId="0" borderId="0" xfId="0" applyFont="1" applyFill="1" applyAlignment="1">
      <alignment horizontal="center"/>
    </xf>
    <xf numFmtId="0" fontId="15" fillId="0" borderId="0" xfId="0" applyFont="1" applyBorder="1" applyAlignment="1">
      <alignment horizontal="right"/>
    </xf>
    <xf numFmtId="0" fontId="15" fillId="0" borderId="0" xfId="0" applyFont="1" applyAlignment="1">
      <alignment horizontal="center"/>
    </xf>
    <xf numFmtId="0" fontId="11" fillId="0" borderId="0" xfId="0" applyFont="1" applyAlignment="1">
      <alignment horizontal="center"/>
    </xf>
    <xf numFmtId="0" fontId="15" fillId="0" borderId="0" xfId="0" applyFont="1" applyBorder="1" applyAlignment="1" quotePrefix="1">
      <alignment horizontal="right"/>
    </xf>
    <xf numFmtId="14" fontId="15" fillId="0" borderId="0" xfId="0" applyNumberFormat="1" applyFont="1" applyAlignment="1">
      <alignment horizontal="center"/>
    </xf>
    <xf numFmtId="14" fontId="11" fillId="0" borderId="0" xfId="0" applyNumberFormat="1" applyFont="1" applyAlignment="1">
      <alignment horizontal="center"/>
    </xf>
    <xf numFmtId="179" fontId="15" fillId="0" borderId="0" xfId="15" applyNumberFormat="1" applyFont="1" applyAlignment="1">
      <alignment horizontal="right"/>
    </xf>
    <xf numFmtId="179" fontId="11" fillId="0" borderId="0" xfId="15" applyNumberFormat="1" applyFont="1" applyAlignment="1">
      <alignment horizontal="right"/>
    </xf>
    <xf numFmtId="0" fontId="11" fillId="0" borderId="0" xfId="0" applyFont="1" applyAlignment="1">
      <alignment horizontal="right"/>
    </xf>
    <xf numFmtId="0" fontId="14" fillId="0" borderId="0" xfId="0" applyFont="1" applyAlignment="1" quotePrefix="1">
      <alignment horizontal="right"/>
    </xf>
    <xf numFmtId="0" fontId="14" fillId="0" borderId="0" xfId="0" applyFont="1" applyAlignment="1" quotePrefix="1">
      <alignment/>
    </xf>
    <xf numFmtId="179" fontId="15" fillId="0" borderId="0" xfId="15" applyNumberFormat="1" applyFont="1" applyAlignment="1">
      <alignment/>
    </xf>
    <xf numFmtId="0" fontId="0" fillId="0" borderId="0" xfId="0" applyAlignment="1">
      <alignment/>
    </xf>
    <xf numFmtId="169" fontId="14" fillId="0" borderId="0" xfId="15" applyNumberFormat="1" applyFont="1" applyBorder="1" applyAlignment="1">
      <alignment/>
    </xf>
    <xf numFmtId="0" fontId="14" fillId="0" borderId="0" xfId="0" applyFont="1" applyAlignment="1" quotePrefix="1">
      <alignment horizontal="right" vertical="top"/>
    </xf>
    <xf numFmtId="0" fontId="14" fillId="0" borderId="0" xfId="0" applyFont="1" applyAlignment="1">
      <alignment wrapText="1"/>
    </xf>
    <xf numFmtId="179" fontId="15" fillId="0" borderId="0" xfId="15" applyNumberFormat="1" applyFont="1" applyAlignment="1">
      <alignment/>
    </xf>
    <xf numFmtId="169" fontId="14" fillId="0" borderId="0" xfId="15" applyNumberFormat="1" applyFont="1" applyAlignment="1">
      <alignment/>
    </xf>
    <xf numFmtId="169" fontId="14" fillId="0" borderId="0" xfId="15" applyNumberFormat="1" applyFont="1" applyBorder="1" applyAlignment="1">
      <alignment/>
    </xf>
    <xf numFmtId="179" fontId="15" fillId="0" borderId="0" xfId="15" applyNumberFormat="1" applyFont="1" applyBorder="1" applyAlignment="1">
      <alignment/>
    </xf>
    <xf numFmtId="179" fontId="15" fillId="0" borderId="5" xfId="15" applyNumberFormat="1" applyFont="1" applyBorder="1" applyAlignment="1">
      <alignment/>
    </xf>
    <xf numFmtId="169" fontId="14" fillId="0" borderId="5" xfId="15" applyNumberFormat="1" applyFont="1" applyBorder="1" applyAlignment="1">
      <alignment/>
    </xf>
    <xf numFmtId="0" fontId="14" fillId="0" borderId="0" xfId="0" applyFont="1" applyBorder="1" applyAlignment="1">
      <alignment/>
    </xf>
    <xf numFmtId="0" fontId="14" fillId="0" borderId="0" xfId="0" applyFont="1" applyAlignment="1">
      <alignment horizontal="right"/>
    </xf>
    <xf numFmtId="169" fontId="16" fillId="0" borderId="0" xfId="15" applyNumberFormat="1" applyFont="1" applyAlignment="1">
      <alignment horizontal="center"/>
    </xf>
    <xf numFmtId="169" fontId="15" fillId="0" borderId="0" xfId="15" applyNumberFormat="1" applyFont="1" applyAlignment="1">
      <alignment horizontal="center"/>
    </xf>
    <xf numFmtId="169" fontId="16" fillId="0" borderId="0" xfId="15" applyNumberFormat="1" applyFont="1" applyBorder="1" applyAlignment="1">
      <alignment/>
    </xf>
    <xf numFmtId="169" fontId="16" fillId="0" borderId="0" xfId="15" applyNumberFormat="1" applyFont="1" applyAlignment="1">
      <alignment/>
    </xf>
    <xf numFmtId="0" fontId="15" fillId="0" borderId="0" xfId="0" applyFont="1" applyAlignment="1">
      <alignment horizontal="right"/>
    </xf>
    <xf numFmtId="169" fontId="15" fillId="0" borderId="0" xfId="15" applyNumberFormat="1" applyFont="1" applyBorder="1" applyAlignment="1">
      <alignment horizontal="center"/>
    </xf>
    <xf numFmtId="3" fontId="14" fillId="0" borderId="6" xfId="0" applyNumberFormat="1" applyFont="1" applyBorder="1" applyAlignment="1">
      <alignment/>
    </xf>
    <xf numFmtId="169" fontId="16" fillId="0" borderId="0" xfId="15" applyNumberFormat="1" applyFont="1" applyAlignment="1">
      <alignment horizontal="right"/>
    </xf>
    <xf numFmtId="169" fontId="11" fillId="0" borderId="0" xfId="15" applyNumberFormat="1" applyFont="1" applyBorder="1" applyAlignment="1">
      <alignment/>
    </xf>
    <xf numFmtId="0" fontId="20" fillId="0" borderId="0" xfId="0" applyFont="1" applyAlignment="1">
      <alignment/>
    </xf>
    <xf numFmtId="0" fontId="14" fillId="0" borderId="0" xfId="0" applyFont="1" applyAlignment="1" quotePrefix="1">
      <alignment vertical="top"/>
    </xf>
    <xf numFmtId="179" fontId="14" fillId="0" borderId="0" xfId="15" applyNumberFormat="1" applyFont="1" applyAlignment="1">
      <alignment/>
    </xf>
    <xf numFmtId="179" fontId="15" fillId="0" borderId="7" xfId="15" applyNumberFormat="1" applyFont="1" applyBorder="1" applyAlignment="1">
      <alignment/>
    </xf>
    <xf numFmtId="179" fontId="14" fillId="0" borderId="7" xfId="15" applyNumberFormat="1" applyFont="1" applyBorder="1" applyAlignment="1">
      <alignment/>
    </xf>
    <xf numFmtId="179" fontId="14" fillId="0" borderId="5" xfId="15" applyNumberFormat="1" applyFont="1" applyBorder="1" applyAlignment="1">
      <alignment/>
    </xf>
    <xf numFmtId="179" fontId="14" fillId="0" borderId="0" xfId="15" applyNumberFormat="1" applyFont="1" applyBorder="1" applyAlignment="1">
      <alignment/>
    </xf>
    <xf numFmtId="179" fontId="14" fillId="0" borderId="0" xfId="0" applyNumberFormat="1" applyFont="1" applyAlignment="1">
      <alignment/>
    </xf>
    <xf numFmtId="171" fontId="15" fillId="0" borderId="0" xfId="15" applyNumberFormat="1" applyFont="1" applyAlignment="1">
      <alignment/>
    </xf>
    <xf numFmtId="3" fontId="14" fillId="0" borderId="0" xfId="0" applyNumberFormat="1" applyFont="1" applyAlignment="1">
      <alignment vertical="center"/>
    </xf>
    <xf numFmtId="0" fontId="11" fillId="0" borderId="8" xfId="0" applyFont="1" applyBorder="1" applyAlignment="1">
      <alignment horizontal="center" wrapText="1"/>
    </xf>
    <xf numFmtId="0" fontId="11" fillId="0" borderId="9" xfId="0" applyFont="1" applyBorder="1" applyAlignment="1">
      <alignment horizontal="center" wrapText="1"/>
    </xf>
    <xf numFmtId="0" fontId="14" fillId="0" borderId="10" xfId="0" applyFont="1" applyBorder="1" applyAlignment="1">
      <alignment/>
    </xf>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4" fillId="0" borderId="12" xfId="0" applyFont="1" applyBorder="1" applyAlignment="1">
      <alignment/>
    </xf>
    <xf numFmtId="0" fontId="14" fillId="0" borderId="13" xfId="0" applyFont="1" applyBorder="1" applyAlignment="1">
      <alignment/>
    </xf>
    <xf numFmtId="3" fontId="14" fillId="0" borderId="10" xfId="0" applyNumberFormat="1" applyFont="1" applyBorder="1" applyAlignment="1" quotePrefix="1">
      <alignment/>
    </xf>
    <xf numFmtId="1" fontId="14" fillId="0" borderId="12" xfId="0" applyNumberFormat="1" applyFont="1" applyBorder="1" applyAlignment="1">
      <alignment horizontal="right"/>
    </xf>
    <xf numFmtId="3" fontId="11" fillId="0" borderId="14" xfId="0" applyNumberFormat="1" applyFont="1" applyBorder="1" applyAlignment="1">
      <alignment/>
    </xf>
    <xf numFmtId="0" fontId="14" fillId="0" borderId="15" xfId="0" applyFont="1" applyBorder="1" applyAlignment="1">
      <alignment/>
    </xf>
    <xf numFmtId="0" fontId="14" fillId="0" borderId="9" xfId="0" applyFont="1" applyBorder="1" applyAlignment="1">
      <alignment/>
    </xf>
    <xf numFmtId="0" fontId="11" fillId="0" borderId="16" xfId="0" applyFont="1" applyBorder="1" applyAlignment="1">
      <alignment horizontal="center" wrapText="1"/>
    </xf>
    <xf numFmtId="0" fontId="14" fillId="0" borderId="17" xfId="0" applyFont="1" applyBorder="1" applyAlignment="1">
      <alignment/>
    </xf>
    <xf numFmtId="0" fontId="14" fillId="0" borderId="18" xfId="0" applyFont="1" applyBorder="1" applyAlignment="1">
      <alignment/>
    </xf>
    <xf numFmtId="0" fontId="14" fillId="0" borderId="19" xfId="0" applyFont="1" applyBorder="1" applyAlignment="1">
      <alignment/>
    </xf>
    <xf numFmtId="0" fontId="11" fillId="0" borderId="15" xfId="0" applyFont="1" applyBorder="1" applyAlignment="1">
      <alignment horizontal="left" vertical="center"/>
    </xf>
    <xf numFmtId="0" fontId="14" fillId="0" borderId="16" xfId="0" applyFont="1" applyBorder="1" applyAlignment="1">
      <alignment/>
    </xf>
    <xf numFmtId="0" fontId="14" fillId="0" borderId="0" xfId="0" applyFont="1" applyAlignment="1">
      <alignment horizontal="right" vertical="center"/>
    </xf>
    <xf numFmtId="0" fontId="14" fillId="0" borderId="0" xfId="0" applyFont="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1" fillId="0" borderId="0" xfId="0" applyFont="1" applyAlignment="1" quotePrefix="1">
      <alignment horizontal="right" vertical="top"/>
    </xf>
    <xf numFmtId="179" fontId="2" fillId="0" borderId="0" xfId="15" applyNumberFormat="1" applyFont="1" applyBorder="1" applyAlignment="1">
      <alignment horizontal="center"/>
    </xf>
    <xf numFmtId="183" fontId="2" fillId="0" borderId="0" xfId="15" applyNumberFormat="1" applyFont="1" applyBorder="1" applyAlignment="1">
      <alignment horizontal="center"/>
    </xf>
    <xf numFmtId="179" fontId="3" fillId="0" borderId="0" xfId="15" applyNumberFormat="1" applyFont="1" applyBorder="1" applyAlignment="1">
      <alignment horizontal="center" vertical="center" wrapText="1"/>
    </xf>
    <xf numFmtId="179" fontId="3" fillId="0" borderId="0" xfId="15" applyNumberFormat="1" applyFont="1" applyBorder="1" applyAlignment="1">
      <alignment horizontal="left" vertical="center"/>
    </xf>
    <xf numFmtId="179" fontId="14" fillId="0" borderId="20" xfId="15" applyNumberFormat="1" applyFont="1" applyBorder="1" applyAlignment="1">
      <alignment/>
    </xf>
    <xf numFmtId="179" fontId="14" fillId="0" borderId="21" xfId="15" applyNumberFormat="1" applyFont="1" applyBorder="1" applyAlignment="1">
      <alignment/>
    </xf>
    <xf numFmtId="179" fontId="15" fillId="0" borderId="3" xfId="15" applyNumberFormat="1" applyFont="1" applyBorder="1" applyAlignment="1">
      <alignment/>
    </xf>
    <xf numFmtId="179" fontId="15" fillId="0" borderId="20" xfId="15" applyNumberFormat="1" applyFont="1" applyBorder="1" applyAlignment="1">
      <alignment/>
    </xf>
    <xf numFmtId="179" fontId="15" fillId="0" borderId="21" xfId="15" applyNumberFormat="1" applyFont="1" applyBorder="1" applyAlignment="1">
      <alignment/>
    </xf>
    <xf numFmtId="179" fontId="15" fillId="0" borderId="4" xfId="15" applyNumberFormat="1" applyFont="1" applyBorder="1" applyAlignment="1">
      <alignment/>
    </xf>
    <xf numFmtId="179" fontId="14" fillId="0" borderId="4" xfId="15" applyNumberFormat="1" applyFont="1" applyBorder="1" applyAlignment="1">
      <alignment/>
    </xf>
    <xf numFmtId="183" fontId="21" fillId="0" borderId="0" xfId="0" applyNumberFormat="1" applyFont="1" applyBorder="1" applyAlignment="1">
      <alignment/>
    </xf>
    <xf numFmtId="14" fontId="21" fillId="0" borderId="0" xfId="0" applyNumberFormat="1" applyFont="1" applyBorder="1" applyAlignment="1">
      <alignment/>
    </xf>
    <xf numFmtId="0" fontId="21" fillId="0" borderId="0" xfId="0" applyFont="1" applyBorder="1" applyAlignment="1">
      <alignment/>
    </xf>
    <xf numFmtId="0" fontId="21" fillId="0" borderId="0" xfId="0" applyFont="1" applyBorder="1" applyAlignment="1">
      <alignment vertical="center"/>
    </xf>
    <xf numFmtId="179" fontId="21" fillId="0" borderId="0" xfId="15" applyNumberFormat="1" applyFont="1" applyBorder="1" applyAlignment="1">
      <alignment horizontal="right" vertical="center"/>
    </xf>
    <xf numFmtId="171" fontId="21" fillId="0" borderId="0" xfId="15" applyFont="1" applyBorder="1" applyAlignment="1">
      <alignment horizontal="right" vertical="center"/>
    </xf>
    <xf numFmtId="171" fontId="21" fillId="0" borderId="0" xfId="15" applyFont="1" applyBorder="1" applyAlignment="1">
      <alignment horizontal="center" vertical="center"/>
    </xf>
    <xf numFmtId="0" fontId="22" fillId="0" borderId="0" xfId="0" applyFont="1" applyBorder="1" applyAlignment="1">
      <alignment/>
    </xf>
    <xf numFmtId="0" fontId="23" fillId="0" borderId="0" xfId="0" applyFont="1" applyBorder="1" applyAlignment="1">
      <alignment/>
    </xf>
    <xf numFmtId="0" fontId="24" fillId="0" borderId="0" xfId="0" applyFont="1" applyBorder="1" applyAlignment="1">
      <alignment horizontal="center"/>
    </xf>
    <xf numFmtId="183" fontId="24" fillId="0" borderId="0" xfId="15" applyNumberFormat="1" applyFont="1" applyBorder="1" applyAlignment="1">
      <alignment horizontal="center"/>
    </xf>
    <xf numFmtId="179" fontId="24" fillId="0" borderId="0" xfId="15" applyNumberFormat="1" applyFont="1" applyBorder="1" applyAlignment="1">
      <alignment horizontal="center"/>
    </xf>
    <xf numFmtId="179" fontId="24" fillId="0" borderId="0" xfId="15" applyNumberFormat="1" applyFont="1" applyBorder="1" applyAlignment="1">
      <alignment horizontal="right"/>
    </xf>
    <xf numFmtId="179" fontId="21" fillId="0" borderId="0" xfId="15" applyNumberFormat="1" applyFont="1" applyBorder="1" applyAlignment="1">
      <alignment horizontal="center" vertical="center"/>
    </xf>
    <xf numFmtId="0" fontId="21" fillId="0" borderId="0" xfId="0" applyFont="1" applyBorder="1" applyAlignment="1">
      <alignment vertical="center" wrapText="1"/>
    </xf>
    <xf numFmtId="179" fontId="21" fillId="0" borderId="0" xfId="15" applyNumberFormat="1" applyFont="1" applyBorder="1" applyAlignment="1">
      <alignment horizontal="right" vertical="center" wrapText="1"/>
    </xf>
    <xf numFmtId="0" fontId="21" fillId="0" borderId="0" xfId="0" applyFont="1" applyBorder="1" applyAlignment="1">
      <alignment horizontal="left" vertical="center"/>
    </xf>
    <xf numFmtId="179" fontId="21" fillId="0" borderId="0" xfId="15" applyNumberFormat="1" applyFont="1" applyBorder="1" applyAlignment="1">
      <alignment horizontal="left" vertical="center"/>
    </xf>
    <xf numFmtId="179" fontId="21" fillId="0" borderId="0" xfId="0" applyNumberFormat="1" applyFont="1" applyBorder="1" applyAlignment="1">
      <alignment horizontal="left" vertical="center"/>
    </xf>
    <xf numFmtId="184" fontId="21" fillId="0" borderId="0" xfId="19" applyNumberFormat="1" applyFont="1" applyBorder="1" applyAlignment="1">
      <alignment horizontal="left" vertical="center"/>
    </xf>
    <xf numFmtId="179" fontId="21" fillId="0" borderId="0" xfId="0" applyNumberFormat="1" applyFont="1" applyBorder="1" applyAlignment="1">
      <alignment horizontal="right" vertical="center"/>
    </xf>
    <xf numFmtId="0" fontId="21" fillId="0" borderId="0" xfId="0" applyFont="1" applyBorder="1" applyAlignment="1">
      <alignment horizontal="center" vertical="center"/>
    </xf>
    <xf numFmtId="9" fontId="25" fillId="0" borderId="0" xfId="15" applyNumberFormat="1" applyFont="1" applyBorder="1" applyAlignment="1">
      <alignment horizontal="left"/>
    </xf>
    <xf numFmtId="171" fontId="25" fillId="0" borderId="0" xfId="15" applyNumberFormat="1" applyFont="1" applyBorder="1" applyAlignment="1">
      <alignment horizontal="left"/>
    </xf>
    <xf numFmtId="0" fontId="21" fillId="0" borderId="0" xfId="0" applyFont="1" applyBorder="1" applyAlignment="1">
      <alignment horizontal="center"/>
    </xf>
    <xf numFmtId="0" fontId="14" fillId="0" borderId="0" xfId="0" applyFont="1" applyAlignment="1">
      <alignment horizontal="left" vertical="top" wrapText="1"/>
    </xf>
    <xf numFmtId="171" fontId="9" fillId="0" borderId="0" xfId="15" applyFont="1" applyBorder="1" applyAlignment="1">
      <alignment horizontal="center" vertical="center" wrapText="1"/>
    </xf>
    <xf numFmtId="171" fontId="9" fillId="0" borderId="2" xfId="15" applyFont="1" applyBorder="1" applyAlignment="1">
      <alignment horizontal="center" vertical="center" wrapText="1"/>
    </xf>
    <xf numFmtId="179" fontId="3" fillId="0" borderId="2" xfId="15" applyNumberFormat="1" applyFont="1" applyBorder="1" applyAlignment="1">
      <alignment horizontal="left" vertical="center"/>
    </xf>
    <xf numFmtId="171" fontId="9" fillId="0" borderId="22" xfId="15" applyFont="1" applyBorder="1" applyAlignment="1">
      <alignment horizontal="center" vertical="center" wrapText="1"/>
    </xf>
    <xf numFmtId="171" fontId="9" fillId="0" borderId="23" xfId="15" applyFont="1" applyBorder="1" applyAlignment="1">
      <alignment horizontal="center" vertical="center" wrapText="1"/>
    </xf>
    <xf numFmtId="179" fontId="14" fillId="0" borderId="0" xfId="15" applyNumberFormat="1" applyFont="1" applyAlignment="1">
      <alignment horizontal="right"/>
    </xf>
    <xf numFmtId="179" fontId="14" fillId="0" borderId="20" xfId="15" applyNumberFormat="1" applyFont="1" applyBorder="1" applyAlignment="1">
      <alignment horizontal="right"/>
    </xf>
    <xf numFmtId="179" fontId="14" fillId="0" borderId="2" xfId="15" applyNumberFormat="1" applyFont="1" applyBorder="1" applyAlignment="1">
      <alignment/>
    </xf>
    <xf numFmtId="179" fontId="14" fillId="0" borderId="4" xfId="15" applyNumberFormat="1" applyFont="1" applyBorder="1" applyAlignment="1">
      <alignment horizontal="right"/>
    </xf>
    <xf numFmtId="0" fontId="26" fillId="0" borderId="0" xfId="0" applyFont="1" applyAlignment="1">
      <alignment/>
    </xf>
    <xf numFmtId="0" fontId="27" fillId="0" borderId="0" xfId="0" applyFont="1" applyAlignment="1">
      <alignment/>
    </xf>
    <xf numFmtId="0" fontId="14" fillId="0" borderId="0" xfId="0" applyFont="1" applyAlignment="1">
      <alignment horizontal="justify" wrapText="1"/>
    </xf>
    <xf numFmtId="3" fontId="14" fillId="0" borderId="0" xfId="0" applyNumberFormat="1" applyFont="1" applyBorder="1" applyAlignment="1">
      <alignment/>
    </xf>
    <xf numFmtId="0" fontId="14" fillId="0" borderId="0" xfId="0" applyFont="1" applyAlignment="1">
      <alignment horizontal="justify"/>
    </xf>
    <xf numFmtId="179" fontId="14" fillId="0" borderId="12" xfId="15" applyNumberFormat="1" applyFont="1" applyBorder="1" applyAlignment="1">
      <alignment/>
    </xf>
    <xf numFmtId="179" fontId="14" fillId="0" borderId="13" xfId="15" applyNumberFormat="1" applyFont="1" applyBorder="1" applyAlignment="1">
      <alignment/>
    </xf>
    <xf numFmtId="0" fontId="11" fillId="0" borderId="16" xfId="0" applyFont="1" applyBorder="1" applyAlignment="1">
      <alignment horizontal="center"/>
    </xf>
    <xf numFmtId="0" fontId="11" fillId="0" borderId="15" xfId="0" applyFont="1" applyBorder="1" applyAlignment="1">
      <alignment horizontal="center"/>
    </xf>
    <xf numFmtId="0" fontId="11" fillId="0" borderId="0" xfId="0" applyFont="1" applyAlignment="1">
      <alignment vertical="top"/>
    </xf>
    <xf numFmtId="179" fontId="9" fillId="0" borderId="0" xfId="15" applyNumberFormat="1" applyFont="1" applyBorder="1" applyAlignment="1">
      <alignment horizontal="center" vertical="center" wrapText="1"/>
    </xf>
    <xf numFmtId="179" fontId="9" fillId="0" borderId="24" xfId="0" applyNumberFormat="1" applyFont="1" applyBorder="1" applyAlignment="1">
      <alignment horizontal="right" vertical="center"/>
    </xf>
    <xf numFmtId="179" fontId="9" fillId="0" borderId="25" xfId="0" applyNumberFormat="1" applyFont="1" applyBorder="1" applyAlignment="1">
      <alignment horizontal="right" vertical="center"/>
    </xf>
    <xf numFmtId="0" fontId="3" fillId="0" borderId="0" xfId="0" applyFont="1" applyAlignment="1">
      <alignment horizontal="justify" vertical="top"/>
    </xf>
    <xf numFmtId="171" fontId="2" fillId="0" borderId="0" xfId="15" applyNumberFormat="1" applyFont="1" applyAlignment="1">
      <alignment horizontal="justify" vertical="top"/>
    </xf>
    <xf numFmtId="171" fontId="3" fillId="0" borderId="0" xfId="15" applyNumberFormat="1" applyFont="1" applyAlignment="1">
      <alignment horizontal="justify" vertical="top"/>
    </xf>
    <xf numFmtId="171" fontId="8" fillId="0" borderId="0" xfId="15" applyNumberFormat="1" applyFont="1" applyAlignment="1">
      <alignment horizontal="justify" vertical="top"/>
    </xf>
    <xf numFmtId="179" fontId="7" fillId="0" borderId="0" xfId="15" applyNumberFormat="1" applyFont="1" applyAlignment="1">
      <alignment horizontal="justify" vertical="top"/>
    </xf>
    <xf numFmtId="179" fontId="3" fillId="0" borderId="0" xfId="15" applyNumberFormat="1" applyFont="1" applyAlignment="1">
      <alignment horizontal="justify" vertical="top"/>
    </xf>
    <xf numFmtId="169" fontId="14" fillId="0" borderId="5" xfId="15" applyNumberFormat="1" applyFont="1" applyBorder="1" applyAlignment="1">
      <alignment/>
    </xf>
    <xf numFmtId="169" fontId="14" fillId="0" borderId="0" xfId="15" applyNumberFormat="1" applyFont="1" applyAlignment="1">
      <alignment horizontal="left"/>
    </xf>
    <xf numFmtId="179" fontId="14" fillId="0" borderId="6" xfId="15" applyNumberFormat="1" applyFont="1" applyBorder="1" applyAlignment="1">
      <alignment/>
    </xf>
    <xf numFmtId="178" fontId="9" fillId="0" borderId="0" xfId="15" applyNumberFormat="1" applyFont="1" applyBorder="1" applyAlignment="1">
      <alignment horizontal="center" vertical="center"/>
    </xf>
    <xf numFmtId="171" fontId="29" fillId="3" borderId="0" xfId="15" applyNumberFormat="1" applyFont="1" applyFill="1" applyAlignment="1">
      <alignment/>
    </xf>
    <xf numFmtId="0" fontId="11" fillId="0" borderId="0" xfId="0" applyFont="1" applyAlignment="1">
      <alignment horizontal="justify" vertical="top" wrapText="1"/>
    </xf>
    <xf numFmtId="0" fontId="11" fillId="0" borderId="26"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1" fillId="0" borderId="0" xfId="0" applyFont="1" applyFill="1" applyAlignment="1">
      <alignment horizontal="center"/>
    </xf>
    <xf numFmtId="0" fontId="3" fillId="0" borderId="0" xfId="0" applyFont="1" applyAlignment="1">
      <alignment horizontal="left" vertical="center" wrapText="1"/>
    </xf>
    <xf numFmtId="0" fontId="3" fillId="0" borderId="0" xfId="0" applyFont="1" applyAlignment="1">
      <alignment horizontal="justify" vertical="top" wrapText="1"/>
    </xf>
    <xf numFmtId="0" fontId="3" fillId="0" borderId="0" xfId="0" applyFont="1" applyAlignment="1">
      <alignment vertical="center" wrapText="1"/>
    </xf>
    <xf numFmtId="0" fontId="0"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justify" vertical="top" wrapText="1"/>
    </xf>
    <xf numFmtId="37" fontId="4" fillId="2" borderId="0" xfId="0" applyNumberFormat="1" applyFont="1" applyFill="1" applyAlignment="1" applyProtection="1">
      <alignment horizontal="center"/>
      <protection/>
    </xf>
    <xf numFmtId="0" fontId="12" fillId="0" borderId="0" xfId="0" applyFont="1" applyAlignment="1">
      <alignment horizontal="center"/>
    </xf>
    <xf numFmtId="0" fontId="1" fillId="0" borderId="0" xfId="0" applyFont="1" applyAlignment="1">
      <alignment horizontal="center"/>
    </xf>
    <xf numFmtId="0" fontId="2" fillId="0" borderId="2" xfId="0" applyFont="1" applyBorder="1" applyAlignment="1">
      <alignment horizontal="center"/>
    </xf>
    <xf numFmtId="179" fontId="2" fillId="0" borderId="2" xfId="15" applyNumberFormat="1" applyFont="1" applyBorder="1" applyAlignment="1">
      <alignment horizontal="center"/>
    </xf>
    <xf numFmtId="0" fontId="2" fillId="0" borderId="0" xfId="0" applyFont="1" applyBorder="1" applyAlignment="1">
      <alignment horizontal="center"/>
    </xf>
    <xf numFmtId="0" fontId="4" fillId="0" borderId="0" xfId="0" applyFont="1" applyAlignment="1">
      <alignment horizontal="center"/>
    </xf>
    <xf numFmtId="0" fontId="7" fillId="0" borderId="0" xfId="0" applyFont="1" applyAlignment="1">
      <alignment horizontal="center"/>
    </xf>
    <xf numFmtId="0" fontId="26" fillId="0" borderId="0" xfId="0" applyFont="1" applyAlignment="1">
      <alignment horizontal="left" wrapText="1"/>
    </xf>
    <xf numFmtId="0" fontId="14" fillId="0" borderId="0" xfId="0" applyFont="1" applyAlignment="1">
      <alignment horizontal="justify" vertical="top" wrapText="1"/>
    </xf>
    <xf numFmtId="0" fontId="19" fillId="0" borderId="0" xfId="0" applyFont="1" applyFill="1" applyAlignment="1">
      <alignment horizontal="center"/>
    </xf>
    <xf numFmtId="0" fontId="14" fillId="0" borderId="0" xfId="0" applyFont="1" applyAlignment="1">
      <alignment horizontal="left" vertical="top" wrapText="1"/>
    </xf>
    <xf numFmtId="0" fontId="27" fillId="0" borderId="0" xfId="0" applyFont="1" applyAlignment="1">
      <alignment horizontal="justify" vertical="top" wrapText="1"/>
    </xf>
    <xf numFmtId="0" fontId="3" fillId="0" borderId="0" xfId="0" applyFont="1" applyAlignment="1">
      <alignment horizontal="center"/>
    </xf>
    <xf numFmtId="0" fontId="0" fillId="0" borderId="0" xfId="0" applyFont="1" applyAlignment="1">
      <alignment horizontal="justify" vertical="top" wrapText="1"/>
    </xf>
    <xf numFmtId="0" fontId="14" fillId="0" borderId="10" xfId="0" applyFont="1" applyBorder="1" applyAlignment="1">
      <alignment horizontal="left" wrapText="1"/>
    </xf>
    <xf numFmtId="0" fontId="14" fillId="0" borderId="0" xfId="0" applyFont="1" applyBorder="1" applyAlignment="1">
      <alignment horizontal="left" wrapText="1"/>
    </xf>
    <xf numFmtId="0" fontId="14" fillId="0" borderId="13" xfId="0" applyFont="1" applyBorder="1" applyAlignment="1">
      <alignment horizontal="left" wrapText="1"/>
    </xf>
    <xf numFmtId="0" fontId="14" fillId="0" borderId="0" xfId="0" applyFont="1" applyAlignment="1">
      <alignment horizontal="left"/>
    </xf>
    <xf numFmtId="0" fontId="14" fillId="0" borderId="0" xfId="0" applyFont="1" applyAlignment="1">
      <alignment horizontal="justify" wrapText="1"/>
    </xf>
    <xf numFmtId="0" fontId="11" fillId="0" borderId="0" xfId="0" applyFont="1" applyAlignment="1">
      <alignment horizontal="justify" wrapText="1"/>
    </xf>
    <xf numFmtId="15" fontId="11" fillId="0" borderId="0" xfId="0" applyNumberFormat="1"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0</xdr:row>
      <xdr:rowOff>0</xdr:rowOff>
    </xdr:from>
    <xdr:to>
      <xdr:col>3</xdr:col>
      <xdr:colOff>666750</xdr:colOff>
      <xdr:row>3</xdr:row>
      <xdr:rowOff>247650</xdr:rowOff>
    </xdr:to>
    <xdr:pic>
      <xdr:nvPicPr>
        <xdr:cNvPr id="1" name="Picture 2"/>
        <xdr:cNvPicPr preferRelativeResize="1">
          <a:picLocks noChangeAspect="1"/>
        </xdr:cNvPicPr>
      </xdr:nvPicPr>
      <xdr:blipFill>
        <a:blip r:embed="rId1"/>
        <a:stretch>
          <a:fillRect/>
        </a:stretch>
      </xdr:blipFill>
      <xdr:spPr>
        <a:xfrm>
          <a:off x="428625" y="0"/>
          <a:ext cx="1019175" cy="8096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2</xdr:col>
      <xdr:colOff>457200</xdr:colOff>
      <xdr:row>4</xdr:row>
      <xdr:rowOff>9525</xdr:rowOff>
    </xdr:to>
    <xdr:pic>
      <xdr:nvPicPr>
        <xdr:cNvPr id="1" name="Picture 1"/>
        <xdr:cNvPicPr preferRelativeResize="1">
          <a:picLocks noChangeAspect="1"/>
        </xdr:cNvPicPr>
      </xdr:nvPicPr>
      <xdr:blipFill>
        <a:blip r:embed="rId1"/>
        <a:stretch>
          <a:fillRect/>
        </a:stretch>
      </xdr:blipFill>
      <xdr:spPr>
        <a:xfrm>
          <a:off x="104775" y="0"/>
          <a:ext cx="952500" cy="7620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428625" y="57150"/>
          <a:ext cx="105727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3"/>
  <sheetViews>
    <sheetView showGridLines="0" workbookViewId="0" topLeftCell="A40">
      <selection activeCell="D53" sqref="D53"/>
    </sheetView>
  </sheetViews>
  <sheetFormatPr defaultColWidth="9.140625" defaultRowHeight="12.75"/>
  <cols>
    <col min="1" max="1" width="3.140625" style="3" customWidth="1"/>
    <col min="2" max="3" width="4.28125" style="5" customWidth="1"/>
    <col min="4" max="4" width="30.28125" style="3" customWidth="1"/>
    <col min="5" max="5" width="0.9921875" style="3" customWidth="1"/>
    <col min="6" max="6" width="14.7109375" style="4" customWidth="1"/>
    <col min="7" max="7" width="0.2890625" style="4" customWidth="1"/>
    <col min="8" max="8" width="15.8515625" style="4" customWidth="1"/>
    <col min="9" max="9" width="1.1484375" style="4" customWidth="1"/>
    <col min="10" max="10" width="14.7109375" style="4" customWidth="1"/>
    <col min="11" max="11" width="0.5625" style="4" customWidth="1"/>
    <col min="12" max="12" width="16.28125" style="5" customWidth="1"/>
    <col min="13" max="13" width="0.13671875" style="3" hidden="1" customWidth="1"/>
    <col min="14" max="14" width="9.140625" style="3" customWidth="1"/>
    <col min="15" max="15" width="9.140625" style="155" customWidth="1"/>
    <col min="16" max="16" width="12.421875" style="155" customWidth="1"/>
    <col min="17" max="18" width="9.140625" style="155" customWidth="1"/>
    <col min="19" max="16384" width="9.140625" style="3" customWidth="1"/>
  </cols>
  <sheetData>
    <row r="1" spans="1:12" ht="15.75" customHeight="1">
      <c r="A1" s="224" t="s">
        <v>147</v>
      </c>
      <c r="B1" s="224"/>
      <c r="C1" s="224"/>
      <c r="D1" s="224"/>
      <c r="E1" s="224"/>
      <c r="F1" s="224"/>
      <c r="G1" s="224"/>
      <c r="H1" s="224"/>
      <c r="I1" s="224"/>
      <c r="J1" s="224"/>
      <c r="K1" s="224"/>
      <c r="L1" s="224"/>
    </row>
    <row r="2" spans="1:12" ht="14.25" customHeight="1">
      <c r="A2" s="225" t="s">
        <v>148</v>
      </c>
      <c r="B2" s="225"/>
      <c r="C2" s="225"/>
      <c r="D2" s="225"/>
      <c r="E2" s="225"/>
      <c r="F2" s="225"/>
      <c r="G2" s="225"/>
      <c r="H2" s="225"/>
      <c r="I2" s="225"/>
      <c r="J2" s="225"/>
      <c r="K2" s="225"/>
      <c r="L2" s="225"/>
    </row>
    <row r="3" spans="1:12" ht="14.25" customHeight="1">
      <c r="A3" s="225" t="s">
        <v>52</v>
      </c>
      <c r="B3" s="225"/>
      <c r="C3" s="225"/>
      <c r="D3" s="225"/>
      <c r="E3" s="225"/>
      <c r="F3" s="225"/>
      <c r="G3" s="225"/>
      <c r="H3" s="225"/>
      <c r="I3" s="225"/>
      <c r="J3" s="225"/>
      <c r="K3" s="225"/>
      <c r="L3" s="225"/>
    </row>
    <row r="4" spans="1:12" ht="24" customHeight="1">
      <c r="A4" s="31"/>
      <c r="B4" s="31"/>
      <c r="C4" s="31"/>
      <c r="D4" s="31"/>
      <c r="E4" s="31"/>
      <c r="F4" s="31"/>
      <c r="G4" s="31"/>
      <c r="H4" s="14"/>
      <c r="I4" s="14"/>
      <c r="J4" s="14"/>
      <c r="K4" s="14"/>
      <c r="L4" s="3"/>
    </row>
    <row r="5" spans="1:18" ht="18.75">
      <c r="A5" s="223" t="s">
        <v>125</v>
      </c>
      <c r="B5" s="223"/>
      <c r="C5" s="223"/>
      <c r="D5" s="223"/>
      <c r="E5" s="223"/>
      <c r="F5" s="223"/>
      <c r="G5" s="223"/>
      <c r="H5" s="223"/>
      <c r="I5" s="223"/>
      <c r="J5" s="223"/>
      <c r="K5" s="223"/>
      <c r="L5" s="223"/>
      <c r="M5" s="34"/>
      <c r="N5" s="32"/>
      <c r="O5" s="160"/>
      <c r="P5" s="161"/>
      <c r="Q5" s="161"/>
      <c r="R5" s="161"/>
    </row>
    <row r="6" spans="1:12" ht="6" customHeight="1">
      <c r="A6" s="18"/>
      <c r="B6" s="18"/>
      <c r="C6" s="18"/>
      <c r="D6" s="18"/>
      <c r="E6" s="18"/>
      <c r="F6" s="18"/>
      <c r="G6" s="18"/>
      <c r="H6" s="18"/>
      <c r="I6" s="18"/>
      <c r="J6" s="18"/>
      <c r="K6" s="18"/>
      <c r="L6" s="18"/>
    </row>
    <row r="7" spans="1:3" ht="16.5">
      <c r="A7" s="188" t="s">
        <v>221</v>
      </c>
      <c r="B7" s="2"/>
      <c r="C7" s="2"/>
    </row>
    <row r="8" ht="15.75" customHeight="1">
      <c r="A8" s="33" t="s">
        <v>123</v>
      </c>
    </row>
    <row r="9" ht="4.5" customHeight="1">
      <c r="A9" s="13"/>
    </row>
    <row r="10" ht="15.75">
      <c r="A10" s="1" t="s">
        <v>17</v>
      </c>
    </row>
    <row r="11" ht="8.25" customHeight="1"/>
    <row r="12" spans="6:11" ht="2.25" customHeight="1">
      <c r="F12" s="7"/>
      <c r="G12" s="7"/>
      <c r="H12" s="7"/>
      <c r="I12" s="7"/>
      <c r="J12" s="7"/>
      <c r="K12" s="7"/>
    </row>
    <row r="13" spans="6:12" ht="13.5" customHeight="1">
      <c r="F13" s="7"/>
      <c r="G13" s="7"/>
      <c r="H13" s="7"/>
      <c r="I13" s="7"/>
      <c r="J13" s="228"/>
      <c r="K13" s="228"/>
      <c r="L13" s="228"/>
    </row>
    <row r="14" spans="6:12" ht="12.75">
      <c r="F14" s="227" t="s">
        <v>127</v>
      </c>
      <c r="G14" s="227"/>
      <c r="H14" s="227"/>
      <c r="I14" s="8"/>
      <c r="J14" s="226" t="s">
        <v>126</v>
      </c>
      <c r="K14" s="226"/>
      <c r="L14" s="226"/>
    </row>
    <row r="15" spans="6:16" ht="12.75">
      <c r="F15" s="21" t="s">
        <v>21</v>
      </c>
      <c r="G15" s="8"/>
      <c r="H15" s="8" t="s">
        <v>101</v>
      </c>
      <c r="I15" s="8"/>
      <c r="J15" s="28" t="s">
        <v>21</v>
      </c>
      <c r="K15" s="8"/>
      <c r="L15" s="2" t="s">
        <v>101</v>
      </c>
      <c r="O15" s="162"/>
      <c r="P15" s="162" t="s">
        <v>21</v>
      </c>
    </row>
    <row r="16" spans="6:16" ht="12.75">
      <c r="F16" s="21" t="s">
        <v>53</v>
      </c>
      <c r="G16" s="8"/>
      <c r="H16" s="8" t="s">
        <v>53</v>
      </c>
      <c r="I16" s="8"/>
      <c r="J16" s="28" t="s">
        <v>53</v>
      </c>
      <c r="K16" s="8"/>
      <c r="L16" s="2" t="s">
        <v>53</v>
      </c>
      <c r="O16" s="162"/>
      <c r="P16" s="162" t="s">
        <v>53</v>
      </c>
    </row>
    <row r="17" spans="6:16" ht="15" customHeight="1">
      <c r="F17" s="21" t="s">
        <v>22</v>
      </c>
      <c r="G17" s="142"/>
      <c r="H17" s="8" t="s">
        <v>51</v>
      </c>
      <c r="I17" s="8"/>
      <c r="J17" s="28" t="s">
        <v>100</v>
      </c>
      <c r="K17" s="8"/>
      <c r="L17" s="2" t="s">
        <v>51</v>
      </c>
      <c r="O17" s="162"/>
      <c r="P17" s="162" t="s">
        <v>100</v>
      </c>
    </row>
    <row r="18" spans="6:16" ht="15" customHeight="1">
      <c r="F18" s="19"/>
      <c r="G18" s="142"/>
      <c r="H18" s="8" t="s">
        <v>22</v>
      </c>
      <c r="I18" s="8"/>
      <c r="J18" s="28" t="s">
        <v>54</v>
      </c>
      <c r="K18" s="8"/>
      <c r="L18" s="2" t="s">
        <v>55</v>
      </c>
      <c r="O18" s="162"/>
      <c r="P18" s="162" t="s">
        <v>54</v>
      </c>
    </row>
    <row r="19" spans="2:18" s="35" customFormat="1" ht="12.75">
      <c r="B19" s="36"/>
      <c r="C19" s="36"/>
      <c r="F19" s="37">
        <v>37437</v>
      </c>
      <c r="G19" s="143"/>
      <c r="H19" s="38">
        <v>37072</v>
      </c>
      <c r="I19" s="38"/>
      <c r="J19" s="37">
        <f>+F19</f>
        <v>37437</v>
      </c>
      <c r="K19" s="38"/>
      <c r="L19" s="38">
        <f>+H19</f>
        <v>37072</v>
      </c>
      <c r="O19" s="153"/>
      <c r="P19" s="163">
        <v>37072</v>
      </c>
      <c r="Q19" s="153"/>
      <c r="R19" s="153"/>
    </row>
    <row r="20" spans="6:17" ht="14.25" customHeight="1">
      <c r="F20" s="21" t="s">
        <v>14</v>
      </c>
      <c r="G20" s="142"/>
      <c r="H20" s="8" t="s">
        <v>14</v>
      </c>
      <c r="I20" s="8"/>
      <c r="J20" s="21" t="s">
        <v>14</v>
      </c>
      <c r="K20" s="8"/>
      <c r="L20" s="8" t="s">
        <v>14</v>
      </c>
      <c r="M20" s="4"/>
      <c r="P20" s="164" t="s">
        <v>14</v>
      </c>
      <c r="Q20" s="154"/>
    </row>
    <row r="21" spans="6:16" ht="11.25" customHeight="1">
      <c r="F21" s="19"/>
      <c r="G21" s="142"/>
      <c r="H21" s="17"/>
      <c r="I21" s="8"/>
      <c r="J21" s="19"/>
      <c r="K21" s="8"/>
      <c r="L21" s="17"/>
      <c r="M21" s="4"/>
      <c r="P21" s="165"/>
    </row>
    <row r="22" spans="1:18" s="45" customFormat="1" ht="17.25" customHeight="1" thickBot="1">
      <c r="A22" s="45">
        <v>1</v>
      </c>
      <c r="B22" s="41" t="s">
        <v>1</v>
      </c>
      <c r="C22" s="45" t="s">
        <v>61</v>
      </c>
      <c r="F22" s="46">
        <v>51631</v>
      </c>
      <c r="G22" s="47"/>
      <c r="H22" s="46" t="s">
        <v>149</v>
      </c>
      <c r="I22" s="47"/>
      <c r="J22" s="46">
        <v>100926</v>
      </c>
      <c r="K22" s="49"/>
      <c r="L22" s="46" t="s">
        <v>149</v>
      </c>
      <c r="O22" s="156"/>
      <c r="P22" s="157">
        <v>24768</v>
      </c>
      <c r="Q22" s="156"/>
      <c r="R22" s="156"/>
    </row>
    <row r="23" spans="2:18" s="45" customFormat="1" ht="17.25" customHeight="1" thickBot="1">
      <c r="B23" s="41" t="s">
        <v>2</v>
      </c>
      <c r="C23" s="45" t="s">
        <v>24</v>
      </c>
      <c r="F23" s="51" t="s">
        <v>149</v>
      </c>
      <c r="G23" s="47"/>
      <c r="H23" s="46" t="s">
        <v>149</v>
      </c>
      <c r="I23" s="47"/>
      <c r="J23" s="51" t="s">
        <v>149</v>
      </c>
      <c r="K23" s="49"/>
      <c r="L23" s="46" t="s">
        <v>149</v>
      </c>
      <c r="O23" s="156"/>
      <c r="P23" s="157">
        <v>0</v>
      </c>
      <c r="Q23" s="156"/>
      <c r="R23" s="156"/>
    </row>
    <row r="24" spans="2:18" s="45" customFormat="1" ht="17.25" customHeight="1" thickBot="1">
      <c r="B24" s="41" t="s">
        <v>3</v>
      </c>
      <c r="C24" s="45" t="s">
        <v>62</v>
      </c>
      <c r="F24" s="46">
        <v>146</v>
      </c>
      <c r="G24" s="47"/>
      <c r="H24" s="46" t="s">
        <v>149</v>
      </c>
      <c r="I24" s="47"/>
      <c r="J24" s="46">
        <v>322</v>
      </c>
      <c r="K24" s="49"/>
      <c r="L24" s="46" t="s">
        <v>149</v>
      </c>
      <c r="O24" s="156"/>
      <c r="P24" s="157">
        <v>3202</v>
      </c>
      <c r="Q24" s="156"/>
      <c r="R24" s="156"/>
    </row>
    <row r="25" spans="2:18" s="45" customFormat="1" ht="4.5" customHeight="1">
      <c r="B25" s="41"/>
      <c r="F25" s="52"/>
      <c r="G25" s="47"/>
      <c r="H25" s="49"/>
      <c r="I25" s="49"/>
      <c r="J25" s="52"/>
      <c r="K25" s="49"/>
      <c r="L25" s="49"/>
      <c r="O25" s="156"/>
      <c r="P25" s="166"/>
      <c r="Q25" s="156"/>
      <c r="R25" s="156"/>
    </row>
    <row r="26" spans="1:18" s="45" customFormat="1" ht="42" customHeight="1">
      <c r="A26" s="25">
        <v>2</v>
      </c>
      <c r="B26" s="27" t="s">
        <v>1</v>
      </c>
      <c r="C26" s="217" t="s">
        <v>68</v>
      </c>
      <c r="D26" s="217"/>
      <c r="F26" s="198">
        <v>9792</v>
      </c>
      <c r="G26" s="144"/>
      <c r="H26" s="179" t="s">
        <v>149</v>
      </c>
      <c r="I26" s="55"/>
      <c r="J26" s="56">
        <v>20012</v>
      </c>
      <c r="K26" s="55"/>
      <c r="L26" s="179" t="s">
        <v>149</v>
      </c>
      <c r="M26" s="53"/>
      <c r="N26" s="53"/>
      <c r="O26" s="167"/>
      <c r="P26" s="168">
        <v>-1652</v>
      </c>
      <c r="Q26" s="156"/>
      <c r="R26" s="156"/>
    </row>
    <row r="27" spans="2:18" s="45" customFormat="1" ht="16.5" customHeight="1">
      <c r="B27" s="41" t="s">
        <v>2</v>
      </c>
      <c r="C27" s="45" t="s">
        <v>63</v>
      </c>
      <c r="F27" s="198">
        <v>-48</v>
      </c>
      <c r="G27" s="47"/>
      <c r="H27" s="179" t="s">
        <v>149</v>
      </c>
      <c r="I27" s="49"/>
      <c r="J27" s="52">
        <v>-168</v>
      </c>
      <c r="K27" s="49"/>
      <c r="L27" s="179" t="s">
        <v>149</v>
      </c>
      <c r="O27" s="156"/>
      <c r="P27" s="157">
        <v>512</v>
      </c>
      <c r="Q27" s="156"/>
      <c r="R27" s="156"/>
    </row>
    <row r="28" spans="2:18" s="45" customFormat="1" ht="16.5" customHeight="1">
      <c r="B28" s="41" t="s">
        <v>3</v>
      </c>
      <c r="C28" s="45" t="s">
        <v>64</v>
      </c>
      <c r="F28" s="198">
        <v>-972</v>
      </c>
      <c r="G28" s="47"/>
      <c r="H28" s="179" t="s">
        <v>149</v>
      </c>
      <c r="I28" s="49"/>
      <c r="J28" s="52">
        <v>-1725</v>
      </c>
      <c r="K28" s="49"/>
      <c r="L28" s="179" t="s">
        <v>149</v>
      </c>
      <c r="O28" s="156"/>
      <c r="P28" s="157">
        <v>789</v>
      </c>
      <c r="Q28" s="156"/>
      <c r="R28" s="156"/>
    </row>
    <row r="29" spans="2:18" s="45" customFormat="1" ht="19.5" customHeight="1">
      <c r="B29" s="59" t="s">
        <v>4</v>
      </c>
      <c r="C29" s="45" t="s">
        <v>5</v>
      </c>
      <c r="F29" s="180">
        <v>0</v>
      </c>
      <c r="G29" s="47"/>
      <c r="H29" s="180" t="s">
        <v>149</v>
      </c>
      <c r="I29" s="47"/>
      <c r="J29" s="60">
        <v>0</v>
      </c>
      <c r="K29" s="49"/>
      <c r="L29" s="180" t="s">
        <v>149</v>
      </c>
      <c r="O29" s="156"/>
      <c r="P29" s="157">
        <v>0</v>
      </c>
      <c r="Q29" s="156"/>
      <c r="R29" s="156"/>
    </row>
    <row r="30" spans="2:18" s="45" customFormat="1" ht="29.25" customHeight="1">
      <c r="B30" s="26" t="s">
        <v>6</v>
      </c>
      <c r="C30" s="219" t="s">
        <v>69</v>
      </c>
      <c r="D30" s="219"/>
      <c r="F30" s="52">
        <f>SUM(F26:F29)</f>
        <v>8772</v>
      </c>
      <c r="G30" s="47"/>
      <c r="H30" s="179" t="s">
        <v>149</v>
      </c>
      <c r="I30" s="49"/>
      <c r="J30" s="52">
        <f>SUM(J26:J29)</f>
        <v>18119</v>
      </c>
      <c r="K30" s="49"/>
      <c r="L30" s="179" t="s">
        <v>149</v>
      </c>
      <c r="O30" s="156"/>
      <c r="P30" s="166">
        <v>-2953</v>
      </c>
      <c r="Q30" s="156"/>
      <c r="R30" s="156"/>
    </row>
    <row r="31" spans="2:18" s="45" customFormat="1" ht="27" customHeight="1">
      <c r="B31" s="26" t="s">
        <v>7</v>
      </c>
      <c r="C31" s="217" t="s">
        <v>65</v>
      </c>
      <c r="D31" s="217"/>
      <c r="F31" s="180">
        <v>0</v>
      </c>
      <c r="G31" s="47"/>
      <c r="H31" s="180" t="s">
        <v>149</v>
      </c>
      <c r="I31" s="47"/>
      <c r="J31" s="60">
        <v>0</v>
      </c>
      <c r="K31" s="49"/>
      <c r="L31" s="180" t="s">
        <v>149</v>
      </c>
      <c r="O31" s="156"/>
      <c r="P31" s="157">
        <v>0</v>
      </c>
      <c r="Q31" s="156"/>
      <c r="R31" s="156"/>
    </row>
    <row r="32" spans="2:18" s="45" customFormat="1" ht="29.25" customHeight="1">
      <c r="B32" s="26" t="s">
        <v>8</v>
      </c>
      <c r="C32" s="219" t="s">
        <v>70</v>
      </c>
      <c r="D32" s="220"/>
      <c r="F32" s="52">
        <f>+F30+F31</f>
        <v>8772</v>
      </c>
      <c r="G32" s="47"/>
      <c r="H32" s="49">
        <v>0</v>
      </c>
      <c r="I32" s="49"/>
      <c r="J32" s="52">
        <f>+J30+J31</f>
        <v>18119</v>
      </c>
      <c r="K32" s="49"/>
      <c r="L32" s="49">
        <v>0</v>
      </c>
      <c r="O32" s="156"/>
      <c r="P32" s="166">
        <v>-2953</v>
      </c>
      <c r="Q32" s="156"/>
      <c r="R32" s="156"/>
    </row>
    <row r="33" spans="2:18" s="45" customFormat="1" ht="16.5" customHeight="1">
      <c r="B33" s="59" t="s">
        <v>9</v>
      </c>
      <c r="C33" s="45" t="s">
        <v>66</v>
      </c>
      <c r="F33" s="60">
        <v>-2560</v>
      </c>
      <c r="G33" s="47"/>
      <c r="H33" s="60" t="s">
        <v>149</v>
      </c>
      <c r="I33" s="47"/>
      <c r="J33" s="60">
        <v>-5263</v>
      </c>
      <c r="K33" s="49"/>
      <c r="L33" s="180" t="s">
        <v>149</v>
      </c>
      <c r="O33" s="156"/>
      <c r="P33" s="157">
        <v>0</v>
      </c>
      <c r="Q33" s="156"/>
      <c r="R33" s="156"/>
    </row>
    <row r="34" spans="2:18" s="45" customFormat="1" ht="28.5" customHeight="1">
      <c r="B34" s="41" t="s">
        <v>10</v>
      </c>
      <c r="C34" s="41" t="s">
        <v>10</v>
      </c>
      <c r="D34" s="54" t="s">
        <v>71</v>
      </c>
      <c r="F34" s="52">
        <f>SUM(F32:F33)</f>
        <v>6212</v>
      </c>
      <c r="G34" s="47"/>
      <c r="H34" s="49">
        <v>0</v>
      </c>
      <c r="I34" s="49"/>
      <c r="J34" s="52">
        <f>SUM(J32:J33)</f>
        <v>12856</v>
      </c>
      <c r="K34" s="49"/>
      <c r="L34" s="49">
        <v>0</v>
      </c>
      <c r="M34" s="49">
        <f>+M32-M33</f>
        <v>0</v>
      </c>
      <c r="N34" s="49"/>
      <c r="O34" s="166"/>
      <c r="P34" s="166">
        <v>-2953</v>
      </c>
      <c r="Q34" s="156"/>
      <c r="R34" s="156"/>
    </row>
    <row r="35" spans="2:18" s="45" customFormat="1" ht="15" customHeight="1">
      <c r="B35" s="41"/>
      <c r="C35" s="41" t="s">
        <v>72</v>
      </c>
      <c r="D35" s="45" t="s">
        <v>73</v>
      </c>
      <c r="F35" s="198">
        <v>-293</v>
      </c>
      <c r="G35" s="47"/>
      <c r="H35" s="179" t="s">
        <v>149</v>
      </c>
      <c r="I35" s="47"/>
      <c r="J35" s="57">
        <v>-333</v>
      </c>
      <c r="K35" s="47"/>
      <c r="L35" s="179" t="s">
        <v>149</v>
      </c>
      <c r="O35" s="156"/>
      <c r="P35" s="157">
        <v>0</v>
      </c>
      <c r="Q35" s="156"/>
      <c r="R35" s="156"/>
    </row>
    <row r="36" spans="2:18" s="45" customFormat="1" ht="15.75" customHeight="1">
      <c r="B36" s="41" t="s">
        <v>11</v>
      </c>
      <c r="C36" s="45" t="s">
        <v>74</v>
      </c>
      <c r="F36" s="60">
        <v>0</v>
      </c>
      <c r="G36" s="47"/>
      <c r="H36" s="180" t="s">
        <v>149</v>
      </c>
      <c r="I36" s="47"/>
      <c r="J36" s="60">
        <v>0</v>
      </c>
      <c r="K36" s="62"/>
      <c r="L36" s="180" t="s">
        <v>149</v>
      </c>
      <c r="O36" s="156"/>
      <c r="P36" s="157">
        <v>0</v>
      </c>
      <c r="Q36" s="156"/>
      <c r="R36" s="156"/>
    </row>
    <row r="37" spans="2:18" s="63" customFormat="1" ht="27.75" customHeight="1">
      <c r="B37" s="26" t="s">
        <v>12</v>
      </c>
      <c r="C37" s="221" t="s">
        <v>75</v>
      </c>
      <c r="D37" s="221"/>
      <c r="F37" s="64">
        <f>SUM(F34:F36)</f>
        <v>5919</v>
      </c>
      <c r="G37" s="145"/>
      <c r="H37" s="181">
        <v>0</v>
      </c>
      <c r="I37" s="65"/>
      <c r="J37" s="64">
        <f>SUM(J34:J36)</f>
        <v>12523</v>
      </c>
      <c r="K37" s="65"/>
      <c r="L37" s="65">
        <v>0</v>
      </c>
      <c r="O37" s="169"/>
      <c r="P37" s="170">
        <v>-2953</v>
      </c>
      <c r="Q37" s="171">
        <f>+J37-P37</f>
        <v>15476</v>
      </c>
      <c r="R37" s="172">
        <f>+Q37/P37</f>
        <v>-5.240772096173383</v>
      </c>
    </row>
    <row r="38" spans="2:18" s="45" customFormat="1" ht="15.75" customHeight="1">
      <c r="B38" s="59" t="s">
        <v>13</v>
      </c>
      <c r="C38" s="41" t="s">
        <v>10</v>
      </c>
      <c r="D38" s="45" t="s">
        <v>77</v>
      </c>
      <c r="F38" s="199">
        <v>0</v>
      </c>
      <c r="G38" s="67"/>
      <c r="H38" s="182" t="s">
        <v>149</v>
      </c>
      <c r="I38" s="67"/>
      <c r="J38" s="66">
        <v>0</v>
      </c>
      <c r="K38" s="49"/>
      <c r="L38" s="182" t="s">
        <v>149</v>
      </c>
      <c r="O38" s="156"/>
      <c r="P38" s="173">
        <v>0</v>
      </c>
      <c r="Q38" s="156"/>
      <c r="R38" s="156"/>
    </row>
    <row r="39" spans="2:18" s="45" customFormat="1" ht="15.75" customHeight="1">
      <c r="B39" s="41"/>
      <c r="C39" s="41" t="s">
        <v>72</v>
      </c>
      <c r="D39" s="45" t="s">
        <v>73</v>
      </c>
      <c r="F39" s="200">
        <v>0</v>
      </c>
      <c r="G39" s="67"/>
      <c r="H39" s="183" t="s">
        <v>149</v>
      </c>
      <c r="I39" s="67"/>
      <c r="J39" s="68">
        <v>0</v>
      </c>
      <c r="K39" s="49"/>
      <c r="L39" s="183" t="s">
        <v>149</v>
      </c>
      <c r="O39" s="156"/>
      <c r="P39" s="173">
        <v>0</v>
      </c>
      <c r="Q39" s="156"/>
      <c r="R39" s="156"/>
    </row>
    <row r="40" spans="2:18" s="45" customFormat="1" ht="30" customHeight="1">
      <c r="B40" s="41"/>
      <c r="C40" s="41" t="s">
        <v>76</v>
      </c>
      <c r="D40" s="54" t="s">
        <v>78</v>
      </c>
      <c r="F40" s="60">
        <v>0</v>
      </c>
      <c r="G40" s="47"/>
      <c r="H40" s="61">
        <v>0</v>
      </c>
      <c r="I40" s="47"/>
      <c r="J40" s="60">
        <f>+J38-J39</f>
        <v>0</v>
      </c>
      <c r="K40" s="49"/>
      <c r="L40" s="61">
        <v>0</v>
      </c>
      <c r="O40" s="156"/>
      <c r="P40" s="157">
        <v>0</v>
      </c>
      <c r="Q40" s="156"/>
      <c r="R40" s="156"/>
    </row>
    <row r="41" spans="2:18" s="45" customFormat="1" ht="33" customHeight="1" thickBot="1">
      <c r="B41" s="26" t="s">
        <v>67</v>
      </c>
      <c r="C41" s="221" t="s">
        <v>79</v>
      </c>
      <c r="D41" s="221"/>
      <c r="F41" s="46">
        <f>+F37+F40</f>
        <v>5919</v>
      </c>
      <c r="G41" s="47"/>
      <c r="H41" s="69">
        <f>+H37+H40</f>
        <v>0</v>
      </c>
      <c r="I41" s="47"/>
      <c r="J41" s="46">
        <f>+J37+J40</f>
        <v>12523</v>
      </c>
      <c r="K41" s="49"/>
      <c r="L41" s="69">
        <f>+L37+L40</f>
        <v>0</v>
      </c>
      <c r="O41" s="156"/>
      <c r="P41" s="166">
        <v>-2953</v>
      </c>
      <c r="Q41" s="156"/>
      <c r="R41" s="156"/>
    </row>
    <row r="42" spans="2:18" s="45" customFormat="1" ht="9.75" customHeight="1">
      <c r="B42" s="41"/>
      <c r="C42" s="41"/>
      <c r="F42" s="52"/>
      <c r="G42" s="47"/>
      <c r="H42" s="58"/>
      <c r="I42" s="49"/>
      <c r="J42" s="52"/>
      <c r="K42" s="49"/>
      <c r="L42" s="58"/>
      <c r="O42" s="156"/>
      <c r="P42" s="157"/>
      <c r="Q42" s="156"/>
      <c r="R42" s="156"/>
    </row>
    <row r="43" spans="1:18" s="45" customFormat="1" ht="39.75" customHeight="1">
      <c r="A43" s="26">
        <v>3</v>
      </c>
      <c r="B43" s="26" t="s">
        <v>1</v>
      </c>
      <c r="C43" s="217" t="s">
        <v>80</v>
      </c>
      <c r="D43" s="217"/>
      <c r="F43" s="52"/>
      <c r="G43" s="47"/>
      <c r="H43" s="58"/>
      <c r="I43" s="49"/>
      <c r="J43" s="52"/>
      <c r="K43" s="49"/>
      <c r="L43" s="58"/>
      <c r="O43" s="156"/>
      <c r="P43" s="157"/>
      <c r="Q43" s="156"/>
      <c r="R43" s="156"/>
    </row>
    <row r="44" spans="2:18" s="45" customFormat="1" ht="40.5" customHeight="1">
      <c r="B44" s="41"/>
      <c r="C44" s="26" t="s">
        <v>10</v>
      </c>
      <c r="D44" s="54" t="s">
        <v>171</v>
      </c>
      <c r="F44" s="210">
        <v>9.9</v>
      </c>
      <c r="G44" s="39"/>
      <c r="H44" s="70">
        <f>+H41/19800*100</f>
        <v>0</v>
      </c>
      <c r="I44" s="39"/>
      <c r="J44" s="210">
        <v>20.9</v>
      </c>
      <c r="K44" s="47"/>
      <c r="L44" s="70">
        <f>+L41/19800*100</f>
        <v>0</v>
      </c>
      <c r="M44" s="50"/>
      <c r="N44" s="50"/>
      <c r="O44" s="156"/>
      <c r="P44" s="158">
        <v>-14.914141414141413</v>
      </c>
      <c r="Q44" s="156"/>
      <c r="R44" s="156"/>
    </row>
    <row r="45" spans="2:18" s="45" customFormat="1" ht="25.5">
      <c r="B45" s="41"/>
      <c r="C45" s="41" t="s">
        <v>72</v>
      </c>
      <c r="D45" s="54" t="s">
        <v>170</v>
      </c>
      <c r="F45" s="40" t="s">
        <v>149</v>
      </c>
      <c r="G45" s="39"/>
      <c r="H45" s="39" t="s">
        <v>149</v>
      </c>
      <c r="I45" s="39"/>
      <c r="J45" s="40" t="s">
        <v>149</v>
      </c>
      <c r="K45" s="39"/>
      <c r="L45" s="39" t="s">
        <v>149</v>
      </c>
      <c r="M45" s="50"/>
      <c r="N45" s="50"/>
      <c r="O45" s="156"/>
      <c r="P45" s="159" t="s">
        <v>60</v>
      </c>
      <c r="Q45" s="156"/>
      <c r="R45" s="156"/>
    </row>
    <row r="46" spans="6:16" ht="12" customHeight="1">
      <c r="F46" s="20"/>
      <c r="H46" s="39"/>
      <c r="J46" s="20"/>
      <c r="L46" s="39"/>
      <c r="P46" s="159"/>
    </row>
    <row r="47" spans="1:18" s="41" customFormat="1" ht="20.25" customHeight="1">
      <c r="A47" s="41">
        <v>4</v>
      </c>
      <c r="B47" s="41" t="s">
        <v>1</v>
      </c>
      <c r="C47" s="63" t="s">
        <v>81</v>
      </c>
      <c r="F47" s="40" t="s">
        <v>149</v>
      </c>
      <c r="G47" s="42"/>
      <c r="H47" s="39" t="s">
        <v>149</v>
      </c>
      <c r="I47" s="42"/>
      <c r="J47" s="40" t="s">
        <v>149</v>
      </c>
      <c r="K47" s="42"/>
      <c r="L47" s="39" t="s">
        <v>149</v>
      </c>
      <c r="M47" s="43"/>
      <c r="O47" s="174"/>
      <c r="P47" s="159" t="s">
        <v>128</v>
      </c>
      <c r="Q47" s="174"/>
      <c r="R47" s="174"/>
    </row>
    <row r="48" spans="2:18" s="41" customFormat="1" ht="22.5" customHeight="1">
      <c r="B48" s="41" t="s">
        <v>2</v>
      </c>
      <c r="C48" s="63" t="s">
        <v>82</v>
      </c>
      <c r="F48" s="40" t="s">
        <v>149</v>
      </c>
      <c r="G48" s="44"/>
      <c r="H48" s="39" t="s">
        <v>149</v>
      </c>
      <c r="I48" s="42"/>
      <c r="J48" s="40" t="s">
        <v>149</v>
      </c>
      <c r="K48" s="44"/>
      <c r="L48" s="39" t="s">
        <v>149</v>
      </c>
      <c r="M48" s="43"/>
      <c r="O48" s="174"/>
      <c r="P48" s="159" t="s">
        <v>60</v>
      </c>
      <c r="Q48" s="174"/>
      <c r="R48" s="174"/>
    </row>
    <row r="49" spans="6:16" ht="11.25" customHeight="1">
      <c r="F49" s="22"/>
      <c r="G49" s="23"/>
      <c r="H49" s="22"/>
      <c r="I49" s="9"/>
      <c r="J49" s="22"/>
      <c r="K49" s="24"/>
      <c r="L49" s="22"/>
      <c r="M49" s="10"/>
      <c r="P49" s="175"/>
    </row>
    <row r="50" spans="2:16" ht="27" customHeight="1">
      <c r="B50" s="26" t="s">
        <v>150</v>
      </c>
      <c r="C50" s="26">
        <v>1</v>
      </c>
      <c r="D50" s="218" t="s">
        <v>212</v>
      </c>
      <c r="E50" s="218"/>
      <c r="F50" s="218"/>
      <c r="G50" s="218"/>
      <c r="H50" s="218"/>
      <c r="I50" s="218"/>
      <c r="J50" s="218"/>
      <c r="K50" s="218"/>
      <c r="L50" s="218"/>
      <c r="M50" s="10"/>
      <c r="P50" s="176"/>
    </row>
    <row r="51" spans="4:16" ht="11.25" customHeight="1">
      <c r="D51" s="201"/>
      <c r="E51" s="201"/>
      <c r="F51" s="202"/>
      <c r="G51" s="203"/>
      <c r="H51" s="203"/>
      <c r="I51" s="203"/>
      <c r="J51" s="204"/>
      <c r="K51" s="205"/>
      <c r="L51" s="204"/>
      <c r="M51" s="10"/>
      <c r="P51" s="176"/>
    </row>
    <row r="52" spans="3:16" ht="12.75">
      <c r="C52" s="5">
        <v>2</v>
      </c>
      <c r="D52" s="218" t="s">
        <v>222</v>
      </c>
      <c r="E52" s="222"/>
      <c r="F52" s="222"/>
      <c r="G52" s="222"/>
      <c r="H52" s="222"/>
      <c r="I52" s="222"/>
      <c r="J52" s="222"/>
      <c r="K52" s="222"/>
      <c r="L52" s="222"/>
      <c r="P52" s="177"/>
    </row>
    <row r="53" spans="4:16" ht="12.75">
      <c r="D53" s="201"/>
      <c r="E53" s="201"/>
      <c r="F53" s="206"/>
      <c r="G53" s="206"/>
      <c r="H53" s="206"/>
      <c r="I53" s="206"/>
      <c r="J53" s="201"/>
      <c r="K53" s="206"/>
      <c r="L53" s="201"/>
      <c r="P53" s="177"/>
    </row>
    <row r="54" spans="3:16" ht="33" customHeight="1">
      <c r="C54" s="26">
        <v>3</v>
      </c>
      <c r="D54" s="218" t="s">
        <v>223</v>
      </c>
      <c r="E54" s="222"/>
      <c r="F54" s="222"/>
      <c r="G54" s="222"/>
      <c r="H54" s="222"/>
      <c r="I54" s="222"/>
      <c r="J54" s="222"/>
      <c r="K54" s="222"/>
      <c r="L54" s="222"/>
      <c r="P54" s="177"/>
    </row>
    <row r="55" spans="4:16" ht="12.75">
      <c r="D55" s="201"/>
      <c r="E55" s="201"/>
      <c r="F55" s="206"/>
      <c r="G55" s="206"/>
      <c r="H55" s="206"/>
      <c r="I55" s="206"/>
      <c r="J55" s="201"/>
      <c r="K55" s="206"/>
      <c r="L55" s="201"/>
      <c r="P55" s="177"/>
    </row>
    <row r="56" spans="10:16" ht="12.75">
      <c r="J56" s="5"/>
      <c r="P56" s="177"/>
    </row>
    <row r="57" spans="10:16" ht="12.75">
      <c r="J57" s="5"/>
      <c r="P57" s="177"/>
    </row>
    <row r="58" ht="12.75">
      <c r="J58" s="5"/>
    </row>
    <row r="59" ht="12.75">
      <c r="J59" s="5"/>
    </row>
    <row r="60" ht="12.75">
      <c r="J60" s="5"/>
    </row>
    <row r="61" ht="12.75">
      <c r="J61" s="5"/>
    </row>
    <row r="62" ht="12.75">
      <c r="J62" s="5"/>
    </row>
    <row r="63" ht="12.75">
      <c r="J63" s="5"/>
    </row>
  </sheetData>
  <mergeCells count="17">
    <mergeCell ref="D52:L52"/>
    <mergeCell ref="D54:L54"/>
    <mergeCell ref="A5:L5"/>
    <mergeCell ref="A1:L1"/>
    <mergeCell ref="A2:L2"/>
    <mergeCell ref="A3:L3"/>
    <mergeCell ref="J14:L14"/>
    <mergeCell ref="F14:H14"/>
    <mergeCell ref="J13:L13"/>
    <mergeCell ref="C41:D41"/>
    <mergeCell ref="C31:D31"/>
    <mergeCell ref="D50:L50"/>
    <mergeCell ref="C43:D43"/>
    <mergeCell ref="C26:D26"/>
    <mergeCell ref="C30:D30"/>
    <mergeCell ref="C32:D32"/>
    <mergeCell ref="C37:D37"/>
  </mergeCells>
  <printOptions/>
  <pageMargins left="0.49" right="0.25" top="0.36" bottom="0.63" header="0.5" footer="0.5"/>
  <pageSetup horizontalDpi="600" verticalDpi="600" orientation="portrait" paperSize="9" scale="87" r:id="rId2"/>
  <headerFooter alignWithMargins="0">
    <oddFooter>&amp;C&amp;"Times New Roman,Italic"&amp;8page &amp;P</oddFooter>
  </headerFooter>
  <rowBreaks count="1" manualBreakCount="1">
    <brk id="49" max="255" man="1"/>
  </rowBreaks>
  <drawing r:id="rId1"/>
</worksheet>
</file>

<file path=xl/worksheets/sheet2.xml><?xml version="1.0" encoding="utf-8"?>
<worksheet xmlns="http://schemas.openxmlformats.org/spreadsheetml/2006/main" xmlns:r="http://schemas.openxmlformats.org/officeDocument/2006/relationships">
  <dimension ref="A1:K59"/>
  <sheetViews>
    <sheetView showGridLines="0" workbookViewId="0" topLeftCell="A4">
      <selection activeCell="G4" sqref="G4"/>
    </sheetView>
  </sheetViews>
  <sheetFormatPr defaultColWidth="9.140625" defaultRowHeight="12.75"/>
  <cols>
    <col min="1" max="1" width="5.8515625" style="3" customWidth="1"/>
    <col min="2" max="2" width="3.140625" style="3" customWidth="1"/>
    <col min="3" max="3" width="42.140625" style="3" customWidth="1"/>
    <col min="4" max="4" width="1.1484375" style="3" customWidth="1"/>
    <col min="5" max="5" width="16.7109375" style="11" customWidth="1"/>
    <col min="6" max="6" width="0.42578125" style="3" customWidth="1"/>
    <col min="7" max="7" width="14.8515625" style="11" customWidth="1"/>
    <col min="8" max="8" width="3.00390625" style="3" customWidth="1"/>
    <col min="9" max="9" width="9.57421875" style="3" bestFit="1" customWidth="1"/>
    <col min="10" max="16384" width="9.140625" style="3" customWidth="1"/>
  </cols>
  <sheetData>
    <row r="1" spans="1:7" ht="18.75">
      <c r="A1" s="229" t="str">
        <f>+Income!A1</f>
        <v>TSR CAPITAL BERHAD</v>
      </c>
      <c r="B1" s="229"/>
      <c r="C1" s="229"/>
      <c r="D1" s="229"/>
      <c r="E1" s="229"/>
      <c r="F1" s="229"/>
      <c r="G1" s="229"/>
    </row>
    <row r="2" spans="1:7" ht="18.75">
      <c r="A2" s="229" t="str">
        <f>+Income!A2</f>
        <v>(Company No : 541149-W)</v>
      </c>
      <c r="B2" s="229"/>
      <c r="C2" s="229"/>
      <c r="D2" s="229"/>
      <c r="E2" s="229"/>
      <c r="F2" s="229"/>
      <c r="G2" s="229"/>
    </row>
    <row r="3" spans="1:11" ht="12.75">
      <c r="A3" s="230" t="s">
        <v>52</v>
      </c>
      <c r="B3" s="230"/>
      <c r="C3" s="230"/>
      <c r="D3" s="230"/>
      <c r="E3" s="230"/>
      <c r="F3" s="230"/>
      <c r="G3" s="230"/>
      <c r="H3" s="15"/>
      <c r="I3" s="15"/>
      <c r="J3" s="15"/>
      <c r="K3" s="15"/>
    </row>
    <row r="4" spans="1:11" ht="9" customHeight="1">
      <c r="A4" s="18"/>
      <c r="B4" s="18"/>
      <c r="C4" s="18"/>
      <c r="D4" s="18"/>
      <c r="E4" s="18"/>
      <c r="F4" s="18"/>
      <c r="G4" s="18"/>
      <c r="H4" s="15"/>
      <c r="I4" s="15"/>
      <c r="J4" s="15"/>
      <c r="K4" s="15"/>
    </row>
    <row r="5" spans="1:11" ht="32.25" customHeight="1">
      <c r="A5" s="231" t="str">
        <f>+Income!A7</f>
        <v>Quarterly report on consolidated results for the second quarter ended 30 June 2002</v>
      </c>
      <c r="B5" s="231"/>
      <c r="C5" s="231"/>
      <c r="D5" s="231"/>
      <c r="E5" s="231"/>
      <c r="F5" s="231"/>
      <c r="G5" s="231"/>
      <c r="H5" s="231"/>
      <c r="I5" s="15"/>
      <c r="J5" s="15"/>
      <c r="K5" s="15"/>
    </row>
    <row r="6" spans="1:6" ht="15.75" customHeight="1">
      <c r="A6" s="33" t="str">
        <f>+Income!A8</f>
        <v>(These figures have not been audited)</v>
      </c>
      <c r="B6" s="5"/>
      <c r="E6" s="4"/>
      <c r="F6" s="5"/>
    </row>
    <row r="7" spans="1:6" ht="12" customHeight="1">
      <c r="A7" s="12"/>
      <c r="B7" s="5"/>
      <c r="E7" s="4"/>
      <c r="F7" s="5"/>
    </row>
    <row r="8" spans="1:6" ht="15.75" customHeight="1">
      <c r="A8" s="1" t="s">
        <v>18</v>
      </c>
      <c r="B8" s="5"/>
      <c r="E8" s="4"/>
      <c r="F8" s="5"/>
    </row>
    <row r="9" spans="2:6" ht="5.25" customHeight="1">
      <c r="B9" s="5"/>
      <c r="E9" s="4"/>
      <c r="F9" s="5"/>
    </row>
    <row r="10" spans="2:7" ht="12.75">
      <c r="B10" s="5"/>
      <c r="E10" s="21" t="s">
        <v>102</v>
      </c>
      <c r="F10" s="8"/>
      <c r="G10" s="8" t="s">
        <v>102</v>
      </c>
    </row>
    <row r="11" spans="2:7" ht="12.75">
      <c r="B11" s="5"/>
      <c r="E11" s="21" t="s">
        <v>103</v>
      </c>
      <c r="F11" s="8"/>
      <c r="G11" s="8" t="s">
        <v>101</v>
      </c>
    </row>
    <row r="12" spans="2:7" ht="12.75">
      <c r="B12" s="5"/>
      <c r="E12" s="21" t="s">
        <v>21</v>
      </c>
      <c r="F12" s="8"/>
      <c r="G12" s="8" t="s">
        <v>19</v>
      </c>
    </row>
    <row r="13" spans="2:7" ht="14.25" customHeight="1">
      <c r="B13" s="5"/>
      <c r="E13" s="21" t="s">
        <v>22</v>
      </c>
      <c r="F13" s="8"/>
      <c r="G13" s="8" t="s">
        <v>20</v>
      </c>
    </row>
    <row r="14" spans="2:7" s="35" customFormat="1" ht="12.75">
      <c r="B14" s="36"/>
      <c r="E14" s="37">
        <f>+Income!F19</f>
        <v>37437</v>
      </c>
      <c r="F14" s="38"/>
      <c r="G14" s="38">
        <v>37256</v>
      </c>
    </row>
    <row r="15" spans="5:7" ht="12.75">
      <c r="E15" s="21" t="s">
        <v>14</v>
      </c>
      <c r="F15" s="2"/>
      <c r="G15" s="8" t="s">
        <v>14</v>
      </c>
    </row>
    <row r="16" spans="5:7" ht="14.25" customHeight="1">
      <c r="E16" s="19"/>
      <c r="F16" s="2"/>
      <c r="G16" s="17"/>
    </row>
    <row r="17" spans="1:7" ht="6.75" customHeight="1">
      <c r="A17" s="6"/>
      <c r="E17" s="21"/>
      <c r="F17" s="2"/>
      <c r="G17" s="8"/>
    </row>
    <row r="18" spans="1:7" s="33" customFormat="1" ht="15">
      <c r="A18" s="33">
        <v>1</v>
      </c>
      <c r="C18" s="29" t="s">
        <v>104</v>
      </c>
      <c r="E18" s="85">
        <v>12493</v>
      </c>
      <c r="G18" s="184">
        <v>8169</v>
      </c>
    </row>
    <row r="19" spans="1:7" s="33" customFormat="1" ht="15">
      <c r="A19" s="33">
        <v>2</v>
      </c>
      <c r="C19" s="29" t="s">
        <v>83</v>
      </c>
      <c r="E19" s="85">
        <v>0</v>
      </c>
      <c r="G19" s="184">
        <v>0</v>
      </c>
    </row>
    <row r="20" spans="1:7" s="33" customFormat="1" ht="15">
      <c r="A20" s="33">
        <v>3</v>
      </c>
      <c r="C20" s="29" t="s">
        <v>84</v>
      </c>
      <c r="E20" s="85">
        <v>0</v>
      </c>
      <c r="G20" s="184">
        <v>0</v>
      </c>
    </row>
    <row r="21" spans="1:7" s="33" customFormat="1" ht="15">
      <c r="A21" s="33">
        <v>4</v>
      </c>
      <c r="C21" s="29" t="s">
        <v>105</v>
      </c>
      <c r="E21" s="85">
        <v>0</v>
      </c>
      <c r="G21" s="184">
        <v>0</v>
      </c>
    </row>
    <row r="22" spans="1:7" s="33" customFormat="1" ht="15">
      <c r="A22" s="33">
        <v>5</v>
      </c>
      <c r="C22" s="29" t="s">
        <v>124</v>
      </c>
      <c r="E22" s="85">
        <v>0</v>
      </c>
      <c r="G22" s="184">
        <v>0</v>
      </c>
    </row>
    <row r="23" spans="1:7" s="33" customFormat="1" ht="15">
      <c r="A23" s="33">
        <v>6</v>
      </c>
      <c r="C23" s="29" t="s">
        <v>129</v>
      </c>
      <c r="E23" s="85">
        <v>0</v>
      </c>
      <c r="G23" s="184">
        <v>0</v>
      </c>
    </row>
    <row r="24" spans="1:7" s="33" customFormat="1" ht="15">
      <c r="A24" s="33">
        <v>7</v>
      </c>
      <c r="C24" s="29" t="s">
        <v>130</v>
      </c>
      <c r="E24" s="85">
        <v>0</v>
      </c>
      <c r="G24" s="184">
        <v>4753</v>
      </c>
    </row>
    <row r="25" spans="1:7" s="33" customFormat="1" ht="15">
      <c r="A25" s="33">
        <v>8</v>
      </c>
      <c r="C25" s="29" t="s">
        <v>85</v>
      </c>
      <c r="E25" s="85"/>
      <c r="G25" s="186"/>
    </row>
    <row r="26" spans="3:7" s="33" customFormat="1" ht="15">
      <c r="C26" s="107" t="s">
        <v>131</v>
      </c>
      <c r="E26" s="148">
        <v>52613</v>
      </c>
      <c r="G26" s="185">
        <v>42462</v>
      </c>
    </row>
    <row r="27" spans="3:7" s="33" customFormat="1" ht="15">
      <c r="C27" s="107" t="s">
        <v>151</v>
      </c>
      <c r="E27" s="149">
        <v>1892</v>
      </c>
      <c r="G27" s="185">
        <v>1805</v>
      </c>
    </row>
    <row r="28" spans="3:7" s="33" customFormat="1" ht="15">
      <c r="C28" s="107" t="s">
        <v>106</v>
      </c>
      <c r="E28" s="149">
        <v>45504</v>
      </c>
      <c r="G28" s="185">
        <v>25402</v>
      </c>
    </row>
    <row r="29" spans="3:7" s="33" customFormat="1" ht="15">
      <c r="C29" s="107" t="s">
        <v>107</v>
      </c>
      <c r="E29" s="149">
        <v>2080</v>
      </c>
      <c r="G29" s="185">
        <v>3013</v>
      </c>
    </row>
    <row r="30" spans="3:7" s="33" customFormat="1" ht="15">
      <c r="C30" s="107" t="s">
        <v>118</v>
      </c>
      <c r="E30" s="149">
        <v>12779</v>
      </c>
      <c r="G30" s="185">
        <v>14269</v>
      </c>
    </row>
    <row r="31" spans="3:7" s="33" customFormat="1" ht="15">
      <c r="C31" s="107" t="s">
        <v>86</v>
      </c>
      <c r="E31" s="149">
        <v>22458</v>
      </c>
      <c r="G31" s="185">
        <v>2382</v>
      </c>
    </row>
    <row r="32" spans="3:7" s="33" customFormat="1" ht="5.25" customHeight="1">
      <c r="C32" s="107"/>
      <c r="E32" s="149"/>
      <c r="G32" s="152"/>
    </row>
    <row r="33" spans="5:7" s="33" customFormat="1" ht="15">
      <c r="E33" s="150">
        <f>SUM(E26:E32)</f>
        <v>137326</v>
      </c>
      <c r="G33" s="147">
        <f>SUM(G26:G32)</f>
        <v>89333</v>
      </c>
    </row>
    <row r="34" spans="5:7" s="33" customFormat="1" ht="4.5" customHeight="1">
      <c r="E34" s="85"/>
      <c r="G34" s="109"/>
    </row>
    <row r="35" spans="1:7" s="33" customFormat="1" ht="15">
      <c r="A35" s="33">
        <v>9</v>
      </c>
      <c r="C35" s="29" t="s">
        <v>87</v>
      </c>
      <c r="E35" s="85"/>
      <c r="G35" s="186"/>
    </row>
    <row r="36" spans="3:7" s="33" customFormat="1" ht="13.5" customHeight="1">
      <c r="C36" s="107" t="s">
        <v>108</v>
      </c>
      <c r="E36" s="148">
        <v>32200</v>
      </c>
      <c r="G36" s="185">
        <v>23035</v>
      </c>
    </row>
    <row r="37" spans="3:7" s="33" customFormat="1" ht="15">
      <c r="C37" s="107" t="s">
        <v>109</v>
      </c>
      <c r="E37" s="149">
        <v>1514</v>
      </c>
      <c r="G37" s="185">
        <v>2152</v>
      </c>
    </row>
    <row r="38" spans="3:7" s="33" customFormat="1" ht="15">
      <c r="C38" s="107" t="s">
        <v>88</v>
      </c>
      <c r="E38" s="149">
        <v>1373</v>
      </c>
      <c r="G38" s="185">
        <v>1082</v>
      </c>
    </row>
    <row r="39" spans="3:7" s="33" customFormat="1" ht="15">
      <c r="C39" s="107" t="s">
        <v>89</v>
      </c>
      <c r="E39" s="149">
        <v>12067</v>
      </c>
      <c r="G39" s="185">
        <v>9665</v>
      </c>
    </row>
    <row r="40" spans="3:7" s="33" customFormat="1" ht="4.5" customHeight="1">
      <c r="C40" s="107"/>
      <c r="E40" s="149"/>
      <c r="G40" s="146"/>
    </row>
    <row r="41" spans="5:7" s="33" customFormat="1" ht="15">
      <c r="E41" s="150">
        <f>SUM(E36:E40)</f>
        <v>47154</v>
      </c>
      <c r="G41" s="147">
        <f>SUM(G36:G40)</f>
        <v>35934</v>
      </c>
    </row>
    <row r="42" spans="1:7" s="33" customFormat="1" ht="15">
      <c r="A42" s="33">
        <v>9</v>
      </c>
      <c r="C42" s="29" t="s">
        <v>90</v>
      </c>
      <c r="E42" s="85">
        <f>+E33-E41</f>
        <v>90172</v>
      </c>
      <c r="G42" s="109">
        <f>+G33-G41</f>
        <v>53399</v>
      </c>
    </row>
    <row r="43" spans="5:7" s="33" customFormat="1" ht="15.75" thickBot="1">
      <c r="E43" s="94">
        <f>+E42+SUM(E18:E24)</f>
        <v>102665</v>
      </c>
      <c r="G43" s="112">
        <f>+G42+G18+G24</f>
        <v>66321</v>
      </c>
    </row>
    <row r="44" spans="5:7" s="33" customFormat="1" ht="5.25" customHeight="1">
      <c r="E44" s="85"/>
      <c r="G44" s="109"/>
    </row>
    <row r="45" spans="1:7" s="33" customFormat="1" ht="15">
      <c r="A45" s="33">
        <v>10</v>
      </c>
      <c r="C45" s="29" t="s">
        <v>91</v>
      </c>
      <c r="E45" s="85"/>
      <c r="G45" s="109"/>
    </row>
    <row r="46" spans="3:7" s="33" customFormat="1" ht="15">
      <c r="C46" s="29" t="s">
        <v>92</v>
      </c>
      <c r="E46" s="85">
        <v>64000</v>
      </c>
      <c r="G46" s="184">
        <v>44700</v>
      </c>
    </row>
    <row r="47" spans="3:7" s="33" customFormat="1" ht="15">
      <c r="C47" s="29" t="s">
        <v>56</v>
      </c>
      <c r="E47" s="85"/>
      <c r="G47" s="186"/>
    </row>
    <row r="48" spans="3:7" s="33" customFormat="1" ht="15">
      <c r="C48" s="107" t="s">
        <v>93</v>
      </c>
      <c r="E48" s="148">
        <v>11680</v>
      </c>
      <c r="G48" s="185">
        <v>7359</v>
      </c>
    </row>
    <row r="49" spans="3:7" s="33" customFormat="1" ht="15">
      <c r="C49" s="107" t="s">
        <v>160</v>
      </c>
      <c r="E49" s="149">
        <v>8650</v>
      </c>
      <c r="G49" s="185">
        <v>9159</v>
      </c>
    </row>
    <row r="50" spans="3:7" s="33" customFormat="1" ht="15">
      <c r="C50" s="107" t="s">
        <v>94</v>
      </c>
      <c r="E50" s="151">
        <v>15536</v>
      </c>
      <c r="G50" s="187">
        <v>3014</v>
      </c>
    </row>
    <row r="51" spans="3:7" s="33" customFormat="1" ht="15">
      <c r="C51" s="107"/>
      <c r="E51" s="110">
        <f>SUM(E48:E50)</f>
        <v>35866</v>
      </c>
      <c r="G51" s="111">
        <f>SUM(G48:G50)</f>
        <v>19532</v>
      </c>
    </row>
    <row r="52" spans="5:7" s="33" customFormat="1" ht="15">
      <c r="E52" s="93">
        <f>+E51+E46</f>
        <v>99866</v>
      </c>
      <c r="F52" s="96"/>
      <c r="G52" s="113">
        <f>+G51+G46</f>
        <v>64232</v>
      </c>
    </row>
    <row r="53" spans="1:7" s="33" customFormat="1" ht="15">
      <c r="A53" s="33">
        <v>11</v>
      </c>
      <c r="C53" s="29" t="s">
        <v>73</v>
      </c>
      <c r="E53" s="85">
        <v>878</v>
      </c>
      <c r="G53" s="184">
        <v>496</v>
      </c>
    </row>
    <row r="54" spans="1:7" s="33" customFormat="1" ht="15">
      <c r="A54" s="33">
        <v>12</v>
      </c>
      <c r="C54" s="29" t="s">
        <v>15</v>
      </c>
      <c r="E54" s="85">
        <v>1527</v>
      </c>
      <c r="G54" s="184">
        <v>1199</v>
      </c>
    </row>
    <row r="55" spans="1:7" s="33" customFormat="1" ht="15">
      <c r="A55" s="33">
        <v>13</v>
      </c>
      <c r="C55" s="29" t="s">
        <v>95</v>
      </c>
      <c r="E55" s="85">
        <v>394</v>
      </c>
      <c r="G55" s="184">
        <v>394</v>
      </c>
    </row>
    <row r="56" spans="5:9" s="33" customFormat="1" ht="15.75" thickBot="1">
      <c r="E56" s="94">
        <f>SUM(E52:E55)</f>
        <v>102665</v>
      </c>
      <c r="G56" s="112">
        <f>SUM(G52:G55)</f>
        <v>66321</v>
      </c>
      <c r="I56" s="114">
        <f>+G43-G56</f>
        <v>0</v>
      </c>
    </row>
    <row r="57" spans="5:7" s="33" customFormat="1" ht="6.75" customHeight="1">
      <c r="E57" s="85"/>
      <c r="G57" s="109"/>
    </row>
    <row r="58" spans="1:7" s="33" customFormat="1" ht="15">
      <c r="A58" s="33">
        <v>14</v>
      </c>
      <c r="C58" s="29" t="s">
        <v>25</v>
      </c>
      <c r="E58" s="115">
        <f>(E52-E23)/E46</f>
        <v>1.56040625</v>
      </c>
      <c r="G58" s="211">
        <v>1.43</v>
      </c>
    </row>
    <row r="59" spans="5:7" s="33" customFormat="1" ht="8.25" customHeight="1">
      <c r="E59" s="109"/>
      <c r="G59" s="109"/>
    </row>
  </sheetData>
  <mergeCells count="4">
    <mergeCell ref="A1:G1"/>
    <mergeCell ref="A3:G3"/>
    <mergeCell ref="A2:G2"/>
    <mergeCell ref="A5:H5"/>
  </mergeCells>
  <printOptions/>
  <pageMargins left="0.6299212598425197" right="0.2362204724409449" top="0.35433070866141736" bottom="0.5905511811023623" header="0.5118110236220472" footer="0.5118110236220472"/>
  <pageSetup firstPageNumber="2" useFirstPageNumber="1" horizontalDpi="600" verticalDpi="600" orientation="portrait" paperSize="9" scale="95" r:id="rId2"/>
  <headerFooter alignWithMargins="0">
    <oddFooter>&amp;C&amp;"Times New Roman,Italic"&amp;8page &amp; 3</oddFooter>
  </headerFooter>
  <drawing r:id="rId1"/>
</worksheet>
</file>

<file path=xl/worksheets/sheet3.xml><?xml version="1.0" encoding="utf-8"?>
<worksheet xmlns="http://schemas.openxmlformats.org/spreadsheetml/2006/main" xmlns:r="http://schemas.openxmlformats.org/officeDocument/2006/relationships">
  <dimension ref="A1:M175"/>
  <sheetViews>
    <sheetView showGridLines="0" tabSelected="1" workbookViewId="0" topLeftCell="A1">
      <selection activeCell="C172" sqref="C172:I172"/>
    </sheetView>
  </sheetViews>
  <sheetFormatPr defaultColWidth="9.140625" defaultRowHeight="12.75"/>
  <cols>
    <col min="1" max="1" width="5.140625" style="3" customWidth="1"/>
    <col min="2" max="2" width="3.00390625" style="3" customWidth="1"/>
    <col min="3" max="3" width="2.7109375" style="3" customWidth="1"/>
    <col min="4" max="4" width="4.00390625" style="3" customWidth="1"/>
    <col min="5" max="5" width="23.00390625" style="3" customWidth="1"/>
    <col min="6" max="6" width="7.8515625" style="3" customWidth="1"/>
    <col min="7" max="7" width="17.00390625" style="3" customWidth="1"/>
    <col min="8" max="8" width="16.28125" style="3" customWidth="1"/>
    <col min="9" max="9" width="15.7109375" style="3" customWidth="1"/>
    <col min="10" max="10" width="24.57421875" style="3" customWidth="1"/>
    <col min="11" max="11" width="9.140625" style="3" customWidth="1"/>
    <col min="12" max="12" width="16.7109375" style="3" customWidth="1"/>
    <col min="13" max="16384" width="9.140625" style="3" customWidth="1"/>
  </cols>
  <sheetData>
    <row r="1" spans="1:10" ht="18.75">
      <c r="A1" s="229" t="s">
        <v>147</v>
      </c>
      <c r="B1" s="229"/>
      <c r="C1" s="229"/>
      <c r="D1" s="229"/>
      <c r="E1" s="229"/>
      <c r="F1" s="229"/>
      <c r="G1" s="229"/>
      <c r="H1" s="229"/>
      <c r="I1" s="229"/>
      <c r="J1" s="229"/>
    </row>
    <row r="2" spans="1:10" ht="18.75">
      <c r="A2" s="229" t="s">
        <v>148</v>
      </c>
      <c r="B2" s="229"/>
      <c r="C2" s="229"/>
      <c r="D2" s="229"/>
      <c r="E2" s="229"/>
      <c r="F2" s="229"/>
      <c r="G2" s="229"/>
      <c r="H2" s="229"/>
      <c r="I2" s="229"/>
      <c r="J2" s="229"/>
    </row>
    <row r="3" spans="1:10" ht="18.75" customHeight="1">
      <c r="A3" s="236" t="s">
        <v>52</v>
      </c>
      <c r="B3" s="236"/>
      <c r="C3" s="236"/>
      <c r="D3" s="236"/>
      <c r="E3" s="236"/>
      <c r="F3" s="236"/>
      <c r="G3" s="236"/>
      <c r="H3" s="236"/>
      <c r="I3" s="236"/>
      <c r="J3" s="236"/>
    </row>
    <row r="4" spans="1:10" ht="18.75">
      <c r="A4" s="16"/>
      <c r="B4" s="16"/>
      <c r="C4" s="16"/>
      <c r="D4" s="16"/>
      <c r="E4" s="16"/>
      <c r="F4" s="16"/>
      <c r="G4" s="16"/>
      <c r="H4" s="16"/>
      <c r="I4" s="16"/>
      <c r="J4" s="16"/>
    </row>
    <row r="5" ht="15.75">
      <c r="A5" s="1" t="str">
        <f>+'BS'!A5</f>
        <v>Quarterly report on consolidated results for the second quarter ended 30 June 2002</v>
      </c>
    </row>
    <row r="6" ht="12.75">
      <c r="A6" s="3" t="s">
        <v>123</v>
      </c>
    </row>
    <row r="7" ht="12.75">
      <c r="A7" s="15"/>
    </row>
    <row r="8" ht="13.5" customHeight="1">
      <c r="A8" s="15"/>
    </row>
    <row r="9" s="33" customFormat="1" ht="15">
      <c r="A9" s="29" t="s">
        <v>26</v>
      </c>
    </row>
    <row r="10" s="33" customFormat="1" ht="15"/>
    <row r="11" spans="1:5" s="33" customFormat="1" ht="15">
      <c r="A11" s="48" t="s">
        <v>37</v>
      </c>
      <c r="B11" s="29"/>
      <c r="C11" s="29" t="s">
        <v>172</v>
      </c>
      <c r="D11" s="29"/>
      <c r="E11" s="29"/>
    </row>
    <row r="12" spans="1:9" s="33" customFormat="1" ht="15">
      <c r="A12" s="48"/>
      <c r="B12" s="29"/>
      <c r="C12" s="29" t="s">
        <v>152</v>
      </c>
      <c r="D12" s="235" t="s">
        <v>154</v>
      </c>
      <c r="E12" s="222"/>
      <c r="F12" s="222"/>
      <c r="G12" s="222"/>
      <c r="H12" s="222"/>
      <c r="I12" s="222"/>
    </row>
    <row r="13" spans="1:9" s="33" customFormat="1" ht="65.25" customHeight="1">
      <c r="A13" s="48"/>
      <c r="B13" s="29"/>
      <c r="C13" s="29"/>
      <c r="D13" s="232" t="s">
        <v>205</v>
      </c>
      <c r="E13" s="237"/>
      <c r="F13" s="237"/>
      <c r="G13" s="237"/>
      <c r="H13" s="237"/>
      <c r="I13" s="237"/>
    </row>
    <row r="14" spans="1:4" s="33" customFormat="1" ht="14.25" customHeight="1">
      <c r="A14" s="30"/>
      <c r="C14" s="197" t="s">
        <v>153</v>
      </c>
      <c r="D14" s="189" t="s">
        <v>155</v>
      </c>
    </row>
    <row r="15" spans="1:9" s="33" customFormat="1" ht="66.75" customHeight="1">
      <c r="A15" s="30"/>
      <c r="C15" s="197"/>
      <c r="D15" s="232" t="s">
        <v>165</v>
      </c>
      <c r="E15" s="232"/>
      <c r="F15" s="232"/>
      <c r="G15" s="232"/>
      <c r="H15" s="232"/>
      <c r="I15" s="232"/>
    </row>
    <row r="16" spans="1:9" s="33" customFormat="1" ht="49.5" customHeight="1">
      <c r="A16" s="30"/>
      <c r="C16" s="197"/>
      <c r="D16" s="232" t="s">
        <v>166</v>
      </c>
      <c r="E16" s="232"/>
      <c r="F16" s="232"/>
      <c r="G16" s="232"/>
      <c r="H16" s="232"/>
      <c r="I16" s="232"/>
    </row>
    <row r="17" spans="1:9" s="33" customFormat="1" ht="94.5" customHeight="1">
      <c r="A17" s="30"/>
      <c r="C17" s="197"/>
      <c r="D17" s="232" t="s">
        <v>167</v>
      </c>
      <c r="E17" s="232"/>
      <c r="F17" s="232"/>
      <c r="G17" s="232"/>
      <c r="H17" s="232"/>
      <c r="I17" s="232"/>
    </row>
    <row r="18" spans="1:9" s="33" customFormat="1" ht="61.5" customHeight="1">
      <c r="A18" s="30"/>
      <c r="C18" s="197"/>
      <c r="D18" s="232" t="s">
        <v>206</v>
      </c>
      <c r="E18" s="232"/>
      <c r="F18" s="232"/>
      <c r="G18" s="232"/>
      <c r="H18" s="232"/>
      <c r="I18" s="232"/>
    </row>
    <row r="19" spans="1:9" s="33" customFormat="1" ht="47.25" customHeight="1">
      <c r="A19" s="30"/>
      <c r="C19" s="197"/>
      <c r="D19" s="232" t="s">
        <v>168</v>
      </c>
      <c r="E19" s="232"/>
      <c r="F19" s="232"/>
      <c r="G19" s="232"/>
      <c r="H19" s="232"/>
      <c r="I19" s="232"/>
    </row>
    <row r="20" spans="1:10" s="33" customFormat="1" ht="15.75" customHeight="1">
      <c r="A20" s="30"/>
      <c r="B20" s="189"/>
      <c r="C20" s="29" t="s">
        <v>153</v>
      </c>
      <c r="D20" s="235" t="s">
        <v>179</v>
      </c>
      <c r="E20" s="235"/>
      <c r="F20" s="235"/>
      <c r="G20" s="235"/>
      <c r="H20" s="235"/>
      <c r="I20" s="235"/>
      <c r="J20" s="178"/>
    </row>
    <row r="21" spans="1:10" s="33" customFormat="1" ht="129.75" customHeight="1">
      <c r="A21" s="30"/>
      <c r="D21" s="232" t="s">
        <v>207</v>
      </c>
      <c r="E21" s="232"/>
      <c r="F21" s="232"/>
      <c r="G21" s="232"/>
      <c r="H21" s="232"/>
      <c r="I21" s="232"/>
      <c r="J21" s="178"/>
    </row>
    <row r="22" spans="1:10" s="33" customFormat="1" ht="50.25" customHeight="1">
      <c r="A22" s="30"/>
      <c r="D22" s="232" t="s">
        <v>180</v>
      </c>
      <c r="E22" s="232"/>
      <c r="F22" s="232"/>
      <c r="G22" s="232"/>
      <c r="H22" s="232"/>
      <c r="I22" s="232"/>
      <c r="J22" s="178"/>
    </row>
    <row r="23" spans="1:10" s="33" customFormat="1" ht="15.75" customHeight="1">
      <c r="A23" s="30"/>
      <c r="C23" s="29" t="s">
        <v>183</v>
      </c>
      <c r="D23" s="235" t="s">
        <v>181</v>
      </c>
      <c r="E23" s="235"/>
      <c r="F23" s="235"/>
      <c r="G23" s="235"/>
      <c r="H23" s="235"/>
      <c r="I23" s="235"/>
      <c r="J23" s="178"/>
    </row>
    <row r="24" spans="1:10" s="33" customFormat="1" ht="39.75" customHeight="1">
      <c r="A24" s="30"/>
      <c r="D24" s="232" t="s">
        <v>182</v>
      </c>
      <c r="E24" s="232"/>
      <c r="F24" s="232"/>
      <c r="G24" s="232"/>
      <c r="H24" s="232"/>
      <c r="I24" s="232"/>
      <c r="J24" s="178"/>
    </row>
    <row r="25" spans="1:10" s="33" customFormat="1" ht="16.5" customHeight="1">
      <c r="A25" s="30"/>
      <c r="C25" s="29" t="s">
        <v>187</v>
      </c>
      <c r="D25" s="235" t="s">
        <v>185</v>
      </c>
      <c r="E25" s="235"/>
      <c r="F25" s="235"/>
      <c r="G25" s="235"/>
      <c r="H25" s="235"/>
      <c r="I25" s="235"/>
      <c r="J25" s="178"/>
    </row>
    <row r="26" spans="1:10" s="33" customFormat="1" ht="98.25" customHeight="1">
      <c r="A26" s="30"/>
      <c r="D26" s="232" t="s">
        <v>184</v>
      </c>
      <c r="E26" s="232"/>
      <c r="F26" s="232"/>
      <c r="G26" s="232"/>
      <c r="H26" s="232"/>
      <c r="I26" s="232"/>
      <c r="J26" s="178"/>
    </row>
    <row r="27" spans="1:10" s="33" customFormat="1" ht="15.75" customHeight="1">
      <c r="A27" s="30"/>
      <c r="C27" s="29" t="s">
        <v>189</v>
      </c>
      <c r="D27" s="235" t="s">
        <v>188</v>
      </c>
      <c r="E27" s="235"/>
      <c r="F27" s="235"/>
      <c r="G27" s="235"/>
      <c r="H27" s="235"/>
      <c r="I27" s="235"/>
      <c r="J27" s="178"/>
    </row>
    <row r="28" spans="1:10" s="33" customFormat="1" ht="59.25" customHeight="1">
      <c r="A28" s="30"/>
      <c r="D28" s="232" t="s">
        <v>186</v>
      </c>
      <c r="E28" s="232"/>
      <c r="F28" s="232"/>
      <c r="G28" s="232"/>
      <c r="H28" s="232"/>
      <c r="I28" s="232"/>
      <c r="J28" s="178"/>
    </row>
    <row r="29" spans="1:10" s="33" customFormat="1" ht="15.75" customHeight="1">
      <c r="A29" s="30"/>
      <c r="C29" s="29" t="s">
        <v>192</v>
      </c>
      <c r="D29" s="235" t="s">
        <v>191</v>
      </c>
      <c r="E29" s="235"/>
      <c r="F29" s="235"/>
      <c r="G29" s="235"/>
      <c r="H29" s="235"/>
      <c r="I29" s="235"/>
      <c r="J29" s="178"/>
    </row>
    <row r="30" spans="1:10" s="33" customFormat="1" ht="52.5" customHeight="1">
      <c r="A30" s="30"/>
      <c r="D30" s="232" t="s">
        <v>190</v>
      </c>
      <c r="E30" s="232"/>
      <c r="F30" s="232"/>
      <c r="G30" s="232"/>
      <c r="H30" s="232"/>
      <c r="I30" s="232"/>
      <c r="J30" s="178"/>
    </row>
    <row r="31" spans="1:10" s="33" customFormat="1" ht="14.25" customHeight="1">
      <c r="A31" s="30"/>
      <c r="C31" s="29" t="s">
        <v>195</v>
      </c>
      <c r="D31" s="235" t="s">
        <v>193</v>
      </c>
      <c r="E31" s="235"/>
      <c r="F31" s="235"/>
      <c r="G31" s="235"/>
      <c r="H31" s="235"/>
      <c r="I31" s="235"/>
      <c r="J31" s="178"/>
    </row>
    <row r="32" spans="1:10" s="33" customFormat="1" ht="202.5" customHeight="1">
      <c r="A32" s="30"/>
      <c r="D32" s="232" t="s">
        <v>194</v>
      </c>
      <c r="E32" s="232"/>
      <c r="F32" s="232"/>
      <c r="G32" s="232"/>
      <c r="H32" s="232"/>
      <c r="I32" s="232"/>
      <c r="J32" s="178"/>
    </row>
    <row r="33" spans="1:10" s="33" customFormat="1" ht="15.75" customHeight="1">
      <c r="A33" s="30"/>
      <c r="C33" s="29" t="s">
        <v>198</v>
      </c>
      <c r="D33" s="235" t="s">
        <v>196</v>
      </c>
      <c r="E33" s="235"/>
      <c r="F33" s="235"/>
      <c r="G33" s="235"/>
      <c r="H33" s="235"/>
      <c r="I33" s="235"/>
      <c r="J33" s="178"/>
    </row>
    <row r="34" spans="1:10" s="33" customFormat="1" ht="55.5" customHeight="1">
      <c r="A34" s="30"/>
      <c r="D34" s="232" t="s">
        <v>197</v>
      </c>
      <c r="E34" s="232"/>
      <c r="F34" s="232"/>
      <c r="G34" s="232"/>
      <c r="H34" s="232"/>
      <c r="I34" s="232"/>
      <c r="J34" s="178"/>
    </row>
    <row r="35" spans="1:10" s="33" customFormat="1" ht="15.75" customHeight="1">
      <c r="A35" s="30"/>
      <c r="C35" s="29" t="s">
        <v>201</v>
      </c>
      <c r="D35" s="235" t="s">
        <v>199</v>
      </c>
      <c r="E35" s="235"/>
      <c r="F35" s="235"/>
      <c r="G35" s="235"/>
      <c r="H35" s="235"/>
      <c r="I35" s="235"/>
      <c r="J35" s="178"/>
    </row>
    <row r="36" spans="1:10" s="33" customFormat="1" ht="55.5" customHeight="1">
      <c r="A36" s="30"/>
      <c r="D36" s="232" t="s">
        <v>200</v>
      </c>
      <c r="E36" s="232"/>
      <c r="F36" s="232"/>
      <c r="G36" s="232"/>
      <c r="H36" s="232"/>
      <c r="I36" s="232"/>
      <c r="J36" s="178"/>
    </row>
    <row r="37" spans="1:10" s="33" customFormat="1" ht="15.75" customHeight="1">
      <c r="A37" s="30"/>
      <c r="C37" s="29" t="s">
        <v>204</v>
      </c>
      <c r="D37" s="235" t="s">
        <v>202</v>
      </c>
      <c r="E37" s="235"/>
      <c r="F37" s="235"/>
      <c r="G37" s="235"/>
      <c r="H37" s="235"/>
      <c r="I37" s="235"/>
      <c r="J37" s="178"/>
    </row>
    <row r="38" spans="1:10" s="33" customFormat="1" ht="216" customHeight="1">
      <c r="A38" s="30"/>
      <c r="D38" s="232" t="s">
        <v>203</v>
      </c>
      <c r="E38" s="232"/>
      <c r="F38" s="232"/>
      <c r="G38" s="232"/>
      <c r="H38" s="232"/>
      <c r="I38" s="232"/>
      <c r="J38" s="178"/>
    </row>
    <row r="39" spans="1:3" s="33" customFormat="1" ht="15">
      <c r="A39" s="48" t="s">
        <v>38</v>
      </c>
      <c r="B39" s="29"/>
      <c r="C39" s="29" t="s">
        <v>27</v>
      </c>
    </row>
    <row r="40" spans="1:5" s="33" customFormat="1" ht="15">
      <c r="A40" s="30"/>
      <c r="C40" s="33" t="s">
        <v>116</v>
      </c>
      <c r="D40" s="29"/>
      <c r="E40" s="29"/>
    </row>
    <row r="41" s="33" customFormat="1" ht="19.5" customHeight="1">
      <c r="A41" s="30"/>
    </row>
    <row r="42" spans="1:3" s="33" customFormat="1" ht="15">
      <c r="A42" s="48" t="s">
        <v>39</v>
      </c>
      <c r="B42" s="29"/>
      <c r="C42" s="29" t="s">
        <v>58</v>
      </c>
    </row>
    <row r="43" spans="1:5" s="33" customFormat="1" ht="15">
      <c r="A43" s="30"/>
      <c r="C43" s="33" t="s">
        <v>117</v>
      </c>
      <c r="D43" s="29"/>
      <c r="E43" s="29"/>
    </row>
    <row r="44" s="33" customFormat="1" ht="9" customHeight="1">
      <c r="A44" s="30"/>
    </row>
    <row r="45" s="33" customFormat="1" ht="15" customHeight="1">
      <c r="A45" s="30"/>
    </row>
    <row r="46" spans="1:3" s="33" customFormat="1" ht="15">
      <c r="A46" s="48" t="s">
        <v>40</v>
      </c>
      <c r="B46" s="29"/>
      <c r="C46" s="29" t="s">
        <v>110</v>
      </c>
    </row>
    <row r="47" spans="1:5" s="33" customFormat="1" ht="9.75" customHeight="1">
      <c r="A47" s="30"/>
      <c r="D47" s="29"/>
      <c r="E47" s="29"/>
    </row>
    <row r="48" spans="1:3" s="33" customFormat="1" ht="15" customHeight="1">
      <c r="A48" s="30"/>
      <c r="C48" s="33" t="s">
        <v>96</v>
      </c>
    </row>
    <row r="49" s="33" customFormat="1" ht="15" customHeight="1">
      <c r="A49" s="30"/>
    </row>
    <row r="50" spans="1:12" s="33" customFormat="1" ht="15" customHeight="1">
      <c r="A50" s="30"/>
      <c r="F50" s="72"/>
      <c r="G50" s="216" t="s">
        <v>132</v>
      </c>
      <c r="H50" s="216"/>
      <c r="I50" s="216" t="s">
        <v>133</v>
      </c>
      <c r="J50" s="216"/>
      <c r="L50" s="74"/>
    </row>
    <row r="51" spans="1:12" s="33" customFormat="1" ht="15" customHeight="1">
      <c r="A51" s="30"/>
      <c r="F51" s="72"/>
      <c r="G51" s="75" t="s">
        <v>21</v>
      </c>
      <c r="H51" s="76" t="s">
        <v>101</v>
      </c>
      <c r="I51" s="75" t="s">
        <v>21</v>
      </c>
      <c r="J51" s="76" t="s">
        <v>101</v>
      </c>
      <c r="L51" s="74"/>
    </row>
    <row r="52" spans="1:12" s="33" customFormat="1" ht="15" customHeight="1">
      <c r="A52" s="30"/>
      <c r="F52" s="72"/>
      <c r="G52" s="75" t="s">
        <v>53</v>
      </c>
      <c r="H52" s="76" t="s">
        <v>53</v>
      </c>
      <c r="I52" s="75" t="s">
        <v>53</v>
      </c>
      <c r="J52" s="76" t="s">
        <v>53</v>
      </c>
      <c r="L52" s="77"/>
    </row>
    <row r="53" spans="1:12" s="33" customFormat="1" ht="15" customHeight="1">
      <c r="A53" s="30"/>
      <c r="F53" s="72"/>
      <c r="G53" s="75" t="s">
        <v>22</v>
      </c>
      <c r="H53" s="2" t="s">
        <v>51</v>
      </c>
      <c r="I53" s="75" t="s">
        <v>100</v>
      </c>
      <c r="J53" s="2" t="s">
        <v>51</v>
      </c>
      <c r="L53" s="77"/>
    </row>
    <row r="54" spans="1:12" s="33" customFormat="1" ht="15" customHeight="1">
      <c r="A54" s="30"/>
      <c r="F54" s="72"/>
      <c r="G54" s="75"/>
      <c r="H54" s="76" t="s">
        <v>22</v>
      </c>
      <c r="I54" s="75" t="s">
        <v>54</v>
      </c>
      <c r="J54" s="76" t="s">
        <v>55</v>
      </c>
      <c r="L54" s="77"/>
    </row>
    <row r="55" spans="1:12" s="33" customFormat="1" ht="15" customHeight="1">
      <c r="A55" s="30"/>
      <c r="F55" s="72"/>
      <c r="G55" s="78">
        <v>37437</v>
      </c>
      <c r="H55" s="79">
        <v>37072</v>
      </c>
      <c r="I55" s="78">
        <f>+G55</f>
        <v>37437</v>
      </c>
      <c r="J55" s="79">
        <f>+H55</f>
        <v>37072</v>
      </c>
      <c r="L55" s="74"/>
    </row>
    <row r="56" spans="1:12" s="33" customFormat="1" ht="15" customHeight="1">
      <c r="A56" s="30"/>
      <c r="F56" s="72"/>
      <c r="G56" s="75" t="s">
        <v>14</v>
      </c>
      <c r="H56" s="76" t="s">
        <v>14</v>
      </c>
      <c r="I56" s="75" t="s">
        <v>14</v>
      </c>
      <c r="J56" s="76" t="s">
        <v>14</v>
      </c>
      <c r="L56" s="74"/>
    </row>
    <row r="57" spans="1:12" s="33" customFormat="1" ht="15" customHeight="1">
      <c r="A57" s="30"/>
      <c r="F57" s="72"/>
      <c r="G57" s="80"/>
      <c r="H57" s="81"/>
      <c r="I57" s="80"/>
      <c r="J57" s="81"/>
      <c r="L57" s="74"/>
    </row>
    <row r="58" spans="3:13" s="30" customFormat="1" ht="15">
      <c r="C58" s="88" t="s">
        <v>16</v>
      </c>
      <c r="D58" s="83"/>
      <c r="E58" s="84" t="s">
        <v>208</v>
      </c>
      <c r="F58" s="84"/>
      <c r="G58" s="85">
        <f>+Income!F33</f>
        <v>-2560</v>
      </c>
      <c r="H58" s="91">
        <v>0</v>
      </c>
      <c r="I58" s="85">
        <f>+Income!J33</f>
        <v>-5263</v>
      </c>
      <c r="J58" s="208">
        <v>0</v>
      </c>
      <c r="L58" s="92">
        <v>482</v>
      </c>
      <c r="M58" s="30">
        <v>802</v>
      </c>
    </row>
    <row r="59" spans="1:13" s="33" customFormat="1" ht="30">
      <c r="A59" s="30"/>
      <c r="C59" s="88" t="s">
        <v>16</v>
      </c>
      <c r="D59" s="88"/>
      <c r="E59" s="89" t="s">
        <v>209</v>
      </c>
      <c r="F59" s="30"/>
      <c r="G59" s="90">
        <v>0</v>
      </c>
      <c r="H59" s="91">
        <v>0</v>
      </c>
      <c r="I59" s="90">
        <v>0</v>
      </c>
      <c r="J59" s="91">
        <v>0</v>
      </c>
      <c r="L59" s="87">
        <v>-958</v>
      </c>
      <c r="M59" s="33">
        <v>4566</v>
      </c>
    </row>
    <row r="60" spans="1:12" s="33" customFormat="1" ht="16.5" customHeight="1" thickBot="1">
      <c r="A60" s="30"/>
      <c r="F60" s="87"/>
      <c r="G60" s="94">
        <f>SUM(G58:G59)</f>
        <v>-2560</v>
      </c>
      <c r="H60" s="207">
        <v>0</v>
      </c>
      <c r="I60" s="94">
        <f>SUM(I58:I59)</f>
        <v>-5263</v>
      </c>
      <c r="J60" s="95">
        <v>0</v>
      </c>
      <c r="L60" s="96"/>
    </row>
    <row r="61" spans="1:12" s="33" customFormat="1" ht="16.5" customHeight="1">
      <c r="A61" s="30"/>
      <c r="F61" s="87"/>
      <c r="G61" s="93"/>
      <c r="H61" s="87"/>
      <c r="I61" s="93"/>
      <c r="J61" s="87"/>
      <c r="L61" s="96"/>
    </row>
    <row r="62" spans="1:5" s="33" customFormat="1" ht="15">
      <c r="A62" s="48">
        <v>5</v>
      </c>
      <c r="B62" s="29"/>
      <c r="C62" s="29" t="s">
        <v>49</v>
      </c>
      <c r="E62" s="33" t="s">
        <v>173</v>
      </c>
    </row>
    <row r="63" spans="1:10" s="33" customFormat="1" ht="34.5" customHeight="1">
      <c r="A63" s="30"/>
      <c r="C63" s="232" t="s">
        <v>97</v>
      </c>
      <c r="D63" s="232"/>
      <c r="E63" s="232"/>
      <c r="F63" s="232"/>
      <c r="G63" s="232"/>
      <c r="H63" s="232"/>
      <c r="I63" s="232"/>
      <c r="J63" s="178"/>
    </row>
    <row r="64" spans="1:3" s="33" customFormat="1" ht="15">
      <c r="A64" s="48">
        <v>6</v>
      </c>
      <c r="B64" s="29"/>
      <c r="C64" s="29" t="s">
        <v>28</v>
      </c>
    </row>
    <row r="65" spans="1:5" s="33" customFormat="1" ht="15" customHeight="1">
      <c r="A65" s="97"/>
      <c r="C65" s="29" t="s">
        <v>98</v>
      </c>
      <c r="D65" s="29"/>
      <c r="E65" s="29"/>
    </row>
    <row r="66" spans="1:4" s="33" customFormat="1" ht="5.25" customHeight="1">
      <c r="A66" s="97"/>
      <c r="C66" s="29"/>
      <c r="D66" s="29"/>
    </row>
    <row r="67" spans="1:10" s="33" customFormat="1" ht="36.75" customHeight="1">
      <c r="A67" s="97"/>
      <c r="B67" s="108" t="s">
        <v>46</v>
      </c>
      <c r="C67" s="232" t="s">
        <v>210</v>
      </c>
      <c r="D67" s="232"/>
      <c r="E67" s="232"/>
      <c r="F67" s="232"/>
      <c r="G67" s="232"/>
      <c r="H67" s="232"/>
      <c r="I67" s="232"/>
      <c r="J67" s="178"/>
    </row>
    <row r="68" spans="1:2" s="33" customFormat="1" ht="15" hidden="1">
      <c r="A68" s="97"/>
      <c r="B68" s="84"/>
    </row>
    <row r="69" spans="1:10" s="33" customFormat="1" ht="15" hidden="1">
      <c r="A69" s="97"/>
      <c r="B69" s="84"/>
      <c r="G69" s="233" t="s">
        <v>132</v>
      </c>
      <c r="H69" s="233"/>
      <c r="I69" s="233" t="s">
        <v>138</v>
      </c>
      <c r="J69" s="233"/>
    </row>
    <row r="70" spans="1:10" s="33" customFormat="1" ht="15" hidden="1">
      <c r="A70" s="97"/>
      <c r="B70" s="84"/>
      <c r="G70" s="75" t="s">
        <v>21</v>
      </c>
      <c r="H70" s="76" t="s">
        <v>101</v>
      </c>
      <c r="I70" s="75" t="s">
        <v>21</v>
      </c>
      <c r="J70" s="76" t="s">
        <v>101</v>
      </c>
    </row>
    <row r="71" spans="1:10" s="33" customFormat="1" ht="15" hidden="1">
      <c r="A71" s="97"/>
      <c r="B71" s="84"/>
      <c r="G71" s="75" t="s">
        <v>53</v>
      </c>
      <c r="H71" s="76" t="s">
        <v>53</v>
      </c>
      <c r="I71" s="75" t="s">
        <v>53</v>
      </c>
      <c r="J71" s="76" t="s">
        <v>53</v>
      </c>
    </row>
    <row r="72" spans="1:10" s="33" customFormat="1" ht="15" hidden="1">
      <c r="A72" s="97"/>
      <c r="B72" s="84"/>
      <c r="G72" s="75" t="s">
        <v>22</v>
      </c>
      <c r="H72" s="2" t="s">
        <v>51</v>
      </c>
      <c r="I72" s="75" t="s">
        <v>100</v>
      </c>
      <c r="J72" s="2" t="s">
        <v>51</v>
      </c>
    </row>
    <row r="73" spans="1:10" s="33" customFormat="1" ht="15" hidden="1">
      <c r="A73" s="97"/>
      <c r="B73" s="84"/>
      <c r="G73" s="75"/>
      <c r="H73" s="76" t="s">
        <v>22</v>
      </c>
      <c r="I73" s="75" t="s">
        <v>54</v>
      </c>
      <c r="J73" s="76" t="s">
        <v>55</v>
      </c>
    </row>
    <row r="74" spans="1:10" s="33" customFormat="1" ht="15" hidden="1">
      <c r="A74" s="97"/>
      <c r="B74" s="84"/>
      <c r="G74" s="78">
        <f>+G55</f>
        <v>37437</v>
      </c>
      <c r="H74" s="79">
        <f>+H55</f>
        <v>37072</v>
      </c>
      <c r="I74" s="78">
        <f>+G74</f>
        <v>37437</v>
      </c>
      <c r="J74" s="79">
        <f>+H74</f>
        <v>37072</v>
      </c>
    </row>
    <row r="75" spans="1:12" s="33" customFormat="1" ht="7.5" customHeight="1" hidden="1">
      <c r="A75" s="30"/>
      <c r="G75" s="75" t="s">
        <v>14</v>
      </c>
      <c r="H75" s="76" t="s">
        <v>14</v>
      </c>
      <c r="I75" s="75" t="s">
        <v>14</v>
      </c>
      <c r="J75" s="76" t="s">
        <v>14</v>
      </c>
      <c r="L75" s="74"/>
    </row>
    <row r="76" spans="1:10" s="33" customFormat="1" ht="15" hidden="1">
      <c r="A76" s="97"/>
      <c r="F76" s="72"/>
      <c r="G76" s="80"/>
      <c r="H76" s="81"/>
      <c r="I76" s="80"/>
      <c r="J76" s="81"/>
    </row>
    <row r="77" spans="1:10" s="33" customFormat="1" ht="15" hidden="1">
      <c r="A77" s="97"/>
      <c r="E77" s="33" t="s">
        <v>44</v>
      </c>
      <c r="G77" s="98" t="s">
        <v>99</v>
      </c>
      <c r="H77" s="98" t="s">
        <v>99</v>
      </c>
      <c r="I77" s="99" t="s">
        <v>99</v>
      </c>
      <c r="J77" s="98" t="s">
        <v>99</v>
      </c>
    </row>
    <row r="78" spans="1:10" s="33" customFormat="1" ht="15" hidden="1">
      <c r="A78" s="97"/>
      <c r="E78" s="33" t="s">
        <v>45</v>
      </c>
      <c r="G78" s="98" t="s">
        <v>99</v>
      </c>
      <c r="H78" s="98" t="s">
        <v>99</v>
      </c>
      <c r="I78" s="99" t="s">
        <v>99</v>
      </c>
      <c r="J78" s="98" t="s">
        <v>99</v>
      </c>
    </row>
    <row r="79" spans="1:10" s="33" customFormat="1" ht="18" customHeight="1" hidden="1">
      <c r="A79" s="97"/>
      <c r="E79" s="33" t="s">
        <v>50</v>
      </c>
      <c r="G79" s="98" t="s">
        <v>99</v>
      </c>
      <c r="H79" s="98" t="s">
        <v>99</v>
      </c>
      <c r="I79" s="99" t="s">
        <v>99</v>
      </c>
      <c r="J79" s="98" t="s">
        <v>99</v>
      </c>
    </row>
    <row r="80" spans="1:10" s="33" customFormat="1" ht="22.5" customHeight="1">
      <c r="A80" s="97"/>
      <c r="B80" s="108" t="s">
        <v>47</v>
      </c>
      <c r="C80" s="234" t="s">
        <v>139</v>
      </c>
      <c r="D80" s="234"/>
      <c r="E80" s="234"/>
      <c r="F80" s="234"/>
      <c r="G80" s="234"/>
      <c r="H80" s="234"/>
      <c r="I80" s="234"/>
      <c r="J80" s="234"/>
    </row>
    <row r="81" spans="1:10" s="33" customFormat="1" ht="15" hidden="1">
      <c r="A81" s="97"/>
      <c r="B81" s="84"/>
      <c r="D81" s="71"/>
      <c r="E81" s="71"/>
      <c r="F81" s="71"/>
      <c r="G81" s="71"/>
      <c r="H81" s="71"/>
      <c r="I81" s="71"/>
      <c r="J81" s="71"/>
    </row>
    <row r="82" spans="1:10" s="33" customFormat="1" ht="4.5" customHeight="1" hidden="1">
      <c r="A82" s="97"/>
      <c r="B82" s="84"/>
      <c r="G82" s="101"/>
      <c r="H82" s="101"/>
      <c r="I82" s="101"/>
      <c r="J82" s="75" t="s">
        <v>14</v>
      </c>
    </row>
    <row r="83" spans="1:10" s="33" customFormat="1" ht="15" hidden="1">
      <c r="A83" s="97"/>
      <c r="G83" s="101"/>
      <c r="H83" s="101"/>
      <c r="I83" s="101"/>
      <c r="J83" s="102"/>
    </row>
    <row r="84" spans="1:10" s="33" customFormat="1" ht="15" hidden="1">
      <c r="A84" s="97"/>
      <c r="E84" s="33" t="s">
        <v>23</v>
      </c>
      <c r="G84" s="101"/>
      <c r="H84" s="101"/>
      <c r="I84" s="101"/>
      <c r="J84" s="99" t="s">
        <v>99</v>
      </c>
    </row>
    <row r="85" spans="1:10" s="33" customFormat="1" ht="15" hidden="1">
      <c r="A85" s="97"/>
      <c r="E85" s="33" t="s">
        <v>59</v>
      </c>
      <c r="G85" s="101"/>
      <c r="H85" s="101"/>
      <c r="I85" s="101"/>
      <c r="J85" s="99" t="s">
        <v>99</v>
      </c>
    </row>
    <row r="86" spans="1:10" s="33" customFormat="1" ht="15" hidden="1">
      <c r="A86" s="97"/>
      <c r="E86" s="33" t="s">
        <v>48</v>
      </c>
      <c r="G86" s="100"/>
      <c r="H86" s="100"/>
      <c r="I86" s="100"/>
      <c r="J86" s="103" t="s">
        <v>99</v>
      </c>
    </row>
    <row r="87" spans="1:10" s="33" customFormat="1" ht="15">
      <c r="A87" s="48">
        <v>7</v>
      </c>
      <c r="B87" s="29"/>
      <c r="C87" s="29" t="s">
        <v>29</v>
      </c>
      <c r="H87" s="87"/>
      <c r="J87" s="87"/>
    </row>
    <row r="88" spans="1:10" s="33" customFormat="1" ht="78" customHeight="1">
      <c r="A88" s="97"/>
      <c r="C88" s="232" t="s">
        <v>231</v>
      </c>
      <c r="D88" s="232"/>
      <c r="E88" s="232"/>
      <c r="F88" s="232"/>
      <c r="G88" s="232"/>
      <c r="H88" s="232"/>
      <c r="I88" s="232"/>
      <c r="J88" s="71"/>
    </row>
    <row r="89" spans="1:10" s="33" customFormat="1" ht="33.75" customHeight="1">
      <c r="A89" s="97"/>
      <c r="C89" s="232" t="s">
        <v>233</v>
      </c>
      <c r="D89" s="232"/>
      <c r="E89" s="232"/>
      <c r="F89" s="232"/>
      <c r="G89" s="232"/>
      <c r="H89" s="232"/>
      <c r="I89" s="232"/>
      <c r="J89" s="71"/>
    </row>
    <row r="90" spans="1:3" s="33" customFormat="1" ht="14.25" customHeight="1">
      <c r="A90" s="48">
        <v>8</v>
      </c>
      <c r="B90" s="29"/>
      <c r="C90" s="29" t="s">
        <v>30</v>
      </c>
    </row>
    <row r="91" spans="1:10" s="33" customFormat="1" ht="39.75" customHeight="1">
      <c r="A91" s="48"/>
      <c r="B91" s="29"/>
      <c r="C91" s="232" t="s">
        <v>169</v>
      </c>
      <c r="D91" s="232"/>
      <c r="E91" s="232"/>
      <c r="F91" s="232"/>
      <c r="G91" s="232"/>
      <c r="H91" s="232"/>
      <c r="I91" s="232"/>
      <c r="J91" s="190"/>
    </row>
    <row r="92" spans="1:10" s="33" customFormat="1" ht="39.75" customHeight="1">
      <c r="A92" s="48"/>
      <c r="B92" s="29"/>
      <c r="C92" s="232" t="s">
        <v>234</v>
      </c>
      <c r="D92" s="232"/>
      <c r="E92" s="232"/>
      <c r="F92" s="232"/>
      <c r="G92" s="232"/>
      <c r="H92" s="232"/>
      <c r="I92" s="232"/>
      <c r="J92" s="190"/>
    </row>
    <row r="93" spans="1:10" s="33" customFormat="1" ht="15.75" customHeight="1">
      <c r="A93" s="48">
        <v>9</v>
      </c>
      <c r="B93" s="29"/>
      <c r="C93" s="212" t="s">
        <v>111</v>
      </c>
      <c r="D93" s="222"/>
      <c r="E93" s="222"/>
      <c r="F93" s="222"/>
      <c r="G93" s="222"/>
      <c r="H93" s="222"/>
      <c r="I93" s="222"/>
      <c r="J93" s="96"/>
    </row>
    <row r="94" spans="1:10" s="33" customFormat="1" ht="15">
      <c r="A94" s="83"/>
      <c r="C94" s="232" t="s">
        <v>174</v>
      </c>
      <c r="D94" s="222"/>
      <c r="E94" s="222"/>
      <c r="F94" s="222"/>
      <c r="G94" s="222"/>
      <c r="H94" s="222"/>
      <c r="I94" s="222"/>
      <c r="J94" s="96"/>
    </row>
    <row r="95" spans="1:10" s="33" customFormat="1" ht="36" customHeight="1">
      <c r="A95" s="83"/>
      <c r="C95" s="232" t="s">
        <v>211</v>
      </c>
      <c r="D95" s="222"/>
      <c r="E95" s="222"/>
      <c r="F95" s="222"/>
      <c r="G95" s="222"/>
      <c r="H95" s="222"/>
      <c r="I95" s="222"/>
      <c r="J95" s="96"/>
    </row>
    <row r="96" spans="1:10" s="33" customFormat="1" ht="21" customHeight="1">
      <c r="A96" s="83"/>
      <c r="C96" s="232" t="s">
        <v>213</v>
      </c>
      <c r="D96" s="222"/>
      <c r="E96" s="222"/>
      <c r="F96" s="222"/>
      <c r="G96" s="222"/>
      <c r="H96" s="222"/>
      <c r="I96" s="222"/>
      <c r="J96" s="96"/>
    </row>
    <row r="97" spans="1:10" s="33" customFormat="1" ht="30" customHeight="1">
      <c r="A97" s="83"/>
      <c r="C97" s="71"/>
      <c r="D97" s="232" t="s">
        <v>175</v>
      </c>
      <c r="E97" s="232"/>
      <c r="F97" s="232"/>
      <c r="G97" s="232"/>
      <c r="H97" s="232"/>
      <c r="I97" s="232"/>
      <c r="J97" s="96"/>
    </row>
    <row r="98" spans="1:10" s="33" customFormat="1" ht="30.75" customHeight="1">
      <c r="A98" s="83"/>
      <c r="C98" s="71"/>
      <c r="D98" s="232" t="s">
        <v>176</v>
      </c>
      <c r="E98" s="232"/>
      <c r="F98" s="232"/>
      <c r="G98" s="232"/>
      <c r="H98" s="232"/>
      <c r="I98" s="232"/>
      <c r="J98" s="96"/>
    </row>
    <row r="99" spans="1:10" s="33" customFormat="1" ht="47.25" customHeight="1">
      <c r="A99" s="97"/>
      <c r="C99" s="232" t="s">
        <v>177</v>
      </c>
      <c r="D99" s="232"/>
      <c r="E99" s="232"/>
      <c r="F99" s="232"/>
      <c r="G99" s="232"/>
      <c r="H99" s="232"/>
      <c r="I99" s="232"/>
      <c r="J99" s="71"/>
    </row>
    <row r="100" spans="1:10" s="33" customFormat="1" ht="11.25" customHeight="1">
      <c r="A100" s="97"/>
      <c r="C100" s="71"/>
      <c r="D100" s="71"/>
      <c r="E100" s="71"/>
      <c r="F100" s="71"/>
      <c r="G100" s="71"/>
      <c r="H100" s="71"/>
      <c r="I100" s="71"/>
      <c r="J100" s="71"/>
    </row>
    <row r="101" spans="1:3" s="33" customFormat="1" ht="15">
      <c r="A101" s="48">
        <v>10</v>
      </c>
      <c r="B101" s="29"/>
      <c r="C101" s="29" t="s">
        <v>35</v>
      </c>
    </row>
    <row r="102" spans="1:5" s="33" customFormat="1" ht="15">
      <c r="A102" s="97"/>
      <c r="C102" s="33" t="s">
        <v>225</v>
      </c>
      <c r="D102" s="29"/>
      <c r="E102" s="29"/>
    </row>
    <row r="103" s="33" customFormat="1" ht="12.75" customHeight="1">
      <c r="A103" s="97"/>
    </row>
    <row r="104" spans="1:3" s="33" customFormat="1" ht="12.75" customHeight="1">
      <c r="A104" s="97"/>
      <c r="C104" s="33" t="s">
        <v>136</v>
      </c>
    </row>
    <row r="105" spans="1:9" s="33" customFormat="1" ht="12.75" customHeight="1">
      <c r="A105" s="97"/>
      <c r="E105" s="29" t="s">
        <v>219</v>
      </c>
      <c r="I105" s="97" t="s">
        <v>14</v>
      </c>
    </row>
    <row r="106" spans="1:9" s="33" customFormat="1" ht="12.75" customHeight="1">
      <c r="A106" s="97"/>
      <c r="E106" s="33" t="s">
        <v>134</v>
      </c>
      <c r="I106" s="109">
        <v>1373</v>
      </c>
    </row>
    <row r="107" spans="1:9" s="33" customFormat="1" ht="12.75" customHeight="1" thickBot="1">
      <c r="A107" s="97"/>
      <c r="I107" s="209">
        <f>SUM(I106:I106)</f>
        <v>1373</v>
      </c>
    </row>
    <row r="108" spans="1:5" s="33" customFormat="1" ht="12.75" customHeight="1" thickTop="1">
      <c r="A108" s="97"/>
      <c r="C108" s="241" t="s">
        <v>137</v>
      </c>
      <c r="D108" s="241"/>
      <c r="E108" s="241"/>
    </row>
    <row r="109" spans="1:5" s="33" customFormat="1" ht="12.75" customHeight="1">
      <c r="A109" s="97"/>
      <c r="E109" s="29" t="s">
        <v>220</v>
      </c>
    </row>
    <row r="110" spans="1:9" s="33" customFormat="1" ht="12.75" customHeight="1">
      <c r="A110" s="97"/>
      <c r="E110" s="33" t="s">
        <v>135</v>
      </c>
      <c r="I110" s="109">
        <v>1527</v>
      </c>
    </row>
    <row r="111" spans="1:9" s="33" customFormat="1" ht="12.75" customHeight="1" thickBot="1">
      <c r="A111" s="97"/>
      <c r="I111" s="209">
        <f>SUM(I110:I110)</f>
        <v>1527</v>
      </c>
    </row>
    <row r="112" s="33" customFormat="1" ht="12.75" customHeight="1" thickTop="1">
      <c r="A112" s="97"/>
    </row>
    <row r="113" spans="1:3" s="33" customFormat="1" ht="15">
      <c r="A113" s="48">
        <v>11</v>
      </c>
      <c r="B113" s="29"/>
      <c r="C113" s="29" t="s">
        <v>31</v>
      </c>
    </row>
    <row r="114" spans="1:5" s="33" customFormat="1" ht="15">
      <c r="A114" s="97"/>
      <c r="C114" s="33" t="s">
        <v>57</v>
      </c>
      <c r="D114" s="29"/>
      <c r="E114" s="29"/>
    </row>
    <row r="115" spans="1:10" s="33" customFormat="1" ht="15">
      <c r="A115" s="97"/>
      <c r="G115" s="75"/>
      <c r="H115" s="75"/>
      <c r="I115" s="82" t="s">
        <v>141</v>
      </c>
      <c r="J115" s="73"/>
    </row>
    <row r="116" spans="1:10" s="33" customFormat="1" ht="15">
      <c r="A116" s="97"/>
      <c r="C116" s="30" t="s">
        <v>215</v>
      </c>
      <c r="D116" s="89"/>
      <c r="E116" s="86"/>
      <c r="F116" s="86"/>
      <c r="G116" s="86"/>
      <c r="H116" s="86"/>
      <c r="I116" s="116">
        <f>11175+2978+4977+2549+7617+225+82</f>
        <v>29603</v>
      </c>
      <c r="J116" s="73"/>
    </row>
    <row r="117" spans="1:10" s="33" customFormat="1" ht="15">
      <c r="A117" s="97"/>
      <c r="C117" s="30" t="s">
        <v>214</v>
      </c>
      <c r="D117" s="30"/>
      <c r="F117" s="86"/>
      <c r="G117" s="86"/>
      <c r="H117" s="86"/>
      <c r="I117" s="116">
        <f>5000+5000+5000+5000</f>
        <v>20000</v>
      </c>
      <c r="J117" s="73"/>
    </row>
    <row r="118" spans="1:10" s="33" customFormat="1" ht="15">
      <c r="A118" s="97"/>
      <c r="C118" s="30" t="s">
        <v>140</v>
      </c>
      <c r="D118" s="30"/>
      <c r="F118" s="86"/>
      <c r="G118" s="86"/>
      <c r="H118" s="86"/>
      <c r="I118" s="116">
        <v>189</v>
      </c>
      <c r="J118" s="73"/>
    </row>
    <row r="119" spans="1:10" s="33" customFormat="1" ht="15">
      <c r="A119" s="97"/>
      <c r="C119" s="30" t="s">
        <v>0</v>
      </c>
      <c r="D119" s="30"/>
      <c r="F119" s="86"/>
      <c r="G119" s="86"/>
      <c r="H119" s="86"/>
      <c r="I119" s="116">
        <v>158</v>
      </c>
      <c r="J119" s="73"/>
    </row>
    <row r="120" spans="1:10" s="33" customFormat="1" ht="15">
      <c r="A120" s="97"/>
      <c r="C120" s="30" t="s">
        <v>216</v>
      </c>
      <c r="D120" s="30"/>
      <c r="F120" s="86"/>
      <c r="G120" s="86"/>
      <c r="H120" s="86"/>
      <c r="I120" s="116">
        <v>453</v>
      </c>
      <c r="J120" s="73"/>
    </row>
    <row r="121" spans="1:10" s="33" customFormat="1" ht="15.75" thickBot="1">
      <c r="A121" s="97"/>
      <c r="H121" s="105"/>
      <c r="I121" s="104">
        <f>SUM(I116:I120)</f>
        <v>50403</v>
      </c>
      <c r="J121" s="73"/>
    </row>
    <row r="122" spans="1:10" s="33" customFormat="1" ht="15.75" thickTop="1">
      <c r="A122" s="97"/>
      <c r="H122" s="105"/>
      <c r="I122" s="191"/>
      <c r="J122" s="73"/>
    </row>
    <row r="123" spans="1:10" s="33" customFormat="1" ht="30.75" customHeight="1">
      <c r="A123" s="97"/>
      <c r="C123" s="232" t="s">
        <v>178</v>
      </c>
      <c r="D123" s="232"/>
      <c r="E123" s="232"/>
      <c r="F123" s="232"/>
      <c r="G123" s="232"/>
      <c r="H123" s="232"/>
      <c r="I123" s="232"/>
      <c r="J123" s="192"/>
    </row>
    <row r="124" spans="1:10" s="33" customFormat="1" ht="15">
      <c r="A124" s="97"/>
      <c r="H124" s="105"/>
      <c r="I124" s="73"/>
      <c r="J124" s="73"/>
    </row>
    <row r="125" spans="1:10" s="33" customFormat="1" ht="15">
      <c r="A125" s="48">
        <v>12</v>
      </c>
      <c r="B125" s="29"/>
      <c r="C125" s="29" t="s">
        <v>32</v>
      </c>
      <c r="H125" s="105"/>
      <c r="I125" s="73"/>
      <c r="J125" s="73"/>
    </row>
    <row r="126" spans="1:5" s="33" customFormat="1" ht="15">
      <c r="A126" s="97"/>
      <c r="C126" s="33" t="s">
        <v>112</v>
      </c>
      <c r="D126" s="29"/>
      <c r="E126" s="29"/>
    </row>
    <row r="127" s="33" customFormat="1" ht="12.75" customHeight="1">
      <c r="A127" s="97"/>
    </row>
    <row r="128" spans="1:3" s="33" customFormat="1" ht="15">
      <c r="A128" s="48">
        <v>13</v>
      </c>
      <c r="B128" s="29"/>
      <c r="C128" s="29" t="s">
        <v>36</v>
      </c>
    </row>
    <row r="129" spans="1:9" s="33" customFormat="1" ht="58.5" customHeight="1">
      <c r="A129" s="97"/>
      <c r="C129" s="232" t="s">
        <v>157</v>
      </c>
      <c r="D129" s="232"/>
      <c r="E129" s="232"/>
      <c r="F129" s="232"/>
      <c r="G129" s="232"/>
      <c r="H129" s="232"/>
      <c r="I129" s="232"/>
    </row>
    <row r="130" spans="1:9" s="33" customFormat="1" ht="11.25" customHeight="1">
      <c r="A130" s="97"/>
      <c r="C130" s="178"/>
      <c r="D130" s="178"/>
      <c r="E130" s="178"/>
      <c r="F130" s="178"/>
      <c r="G130" s="178"/>
      <c r="H130" s="178"/>
      <c r="I130" s="178"/>
    </row>
    <row r="131" spans="1:9" s="33" customFormat="1" ht="45" customHeight="1">
      <c r="A131" s="97"/>
      <c r="C131" s="232" t="s">
        <v>162</v>
      </c>
      <c r="D131" s="232"/>
      <c r="E131" s="232"/>
      <c r="F131" s="232"/>
      <c r="G131" s="232"/>
      <c r="H131" s="232"/>
      <c r="I131" s="232"/>
    </row>
    <row r="132" spans="1:9" s="33" customFormat="1" ht="136.5" customHeight="1">
      <c r="A132" s="97"/>
      <c r="C132" s="232" t="s">
        <v>217</v>
      </c>
      <c r="D132" s="232"/>
      <c r="E132" s="232"/>
      <c r="F132" s="232"/>
      <c r="G132" s="232"/>
      <c r="H132" s="232"/>
      <c r="I132" s="232"/>
    </row>
    <row r="133" spans="1:9" s="33" customFormat="1" ht="51.75" customHeight="1">
      <c r="A133" s="97"/>
      <c r="C133" s="232" t="s">
        <v>232</v>
      </c>
      <c r="D133" s="232"/>
      <c r="E133" s="232"/>
      <c r="F133" s="232"/>
      <c r="G133" s="232"/>
      <c r="H133" s="232"/>
      <c r="I133" s="232"/>
    </row>
    <row r="134" spans="1:9" s="33" customFormat="1" ht="31.5" customHeight="1">
      <c r="A134" s="97"/>
      <c r="C134" s="232" t="s">
        <v>158</v>
      </c>
      <c r="D134" s="232"/>
      <c r="E134" s="232"/>
      <c r="F134" s="232"/>
      <c r="G134" s="232"/>
      <c r="H134" s="232"/>
      <c r="I134" s="232"/>
    </row>
    <row r="135" spans="1:10" s="33" customFormat="1" ht="13.5" customHeight="1">
      <c r="A135" s="97"/>
      <c r="D135" s="71"/>
      <c r="E135" s="71"/>
      <c r="F135" s="71"/>
      <c r="G135" s="71"/>
      <c r="H135" s="71"/>
      <c r="I135" s="71"/>
      <c r="J135" s="71"/>
    </row>
    <row r="136" spans="1:3" s="33" customFormat="1" ht="15">
      <c r="A136" s="48">
        <v>14</v>
      </c>
      <c r="B136" s="29"/>
      <c r="C136" s="29" t="s">
        <v>119</v>
      </c>
    </row>
    <row r="137" spans="1:5" s="33" customFormat="1" ht="15">
      <c r="A137" s="97"/>
      <c r="C137" s="33" t="s">
        <v>121</v>
      </c>
      <c r="D137" s="29"/>
      <c r="E137" s="29"/>
    </row>
    <row r="138" spans="1:5" s="33" customFormat="1" ht="15.75" thickBot="1">
      <c r="A138" s="97"/>
      <c r="D138" s="29"/>
      <c r="E138" s="29"/>
    </row>
    <row r="139" spans="1:9" s="137" customFormat="1" ht="16.5" thickBot="1" thickTop="1">
      <c r="A139" s="136"/>
      <c r="D139" s="138"/>
      <c r="E139" s="139"/>
      <c r="F139" s="140"/>
      <c r="G139" s="213" t="s">
        <v>146</v>
      </c>
      <c r="H139" s="214"/>
      <c r="I139" s="215"/>
    </row>
    <row r="140" spans="1:9" s="33" customFormat="1" ht="59.25" thickBot="1" thickTop="1">
      <c r="A140" s="97"/>
      <c r="D140" s="134" t="s">
        <v>142</v>
      </c>
      <c r="E140" s="135"/>
      <c r="F140" s="129"/>
      <c r="G140" s="130" t="s">
        <v>143</v>
      </c>
      <c r="H140" s="117" t="s">
        <v>163</v>
      </c>
      <c r="I140" s="118" t="s">
        <v>144</v>
      </c>
    </row>
    <row r="141" spans="1:9" s="33" customFormat="1" ht="15.75" thickTop="1">
      <c r="A141" s="97"/>
      <c r="D141" s="131"/>
      <c r="E141" s="132"/>
      <c r="F141" s="133"/>
      <c r="G141" s="120" t="s">
        <v>14</v>
      </c>
      <c r="H141" s="121" t="s">
        <v>14</v>
      </c>
      <c r="I141" s="122" t="s">
        <v>14</v>
      </c>
    </row>
    <row r="142" spans="1:9" s="33" customFormat="1" ht="15">
      <c r="A142" s="97"/>
      <c r="D142" s="119"/>
      <c r="E142" s="96"/>
      <c r="F142" s="124"/>
      <c r="G142" s="123"/>
      <c r="H142" s="123"/>
      <c r="I142" s="124"/>
    </row>
    <row r="143" spans="1:9" s="33" customFormat="1" ht="15">
      <c r="A143" s="97"/>
      <c r="D143" s="119" t="s">
        <v>145</v>
      </c>
      <c r="E143" s="96"/>
      <c r="F143" s="124"/>
      <c r="G143" s="193">
        <v>95025</v>
      </c>
      <c r="H143" s="193">
        <v>17403</v>
      </c>
      <c r="I143" s="194">
        <v>139725</v>
      </c>
    </row>
    <row r="144" spans="1:9" s="33" customFormat="1" ht="15">
      <c r="A144" s="97"/>
      <c r="D144" s="119"/>
      <c r="E144" s="96"/>
      <c r="F144" s="124"/>
      <c r="G144" s="193"/>
      <c r="H144" s="193"/>
      <c r="I144" s="194"/>
    </row>
    <row r="145" spans="1:9" s="33" customFormat="1" ht="26.25" customHeight="1">
      <c r="A145" s="97"/>
      <c r="D145" s="238" t="s">
        <v>156</v>
      </c>
      <c r="E145" s="239"/>
      <c r="F145" s="240"/>
      <c r="G145" s="193">
        <v>5901</v>
      </c>
      <c r="H145" s="193">
        <v>716</v>
      </c>
      <c r="I145" s="194">
        <v>10096</v>
      </c>
    </row>
    <row r="146" spans="1:9" s="33" customFormat="1" ht="15">
      <c r="A146" s="97"/>
      <c r="D146" s="125"/>
      <c r="E146" s="96"/>
      <c r="F146" s="124"/>
      <c r="G146" s="126"/>
      <c r="H146" s="123"/>
      <c r="I146" s="124"/>
    </row>
    <row r="147" spans="1:9" s="33" customFormat="1" ht="15.75" thickBot="1">
      <c r="A147" s="97"/>
      <c r="D147" s="196"/>
      <c r="E147" s="135"/>
      <c r="F147" s="129"/>
      <c r="G147" s="127"/>
      <c r="H147" s="127"/>
      <c r="I147" s="127"/>
    </row>
    <row r="148" spans="1:9" s="33" customFormat="1" ht="16.5" thickBot="1" thickTop="1">
      <c r="A148" s="97"/>
      <c r="D148" s="128"/>
      <c r="E148" s="195" t="s">
        <v>120</v>
      </c>
      <c r="F148" s="129"/>
      <c r="G148" s="127">
        <f>SUM(G143:G147)</f>
        <v>100926</v>
      </c>
      <c r="H148" s="127">
        <f>SUM(H143:H147)</f>
        <v>18119</v>
      </c>
      <c r="I148" s="127">
        <f>SUM(I143:I147)</f>
        <v>149821</v>
      </c>
    </row>
    <row r="149" s="33" customFormat="1" ht="15.75" thickTop="1">
      <c r="A149" s="97"/>
    </row>
    <row r="150" spans="1:10" s="33" customFormat="1" ht="27.75" customHeight="1">
      <c r="A150" s="141">
        <v>15</v>
      </c>
      <c r="B150" s="29"/>
      <c r="C150" s="243" t="s">
        <v>113</v>
      </c>
      <c r="D150" s="243"/>
      <c r="E150" s="243"/>
      <c r="F150" s="243"/>
      <c r="G150" s="243"/>
      <c r="H150" s="243"/>
      <c r="I150" s="243"/>
      <c r="J150" s="106"/>
    </row>
    <row r="151" spans="1:10" s="33" customFormat="1" ht="39.75" customHeight="1">
      <c r="A151" s="141"/>
      <c r="B151" s="29"/>
      <c r="C151" s="232" t="s">
        <v>226</v>
      </c>
      <c r="D151" s="232"/>
      <c r="E151" s="232"/>
      <c r="F151" s="232"/>
      <c r="G151" s="232"/>
      <c r="H151" s="232"/>
      <c r="I151" s="232"/>
      <c r="J151" s="106"/>
    </row>
    <row r="152" spans="1:3" s="33" customFormat="1" ht="15">
      <c r="A152" s="48">
        <v>16</v>
      </c>
      <c r="B152" s="29"/>
      <c r="C152" s="29" t="s">
        <v>114</v>
      </c>
    </row>
    <row r="153" spans="1:9" s="33" customFormat="1" ht="59.25" customHeight="1">
      <c r="A153" s="97"/>
      <c r="C153" s="232" t="s">
        <v>228</v>
      </c>
      <c r="D153" s="232"/>
      <c r="E153" s="232"/>
      <c r="F153" s="232"/>
      <c r="G153" s="232"/>
      <c r="H153" s="232"/>
      <c r="I153" s="232"/>
    </row>
    <row r="154" spans="1:10" s="33" customFormat="1" ht="33.75" customHeight="1">
      <c r="A154" s="97"/>
      <c r="C154" s="232" t="s">
        <v>229</v>
      </c>
      <c r="D154" s="232"/>
      <c r="E154" s="232"/>
      <c r="F154" s="232"/>
      <c r="G154" s="232"/>
      <c r="H154" s="232"/>
      <c r="I154" s="232"/>
      <c r="J154" s="71"/>
    </row>
    <row r="155" spans="1:3" s="33" customFormat="1" ht="15">
      <c r="A155" s="48">
        <v>17</v>
      </c>
      <c r="B155" s="29"/>
      <c r="C155" s="29" t="s">
        <v>115</v>
      </c>
    </row>
    <row r="156" spans="1:9" s="33" customFormat="1" ht="20.25" customHeight="1">
      <c r="A156" s="97"/>
      <c r="C156" s="232" t="s">
        <v>227</v>
      </c>
      <c r="D156" s="232"/>
      <c r="E156" s="232"/>
      <c r="F156" s="232"/>
      <c r="G156" s="232"/>
      <c r="H156" s="232"/>
      <c r="I156" s="232"/>
    </row>
    <row r="157" spans="1:10" s="33" customFormat="1" ht="9.75" customHeight="1">
      <c r="A157" s="97"/>
      <c r="D157" s="71"/>
      <c r="E157" s="71"/>
      <c r="F157" s="71"/>
      <c r="G157" s="71"/>
      <c r="H157" s="71"/>
      <c r="I157" s="71"/>
      <c r="J157" s="71"/>
    </row>
    <row r="158" spans="1:3" s="33" customFormat="1" ht="15">
      <c r="A158" s="48">
        <v>18</v>
      </c>
      <c r="B158" s="29"/>
      <c r="C158" s="29" t="s">
        <v>34</v>
      </c>
    </row>
    <row r="159" spans="1:9" s="33" customFormat="1" ht="15">
      <c r="A159" s="97"/>
      <c r="C159" s="241" t="s">
        <v>159</v>
      </c>
      <c r="D159" s="241"/>
      <c r="E159" s="241"/>
      <c r="F159" s="241"/>
      <c r="G159" s="241"/>
      <c r="H159" s="241"/>
      <c r="I159" s="241"/>
    </row>
    <row r="160" s="33" customFormat="1" ht="6" customHeight="1">
      <c r="A160" s="97"/>
    </row>
    <row r="161" s="33" customFormat="1" ht="10.5" customHeight="1">
      <c r="A161" s="97"/>
    </row>
    <row r="162" spans="1:3" s="33" customFormat="1" ht="15">
      <c r="A162" s="48" t="s">
        <v>41</v>
      </c>
      <c r="B162" s="29"/>
      <c r="C162" s="29" t="s">
        <v>33</v>
      </c>
    </row>
    <row r="163" spans="1:9" s="33" customFormat="1" ht="38.25" customHeight="1">
      <c r="A163" s="97"/>
      <c r="C163" s="232" t="s">
        <v>235</v>
      </c>
      <c r="D163" s="232"/>
      <c r="E163" s="232"/>
      <c r="F163" s="232"/>
      <c r="G163" s="232"/>
      <c r="H163" s="232"/>
      <c r="I163" s="232"/>
    </row>
    <row r="164" spans="1:3" s="33" customFormat="1" ht="15">
      <c r="A164" s="48" t="s">
        <v>42</v>
      </c>
      <c r="B164" s="29"/>
      <c r="C164" s="29" t="s">
        <v>164</v>
      </c>
    </row>
    <row r="165" spans="1:9" s="33" customFormat="1" ht="23.25" customHeight="1">
      <c r="A165" s="97"/>
      <c r="C165" s="242" t="s">
        <v>230</v>
      </c>
      <c r="D165" s="242"/>
      <c r="E165" s="242"/>
      <c r="F165" s="242"/>
      <c r="G165" s="242"/>
      <c r="H165" s="242"/>
      <c r="I165" s="242"/>
    </row>
    <row r="166" spans="1:9" s="33" customFormat="1" ht="5.25" customHeight="1">
      <c r="A166" s="97"/>
      <c r="C166" s="242"/>
      <c r="D166" s="242"/>
      <c r="E166" s="242"/>
      <c r="F166" s="242"/>
      <c r="G166" s="242"/>
      <c r="H166" s="242"/>
      <c r="I166" s="242"/>
    </row>
    <row r="167" s="33" customFormat="1" ht="12" customHeight="1">
      <c r="A167" s="97"/>
    </row>
    <row r="168" spans="1:3" s="33" customFormat="1" ht="15">
      <c r="A168" s="48" t="s">
        <v>43</v>
      </c>
      <c r="B168" s="29"/>
      <c r="C168" s="29" t="s">
        <v>122</v>
      </c>
    </row>
    <row r="169" spans="1:9" s="33" customFormat="1" ht="18" customHeight="1">
      <c r="A169" s="97"/>
      <c r="C169" s="234" t="s">
        <v>224</v>
      </c>
      <c r="D169" s="234"/>
      <c r="E169" s="234"/>
      <c r="F169" s="234"/>
      <c r="G169" s="234"/>
      <c r="H169" s="234"/>
      <c r="I169" s="234"/>
    </row>
    <row r="170" spans="3:10" s="33" customFormat="1" ht="12.75" customHeight="1">
      <c r="C170" s="234"/>
      <c r="D170" s="234"/>
      <c r="E170" s="234"/>
      <c r="F170" s="234"/>
      <c r="G170" s="234"/>
      <c r="H170" s="234"/>
      <c r="I170" s="234"/>
      <c r="J170" s="71"/>
    </row>
    <row r="171" spans="1:3" s="33" customFormat="1" ht="15">
      <c r="A171" s="29">
        <v>22</v>
      </c>
      <c r="C171" s="29" t="s">
        <v>161</v>
      </c>
    </row>
    <row r="172" spans="1:9" s="33" customFormat="1" ht="29.25" customHeight="1">
      <c r="A172" s="29"/>
      <c r="C172" s="232" t="s">
        <v>218</v>
      </c>
      <c r="D172" s="232"/>
      <c r="E172" s="232"/>
      <c r="F172" s="232"/>
      <c r="G172" s="232"/>
      <c r="H172" s="232"/>
      <c r="I172" s="232"/>
    </row>
    <row r="173" s="33" customFormat="1" ht="15"/>
    <row r="174" spans="2:5" s="33" customFormat="1" ht="15">
      <c r="B174" s="244">
        <v>37540</v>
      </c>
      <c r="C174" s="244"/>
      <c r="D174" s="244"/>
      <c r="E174" s="244"/>
    </row>
    <row r="175" spans="4:10" ht="15">
      <c r="D175" s="86"/>
      <c r="E175" s="86" t="s">
        <v>173</v>
      </c>
      <c r="F175" s="33"/>
      <c r="G175" s="33"/>
      <c r="H175" s="33"/>
      <c r="I175" s="33"/>
      <c r="J175" s="33"/>
    </row>
  </sheetData>
  <mergeCells count="67">
    <mergeCell ref="B174:E174"/>
    <mergeCell ref="C67:I67"/>
    <mergeCell ref="C88:I88"/>
    <mergeCell ref="D33:I33"/>
    <mergeCell ref="D34:I34"/>
    <mergeCell ref="D36:I36"/>
    <mergeCell ref="G50:H50"/>
    <mergeCell ref="I50:J50"/>
    <mergeCell ref="D35:I35"/>
    <mergeCell ref="D37:I37"/>
    <mergeCell ref="D38:I38"/>
    <mergeCell ref="G139:I139"/>
    <mergeCell ref="C131:I131"/>
    <mergeCell ref="C123:I123"/>
    <mergeCell ref="C94:I94"/>
    <mergeCell ref="C134:I134"/>
    <mergeCell ref="C91:I91"/>
    <mergeCell ref="C93:I93"/>
    <mergeCell ref="C132:I132"/>
    <mergeCell ref="C172:I172"/>
    <mergeCell ref="C151:I151"/>
    <mergeCell ref="C154:I154"/>
    <mergeCell ref="C169:I170"/>
    <mergeCell ref="C165:I166"/>
    <mergeCell ref="C156:I156"/>
    <mergeCell ref="C163:I163"/>
    <mergeCell ref="C153:I153"/>
    <mergeCell ref="C108:E108"/>
    <mergeCell ref="C133:I133"/>
    <mergeCell ref="C159:I159"/>
    <mergeCell ref="C95:I95"/>
    <mergeCell ref="C96:I96"/>
    <mergeCell ref="C129:I129"/>
    <mergeCell ref="D97:I97"/>
    <mergeCell ref="D98:I98"/>
    <mergeCell ref="C99:I99"/>
    <mergeCell ref="C150:I150"/>
    <mergeCell ref="D145:F145"/>
    <mergeCell ref="D18:I18"/>
    <mergeCell ref="D29:I29"/>
    <mergeCell ref="D30:I30"/>
    <mergeCell ref="D31:I31"/>
    <mergeCell ref="D19:I19"/>
    <mergeCell ref="D24:I24"/>
    <mergeCell ref="D20:I20"/>
    <mergeCell ref="D21:I21"/>
    <mergeCell ref="D22:I22"/>
    <mergeCell ref="D15:I15"/>
    <mergeCell ref="D17:I17"/>
    <mergeCell ref="D27:I27"/>
    <mergeCell ref="D13:I13"/>
    <mergeCell ref="D23:I23"/>
    <mergeCell ref="A2:J2"/>
    <mergeCell ref="A1:J1"/>
    <mergeCell ref="A3:J3"/>
    <mergeCell ref="D12:I12"/>
    <mergeCell ref="D16:I16"/>
    <mergeCell ref="C63:I63"/>
    <mergeCell ref="D26:I26"/>
    <mergeCell ref="D25:I25"/>
    <mergeCell ref="D28:I28"/>
    <mergeCell ref="D32:I32"/>
    <mergeCell ref="C92:I92"/>
    <mergeCell ref="G69:H69"/>
    <mergeCell ref="I69:J69"/>
    <mergeCell ref="C80:J80"/>
    <mergeCell ref="C89:I89"/>
  </mergeCells>
  <printOptions/>
  <pageMargins left="0.53" right="0.28" top="0.46" bottom="0.75" header="0.5" footer="0.5"/>
  <pageSetup firstPageNumber="4" useFirstPageNumber="1" horizontalDpi="300" verticalDpi="300" orientation="portrait" paperSize="9" scale="80" r:id="rId2"/>
  <headerFooter alignWithMargins="0">
    <oddFooter>&amp;C&amp;"Times New Roman,Italic"&amp;8page &amp;P</oddFooter>
  </headerFooter>
  <rowBreaks count="4" manualBreakCount="4">
    <brk id="26" max="255" man="1"/>
    <brk id="44" max="255" man="1"/>
    <brk id="100" max="255" man="1"/>
    <brk id="1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TSR BINA SDN BHD </cp:lastModifiedBy>
  <cp:lastPrinted>2002-10-11T09:09:13Z</cp:lastPrinted>
  <dcterms:created xsi:type="dcterms:W3CDTF">1999-10-23T04:56:49Z</dcterms:created>
  <dcterms:modified xsi:type="dcterms:W3CDTF">2002-10-11T09:24:57Z</dcterms:modified>
  <cp:category/>
  <cp:version/>
  <cp:contentType/>
  <cp:contentStatus/>
</cp:coreProperties>
</file>