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4" yWindow="96" windowWidth="8448" windowHeight="5136" activeTab="1"/>
  </bookViews>
  <sheets>
    <sheet name="4thQ-report-2001" sheetId="1" r:id="rId1"/>
    <sheet name="APPENDIX I" sheetId="2" r:id="rId2"/>
    <sheet name="Sheet4" sheetId="3" r:id="rId3"/>
    <sheet name="Sheet5" sheetId="4" r:id="rId4"/>
    <sheet name="Sheet6" sheetId="5" r:id="rId5"/>
    <sheet name="Sheet7" sheetId="6" r:id="rId6"/>
    <sheet name="Sheet8" sheetId="7" r:id="rId7"/>
    <sheet name="Sheet9" sheetId="8" r:id="rId8"/>
    <sheet name="Sheet10" sheetId="9" r:id="rId9"/>
    <sheet name="Sheet11" sheetId="10" r:id="rId10"/>
    <sheet name="Sheet12" sheetId="11" r:id="rId11"/>
    <sheet name="Sheet13" sheetId="12" r:id="rId12"/>
    <sheet name="Sheet14" sheetId="13" r:id="rId13"/>
    <sheet name="Sheet15" sheetId="14" r:id="rId14"/>
    <sheet name="Sheet16" sheetId="15" r:id="rId15"/>
    <sheet name="Sheet17" sheetId="16" r:id="rId16"/>
    <sheet name="Sheet18" sheetId="17" r:id="rId17"/>
    <sheet name="Sheet19" sheetId="18" r:id="rId18"/>
    <sheet name="Sheet20" sheetId="19" r:id="rId19"/>
    <sheet name="Sheet21" sheetId="20" r:id="rId20"/>
    <sheet name="Sheet22" sheetId="21" r:id="rId21"/>
    <sheet name="Sheet23" sheetId="22" r:id="rId22"/>
    <sheet name="Sheet24" sheetId="23" r:id="rId23"/>
    <sheet name="Sheet25" sheetId="24" r:id="rId24"/>
    <sheet name="Sheet26" sheetId="25" r:id="rId25"/>
    <sheet name="Sheet27" sheetId="26" r:id="rId26"/>
    <sheet name="Sheet28" sheetId="27" r:id="rId27"/>
    <sheet name="Sheet29" sheetId="28" r:id="rId28"/>
    <sheet name="Sheet30" sheetId="29" r:id="rId29"/>
    <sheet name="Sheet31" sheetId="30" r:id="rId30"/>
    <sheet name="Sheet32" sheetId="31" r:id="rId31"/>
    <sheet name="Sheet33" sheetId="32" r:id="rId32"/>
    <sheet name="Sheet34" sheetId="33" r:id="rId33"/>
    <sheet name="Sheet35" sheetId="34" r:id="rId34"/>
    <sheet name="Sheet36" sheetId="35" r:id="rId35"/>
  </sheets>
  <definedNames/>
  <calcPr fullCalcOnLoad="1"/>
</workbook>
</file>

<file path=xl/sharedStrings.xml><?xml version="1.0" encoding="utf-8"?>
<sst xmlns="http://schemas.openxmlformats.org/spreadsheetml/2006/main" count="275" uniqueCount="181">
  <si>
    <t>1.</t>
  </si>
  <si>
    <t>(a)</t>
  </si>
  <si>
    <t>(b)</t>
  </si>
  <si>
    <t>Revenue</t>
  </si>
  <si>
    <t>Investment Income</t>
  </si>
  <si>
    <t xml:space="preserve">(c)  </t>
  </si>
  <si>
    <t>Other income</t>
  </si>
  <si>
    <t>RM '000</t>
  </si>
  <si>
    <t>Individual Quarter</t>
  </si>
  <si>
    <t>Cumulative Quarter</t>
  </si>
  <si>
    <t>2.</t>
  </si>
  <si>
    <t>Profit/(loss) before finance cost, depreciation and amortisation, exceptional items, income tax, minority interest and extraordinary items.</t>
  </si>
  <si>
    <t>Finance cost</t>
  </si>
  <si>
    <t>Depreciation and amortisation</t>
  </si>
  <si>
    <t>(d)</t>
  </si>
  <si>
    <t>Exceptional items</t>
  </si>
  <si>
    <t>(e)</t>
  </si>
  <si>
    <t>Profit/(loss) before income tax, minority interests and extraordinary items.</t>
  </si>
  <si>
    <t>(f)</t>
  </si>
  <si>
    <t>Share of profits and losses of associated companies</t>
  </si>
  <si>
    <t>(g)</t>
  </si>
  <si>
    <t>Profit/(loss) before income tax, minority interests and extraordinary items</t>
  </si>
  <si>
    <t>(h)</t>
  </si>
  <si>
    <t>Income tax</t>
  </si>
  <si>
    <t>(i)</t>
  </si>
  <si>
    <t>Profit/(loss) after income tax before deducting minority interest.</t>
  </si>
  <si>
    <t>(ii)</t>
  </si>
  <si>
    <t>Less minority interests</t>
  </si>
  <si>
    <t>(j)</t>
  </si>
  <si>
    <t>Pre-acquisition profit/(loss), if applicable</t>
  </si>
  <si>
    <t>(k)</t>
  </si>
  <si>
    <t>(l)</t>
  </si>
  <si>
    <t>(m)</t>
  </si>
  <si>
    <t>3.</t>
  </si>
  <si>
    <t>CONSOLIDATED BALANCE SHEET</t>
  </si>
  <si>
    <t>4.</t>
  </si>
  <si>
    <t>5.</t>
  </si>
  <si>
    <t>6.</t>
  </si>
  <si>
    <t>Property, plant and equipment</t>
  </si>
  <si>
    <t>Investment property</t>
  </si>
  <si>
    <t>Investment in associated companies</t>
  </si>
  <si>
    <t>Goodwill on consolidation</t>
  </si>
  <si>
    <t>Long term investments</t>
  </si>
  <si>
    <t>Intangible assets</t>
  </si>
  <si>
    <t>7.</t>
  </si>
  <si>
    <t>8.</t>
  </si>
  <si>
    <t>9.</t>
  </si>
  <si>
    <t>10.</t>
  </si>
  <si>
    <t>11.</t>
  </si>
  <si>
    <t>12.</t>
  </si>
  <si>
    <t>13.</t>
  </si>
  <si>
    <t>14.</t>
  </si>
  <si>
    <t>15.</t>
  </si>
  <si>
    <t>16.</t>
  </si>
  <si>
    <t>Net tangible assets per share (RM)</t>
  </si>
  <si>
    <t>Deferred taxation</t>
  </si>
  <si>
    <t>Long term borrowings</t>
  </si>
  <si>
    <t>Minority interests</t>
  </si>
  <si>
    <t>Shareholders' funds</t>
  </si>
  <si>
    <t>Share capital</t>
  </si>
  <si>
    <t>-</t>
  </si>
  <si>
    <t>Reserves</t>
  </si>
  <si>
    <t>Share premium</t>
  </si>
  <si>
    <t>Revaluation reserve</t>
  </si>
  <si>
    <t>Capital reserve</t>
  </si>
  <si>
    <t>Statutory reserve</t>
  </si>
  <si>
    <t>Retained profit</t>
  </si>
  <si>
    <t>Others</t>
  </si>
  <si>
    <t>Current liabilities</t>
  </si>
  <si>
    <t>Trade payables</t>
  </si>
  <si>
    <t>Other payables</t>
  </si>
  <si>
    <t>Short term borrowings</t>
  </si>
  <si>
    <t>Provision for taxation</t>
  </si>
  <si>
    <t>Proposed dividends</t>
  </si>
  <si>
    <t>Others - provide details</t>
  </si>
  <si>
    <t>Other long term assets</t>
  </si>
  <si>
    <t>Current assets</t>
  </si>
  <si>
    <t>Inventories</t>
  </si>
  <si>
    <t>Trade receivables</t>
  </si>
  <si>
    <t>Short term investments</t>
  </si>
  <si>
    <t>Cash</t>
  </si>
  <si>
    <t>Earnings per share based on 2(m) above after deducting any provision for preference dividends if any:-</t>
  </si>
  <si>
    <t>Net profit/(loss) attributable to members of the company</t>
  </si>
  <si>
    <t>(iii)</t>
  </si>
  <si>
    <t>Extraordinary items</t>
  </si>
  <si>
    <t>Extraordinary items attributable to members of the company</t>
  </si>
  <si>
    <t>Net profit/(loss) from ordinary activities attributable to members of the company</t>
  </si>
  <si>
    <t>CONSOLIDATED INCOME STATEMENT</t>
  </si>
  <si>
    <t>31-12-2001</t>
  </si>
  <si>
    <t>31-12-2000</t>
  </si>
  <si>
    <t>Current Year</t>
  </si>
  <si>
    <t>Quarter</t>
  </si>
  <si>
    <t>Preceeding Year</t>
  </si>
  <si>
    <t>Corresponding</t>
  </si>
  <si>
    <t>To Date</t>
  </si>
  <si>
    <t>Period</t>
  </si>
  <si>
    <t>QUARTERLY REPORT</t>
  </si>
  <si>
    <t>Net current assets</t>
  </si>
  <si>
    <t>Other long term liabilities (retirement benefits)</t>
  </si>
  <si>
    <t>NOTES</t>
  </si>
  <si>
    <t>The Group's tax provision includes the following:</t>
  </si>
  <si>
    <t>17.</t>
  </si>
  <si>
    <t>19.</t>
  </si>
  <si>
    <t>18.</t>
  </si>
  <si>
    <t>ON CONSOLIDATED RESULTS</t>
  </si>
  <si>
    <t>FOR THE QUARTER ENDED 31-12-2001</t>
  </si>
  <si>
    <t>Current year's tax</t>
  </si>
  <si>
    <t>Transfer from deferred taxation account</t>
  </si>
  <si>
    <t>To date</t>
  </si>
  <si>
    <t>4th Quarter</t>
  </si>
  <si>
    <t>The disproportionate tax charge of the Group is due to reinvestment allowance claimed by the subsidiary company.</t>
  </si>
  <si>
    <t>Short Term  Borrowings - Local Currency</t>
  </si>
  <si>
    <t>Long Term Borrowings - Local Currency</t>
  </si>
  <si>
    <t>20.</t>
  </si>
  <si>
    <t>21.</t>
  </si>
  <si>
    <t>There is no profit guarantee applicable to the Group.</t>
  </si>
  <si>
    <t>The unsecured term loans were obtained from the Federal Government through the State Government of Penang to finance major water supply projects.</t>
  </si>
  <si>
    <t>Other receivables</t>
  </si>
  <si>
    <t>Basic (based on 229,369,864 ordinary shares) (sen)</t>
  </si>
  <si>
    <t>Fully diluted (based on 229,369,864 ordinary shares) (sen)</t>
  </si>
  <si>
    <t>Add:   Purchases of investments</t>
  </si>
  <si>
    <t>Balance 31-12-2001</t>
  </si>
  <si>
    <t>Balance 1-10-2001</t>
  </si>
  <si>
    <t>Ref:  PBAHB/April 2002/01</t>
  </si>
  <si>
    <t>As at</t>
  </si>
  <si>
    <t>Current Quarter</t>
  </si>
  <si>
    <t xml:space="preserve">Preceeding </t>
  </si>
  <si>
    <t>Financial Year-end</t>
  </si>
  <si>
    <t>Current</t>
  </si>
  <si>
    <t>The total purchase consideration and sale proceeds of investments for the current quarter and financial year to-date and profit/loss arising therefrom are as follows:</t>
  </si>
  <si>
    <t>Current 4th quarter</t>
  </si>
  <si>
    <t>Balance 1-3-2001</t>
  </si>
  <si>
    <t>Shares quoted in Malaysia, at cost</t>
  </si>
  <si>
    <t>Fixed interest securities, at cost</t>
  </si>
  <si>
    <t>Fixed deposits with licensed banks</t>
  </si>
  <si>
    <t>Fixed deposits with other corporations</t>
  </si>
  <si>
    <t>Money market placement</t>
  </si>
  <si>
    <t>Cash at bank</t>
  </si>
  <si>
    <t>Market value of quoted shares</t>
  </si>
  <si>
    <t>There is no issuance and repayment of debt and equity securities, share buy-backs, share cancellations, shares held as treasury shares and resale of treasury shares respectively for the current quarter and current financial year to-date.</t>
  </si>
  <si>
    <t>There is no disclosure of segmental information as the Group operates principally within one industry and one country.</t>
  </si>
  <si>
    <t>There is no explanatory comment on the profit before taxation for the quarter reported on as this is the first set of the Group quarterly announcement prepared by the Company. (Please refer Note 16)</t>
  </si>
  <si>
    <t>There is no seasonality or cyclicality effect on the Group's operation.</t>
  </si>
  <si>
    <t>The net earnings for the Group in the current fourth quarter and the current financial year to-date is RM15 million and RM42 million respectively.</t>
  </si>
  <si>
    <t>Prepayments</t>
  </si>
  <si>
    <t>Allowance for doubtful debts</t>
  </si>
  <si>
    <t>Details of Current Assets - Others</t>
  </si>
  <si>
    <t>Details of Current Liabilities - Other Payables</t>
  </si>
  <si>
    <t>Refundable deposits</t>
  </si>
  <si>
    <t>Refundable deposits comprise mainly water supply deposits, reticulation mains deposits, security deposits and pipe maintenance deposits from consumers.</t>
  </si>
  <si>
    <t>Included in other receivables are:</t>
  </si>
  <si>
    <t>Others - provide details (as per APPENDIX I)</t>
  </si>
  <si>
    <t>Other payables (refer APPENDIX I)</t>
  </si>
  <si>
    <t>advances given to Jabatan Bekalan Air Pulau Pinang of RM20.4 million in respect of expenses incurred for the Teluk Bahang Dam.</t>
  </si>
  <si>
    <t>listing expenses of RM1.3 million incurred on the proposed listing of the Company and will be written off against the share premium account upon listing.</t>
  </si>
  <si>
    <t>PBA HOLDINGS BHD</t>
  </si>
  <si>
    <t xml:space="preserve">The disproportionate increase in pretax profit in the final quarter ended 31 December 2001 is mainly attributed to miscellaneous income from contribution to mains laying and trunk mains contribution by developers and consumers amounting to RM8 million and up-to-date billings for completed jobs of RM4 million. </t>
  </si>
  <si>
    <r>
      <t>Add</t>
    </r>
    <r>
      <rPr>
        <sz val="10"/>
        <rFont val="Times New Roman"/>
        <family val="1"/>
      </rPr>
      <t>:   Purchases of investments</t>
    </r>
  </si>
  <si>
    <r>
      <t>Add</t>
    </r>
    <r>
      <rPr>
        <sz val="10"/>
        <rFont val="Times New Roman"/>
        <family val="1"/>
      </rPr>
      <t>:  Gain on disposal of investments</t>
    </r>
  </si>
  <si>
    <r>
      <t>Less</t>
    </r>
    <r>
      <rPr>
        <sz val="10"/>
        <rFont val="Times New Roman"/>
        <family val="1"/>
      </rPr>
      <t>:  Proceeds from disposal of investments</t>
    </r>
  </si>
  <si>
    <t>Less:  Proceeds from disposal of investments</t>
  </si>
  <si>
    <t>Add:  Gain on disposal of investments</t>
  </si>
  <si>
    <t>There have been no changes in the Group's accounting policies and methods of computation in preparing this quarterly financial statements as compared with the most recent annual financial statements.</t>
  </si>
  <si>
    <t>There is no exceptional item for the current quarter and current financial year to-date.</t>
  </si>
  <si>
    <t>There is no extraordinary item for the current quarter and current financial year to-date.</t>
  </si>
  <si>
    <t>There is no sale of unquoted investments and/or properties for the current quarter and financial year to-date.</t>
  </si>
  <si>
    <t>Current Year to-date</t>
  </si>
  <si>
    <t>The Group's investments are managed by external management companies.</t>
  </si>
  <si>
    <t>There is no corporate proposal announcement other than the announcement as set out in the Prospectus dated 22 February 2002 in connection with the public issue and offer for sale of 51,000,000 and 97,950,000 ordinary shares of RM0.50 each respectively in the Company at an issue/offer price of RM1.30 per ordinary share and the listing of and quotation for its entire enlarged issued and fully paid-up ordinary share capital of the Company on the Main Board of the Kuala Lumpur Stock Exchange tentatively on 18 April 2002.</t>
  </si>
  <si>
    <t>The Group borrowings as at current financial year to-date are unsecured and comprise the following:</t>
  </si>
  <si>
    <t>There is no contingent liability or other liability that has become enforceable or is likely to become enforceable as at the date of the issue of this report.</t>
  </si>
  <si>
    <t>There is no financial instrument issued as at the date of the issue of this report.</t>
  </si>
  <si>
    <t>There is no pending material litigation as at the date of the issue of this report.</t>
  </si>
  <si>
    <t>There is no material event up to the date of the issue of this report.</t>
  </si>
  <si>
    <t>The Group achieved a net profit of RM42 million on a turnover of RM112 million in respect of the year ended 31 December 2001.</t>
  </si>
  <si>
    <t>The Group recorded a favourable variance of 2.4% on comparison of the net profit after minority interest of RM42 million with estimated net profit after minority interest of RM41 million for the year ended 31 December 2001.</t>
  </si>
  <si>
    <t>During the quarter ended 31 December 2001, the Company paid to the sole shareholder, State Secretary, Penang,  an interim tax exempt dividend of 0.5% amounting to RM700,000 on 30 November 2001 in respect of the current financial year. There is no proposed final dividend for the financial year ended 31 December 2001.</t>
  </si>
  <si>
    <t>At the end of the reporting period, the funds were invested as follows:</t>
  </si>
  <si>
    <t>The Directors are pleased to announce the Quarterly Report on consolidated results for the fourth quarter ended 31-12-2001. The figures have been audited.</t>
  </si>
  <si>
    <t>There is no acquisition or disposal of subsidiaries and long term investments, restructuring and discontinuing operations for the fourth quarter ended 31-12-2001 except that in the first quarter of the year ended 31-12-2001, the Company  acquired 100% equity interest in the ordinary shares of Perbadanan Bekalan Air Pulau Pinang Sdn Bhd on 7 March 2001 from State Secretary, Penang for a total consideration of RM265,825,236. The pre-acquisition profit amounted to approximately RM14 million.</t>
  </si>
  <si>
    <t>The Group posted a pretax profit of RM18 million on the back of revenue from sale of water of RM32 million in the fourth quarter ended 31 December 2001 whilst the year to date pre-tax profit and revenue is RM50 million and RM112 million respectively.</t>
  </si>
</sst>
</file>

<file path=xl/styles.xml><?xml version="1.0" encoding="utf-8"?>
<styleSheet xmlns="http://schemas.openxmlformats.org/spreadsheetml/2006/main">
  <numFmts count="13">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0_);_(* \(#,##0.0\);_(* &quot;-&quot;_);_(@_)"/>
    <numFmt numFmtId="165" formatCode="_(* #,##0.00_);_(* \(#,##0.00\);_(* &quot;-&quot;_);_(@_)"/>
    <numFmt numFmtId="166" formatCode="_(* #,##0.000_);_(* \(#,##0.000\);_(* &quot;-&quot;_);_(@_)"/>
    <numFmt numFmtId="167" formatCode="_(* #,##0.0_);_(* \(#,##0.0\);_(* &quot;-&quot;??_);_(@_)"/>
    <numFmt numFmtId="168" formatCode="_(* #,##0_);_(* \(#,##0\);_(* &quot;-&quot;??_);_(@_)"/>
  </numFmts>
  <fonts count="6">
    <font>
      <sz val="10"/>
      <name val="Times New Roman"/>
      <family val="1"/>
    </font>
    <font>
      <sz val="10"/>
      <name val="Arial"/>
      <family val="0"/>
    </font>
    <font>
      <b/>
      <sz val="10"/>
      <name val="Times New Roman"/>
      <family val="1"/>
    </font>
    <font>
      <b/>
      <sz val="12"/>
      <name val="Times New Roman"/>
      <family val="1"/>
    </font>
    <font>
      <b/>
      <sz val="16"/>
      <name val="Bookman Old Style"/>
      <family val="1"/>
    </font>
    <font>
      <i/>
      <sz val="10"/>
      <name val="Times New Roman"/>
      <family val="1"/>
    </font>
  </fonts>
  <fills count="4">
    <fill>
      <patternFill/>
    </fill>
    <fill>
      <patternFill patternType="gray125"/>
    </fill>
    <fill>
      <patternFill patternType="solid">
        <fgColor indexed="42"/>
        <bgColor indexed="64"/>
      </patternFill>
    </fill>
    <fill>
      <patternFill patternType="solid">
        <fgColor indexed="41"/>
        <bgColor indexed="64"/>
      </patternFill>
    </fill>
  </fills>
  <borders count="23">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double"/>
    </border>
    <border>
      <left style="thin"/>
      <right style="thin"/>
      <top style="double"/>
      <bottom>
        <color indexed="63"/>
      </bottom>
    </border>
    <border>
      <left style="thin"/>
      <right style="thin"/>
      <top style="thin"/>
      <bottom style="double"/>
    </border>
    <border>
      <left style="thin"/>
      <right style="thin"/>
      <top style="thin"/>
      <bottom style="thin"/>
    </border>
    <border>
      <left>
        <color indexed="63"/>
      </left>
      <right>
        <color indexed="63"/>
      </right>
      <top style="thin"/>
      <bottom style="double"/>
    </border>
    <border>
      <left style="medium">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indexed="57"/>
      </right>
      <top style="medium">
        <color indexed="57"/>
      </top>
      <bottom>
        <color indexed="63"/>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s>
  <cellStyleXfs count="20">
    <xf numFmtId="4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83">
    <xf numFmtId="41" fontId="0" fillId="0" borderId="0" xfId="0" applyAlignment="1">
      <alignment/>
    </xf>
    <xf numFmtId="41" fontId="0" fillId="0" borderId="0" xfId="0" applyAlignment="1" quotePrefix="1">
      <alignment/>
    </xf>
    <xf numFmtId="41" fontId="0" fillId="0" borderId="0" xfId="0" applyFont="1" applyAlignment="1">
      <alignment horizontal="justify" vertical="top" wrapText="1"/>
    </xf>
    <xf numFmtId="41" fontId="0" fillId="0" borderId="0" xfId="0" applyAlignment="1">
      <alignment horizontal="justify" vertical="top" wrapText="1"/>
    </xf>
    <xf numFmtId="41" fontId="0" fillId="0" borderId="0" xfId="0" applyAlignment="1">
      <alignment horizontal="justify" vertical="justify" wrapText="1"/>
    </xf>
    <xf numFmtId="41" fontId="2" fillId="0" borderId="0" xfId="0" applyFont="1" applyAlignment="1">
      <alignment/>
    </xf>
    <xf numFmtId="0" fontId="0" fillId="0" borderId="0" xfId="0" applyNumberFormat="1" applyAlignment="1" quotePrefix="1">
      <alignment/>
    </xf>
    <xf numFmtId="0" fontId="0" fillId="0" borderId="0" xfId="0" applyNumberFormat="1" applyAlignment="1">
      <alignment/>
    </xf>
    <xf numFmtId="0" fontId="0" fillId="0" borderId="0" xfId="0" applyNumberFormat="1" applyFont="1" applyAlignment="1">
      <alignment vertical="top"/>
    </xf>
    <xf numFmtId="0" fontId="0" fillId="0" borderId="0" xfId="0" applyNumberFormat="1" applyAlignment="1">
      <alignment horizontal="left" vertical="top"/>
    </xf>
    <xf numFmtId="0" fontId="0" fillId="0" borderId="0" xfId="0" applyNumberFormat="1" applyAlignment="1">
      <alignment horizontal="left"/>
    </xf>
    <xf numFmtId="0" fontId="0" fillId="0" borderId="0" xfId="0" applyNumberFormat="1" applyAlignment="1" quotePrefix="1">
      <alignment/>
    </xf>
    <xf numFmtId="0" fontId="0" fillId="0" borderId="0" xfId="0" applyNumberFormat="1" applyAlignment="1">
      <alignment/>
    </xf>
    <xf numFmtId="41" fontId="0" fillId="0" borderId="1" xfId="0" applyBorder="1" applyAlignment="1" quotePrefix="1">
      <alignment horizontal="right"/>
    </xf>
    <xf numFmtId="41" fontId="0" fillId="0" borderId="1" xfId="0" applyBorder="1" applyAlignment="1">
      <alignment horizontal="right"/>
    </xf>
    <xf numFmtId="41" fontId="0" fillId="0" borderId="1" xfId="0" applyBorder="1" applyAlignment="1">
      <alignment/>
    </xf>
    <xf numFmtId="41" fontId="0" fillId="0" borderId="1" xfId="0" applyBorder="1" applyAlignment="1">
      <alignment horizontal="center"/>
    </xf>
    <xf numFmtId="41" fontId="0" fillId="0" borderId="2" xfId="0" applyBorder="1" applyAlignment="1">
      <alignment/>
    </xf>
    <xf numFmtId="41" fontId="3" fillId="0" borderId="0" xfId="0" applyFont="1" applyAlignment="1">
      <alignment/>
    </xf>
    <xf numFmtId="41" fontId="0" fillId="0" borderId="2" xfId="0" applyBorder="1" applyAlignment="1">
      <alignment horizontal="right"/>
    </xf>
    <xf numFmtId="41" fontId="0" fillId="0" borderId="3" xfId="0" applyBorder="1" applyAlignment="1">
      <alignment horizontal="right"/>
    </xf>
    <xf numFmtId="41" fontId="0" fillId="0" borderId="3" xfId="0" applyBorder="1" applyAlignment="1" quotePrefix="1">
      <alignment horizontal="right"/>
    </xf>
    <xf numFmtId="41" fontId="0" fillId="0" borderId="4" xfId="0" applyBorder="1" applyAlignment="1">
      <alignment horizontal="right"/>
    </xf>
    <xf numFmtId="41" fontId="0" fillId="0" borderId="3" xfId="0" applyBorder="1" applyAlignment="1">
      <alignment/>
    </xf>
    <xf numFmtId="41" fontId="0" fillId="0" borderId="4" xfId="0" applyBorder="1" applyAlignment="1">
      <alignment/>
    </xf>
    <xf numFmtId="41" fontId="0" fillId="0" borderId="5" xfId="0" applyBorder="1" applyAlignment="1">
      <alignment/>
    </xf>
    <xf numFmtId="41" fontId="0" fillId="0" borderId="6" xfId="0" applyBorder="1" applyAlignment="1">
      <alignment/>
    </xf>
    <xf numFmtId="41" fontId="0" fillId="0" borderId="3" xfId="0" applyBorder="1" applyAlignment="1">
      <alignment horizontal="center"/>
    </xf>
    <xf numFmtId="41" fontId="0" fillId="0" borderId="7" xfId="0" applyBorder="1" applyAlignment="1">
      <alignment/>
    </xf>
    <xf numFmtId="41" fontId="0" fillId="0" borderId="8" xfId="0" applyBorder="1" applyAlignment="1">
      <alignment/>
    </xf>
    <xf numFmtId="43" fontId="0" fillId="0" borderId="3" xfId="0" applyBorder="1" applyAlignment="1">
      <alignment/>
    </xf>
    <xf numFmtId="43" fontId="0" fillId="0" borderId="7" xfId="0" applyBorder="1" applyAlignment="1">
      <alignment/>
    </xf>
    <xf numFmtId="41" fontId="0" fillId="0" borderId="5" xfId="0" applyBorder="1" applyAlignment="1">
      <alignment horizontal="right"/>
    </xf>
    <xf numFmtId="41" fontId="0" fillId="0" borderId="9" xfId="0" applyBorder="1" applyAlignment="1">
      <alignment/>
    </xf>
    <xf numFmtId="41" fontId="0" fillId="0" borderId="10" xfId="0" applyBorder="1" applyAlignment="1">
      <alignment/>
    </xf>
    <xf numFmtId="165" fontId="0" fillId="0" borderId="4" xfId="0" applyNumberFormat="1" applyBorder="1" applyAlignment="1">
      <alignment/>
    </xf>
    <xf numFmtId="0" fontId="0" fillId="0" borderId="0" xfId="0" applyNumberFormat="1" applyAlignment="1">
      <alignment vertical="top"/>
    </xf>
    <xf numFmtId="0" fontId="0" fillId="0" borderId="0" xfId="0" applyNumberFormat="1" applyAlignment="1">
      <alignment horizontal="right"/>
    </xf>
    <xf numFmtId="41" fontId="0" fillId="0" borderId="0" xfId="0" applyNumberFormat="1" applyAlignment="1">
      <alignment/>
    </xf>
    <xf numFmtId="41" fontId="0" fillId="0" borderId="11" xfId="0" applyNumberFormat="1" applyBorder="1" applyAlignment="1">
      <alignment/>
    </xf>
    <xf numFmtId="41" fontId="0" fillId="0" borderId="0" xfId="0" applyBorder="1" applyAlignment="1">
      <alignment/>
    </xf>
    <xf numFmtId="0" fontId="0" fillId="0" borderId="0" xfId="0" applyNumberFormat="1" applyAlignment="1">
      <alignment horizontal="justify" vertical="top" wrapText="1"/>
    </xf>
    <xf numFmtId="41" fontId="0" fillId="0" borderId="4" xfId="0" applyBorder="1" applyAlignment="1" quotePrefix="1">
      <alignment horizontal="right"/>
    </xf>
    <xf numFmtId="41" fontId="2" fillId="0" borderId="0" xfId="0" applyFont="1" applyAlignment="1">
      <alignment horizontal="right"/>
    </xf>
    <xf numFmtId="0" fontId="0" fillId="0" borderId="0" xfId="0" applyNumberFormat="1" applyAlignment="1" quotePrefix="1">
      <alignment horizontal="right"/>
    </xf>
    <xf numFmtId="41" fontId="0" fillId="0" borderId="11" xfId="0" applyBorder="1" applyAlignment="1">
      <alignment/>
    </xf>
    <xf numFmtId="41" fontId="0" fillId="0" borderId="0" xfId="0" applyBorder="1" applyAlignment="1">
      <alignment horizontal="right"/>
    </xf>
    <xf numFmtId="166" fontId="0" fillId="0" borderId="0" xfId="0" applyNumberFormat="1" applyBorder="1" applyAlignment="1">
      <alignment/>
    </xf>
    <xf numFmtId="41" fontId="0" fillId="0" borderId="12" xfId="0" applyBorder="1" applyAlignment="1">
      <alignment/>
    </xf>
    <xf numFmtId="41" fontId="0" fillId="0" borderId="13" xfId="0" applyBorder="1" applyAlignment="1">
      <alignment/>
    </xf>
    <xf numFmtId="41" fontId="0" fillId="0" borderId="14" xfId="0" applyBorder="1" applyAlignment="1">
      <alignment/>
    </xf>
    <xf numFmtId="41" fontId="0" fillId="0" borderId="15" xfId="0" applyBorder="1" applyAlignment="1">
      <alignment/>
    </xf>
    <xf numFmtId="41" fontId="0" fillId="0" borderId="16" xfId="0" applyBorder="1" applyAlignment="1">
      <alignment/>
    </xf>
    <xf numFmtId="41" fontId="0" fillId="0" borderId="17" xfId="0" applyBorder="1" applyAlignment="1">
      <alignment/>
    </xf>
    <xf numFmtId="41" fontId="0" fillId="0" borderId="18" xfId="0" applyBorder="1" applyAlignment="1">
      <alignment/>
    </xf>
    <xf numFmtId="41" fontId="0" fillId="0" borderId="19" xfId="0" applyBorder="1" applyAlignment="1">
      <alignment/>
    </xf>
    <xf numFmtId="0" fontId="0" fillId="0" borderId="0" xfId="0" applyNumberFormat="1" applyAlignment="1">
      <alignment horizontal="right" vertical="top"/>
    </xf>
    <xf numFmtId="168" fontId="0" fillId="0" borderId="0" xfId="15" applyNumberFormat="1" applyAlignment="1">
      <alignment vertical="top"/>
    </xf>
    <xf numFmtId="168" fontId="0" fillId="0" borderId="0" xfId="0" applyNumberFormat="1" applyAlignment="1">
      <alignment vertical="top"/>
    </xf>
    <xf numFmtId="168" fontId="0" fillId="0" borderId="11" xfId="15" applyNumberFormat="1" applyBorder="1" applyAlignment="1">
      <alignment vertical="top"/>
    </xf>
    <xf numFmtId="168" fontId="0" fillId="0" borderId="0" xfId="15" applyNumberFormat="1" applyBorder="1" applyAlignment="1">
      <alignment vertical="top"/>
    </xf>
    <xf numFmtId="168" fontId="0" fillId="0" borderId="0" xfId="15" applyNumberFormat="1" applyFont="1" applyBorder="1" applyAlignment="1">
      <alignment horizontal="right" vertical="top"/>
    </xf>
    <xf numFmtId="168" fontId="0" fillId="0" borderId="20" xfId="15" applyNumberFormat="1" applyBorder="1" applyAlignment="1">
      <alignment vertical="top"/>
    </xf>
    <xf numFmtId="168" fontId="0" fillId="0" borderId="21" xfId="15" applyNumberFormat="1" applyBorder="1" applyAlignment="1">
      <alignment vertical="top"/>
    </xf>
    <xf numFmtId="41" fontId="0" fillId="0" borderId="0" xfId="0" applyAlignment="1">
      <alignment vertical="top"/>
    </xf>
    <xf numFmtId="0" fontId="0" fillId="0" borderId="0" xfId="0" applyNumberFormat="1" applyFont="1" applyAlignment="1">
      <alignment/>
    </xf>
    <xf numFmtId="41" fontId="0" fillId="0" borderId="0" xfId="0" applyNumberFormat="1" applyBorder="1" applyAlignment="1">
      <alignment/>
    </xf>
    <xf numFmtId="0" fontId="2" fillId="0" borderId="0" xfId="0" applyNumberFormat="1" applyFont="1" applyAlignment="1">
      <alignment vertical="top"/>
    </xf>
    <xf numFmtId="41" fontId="0" fillId="0" borderId="0" xfId="0" applyBorder="1" applyAlignment="1" quotePrefix="1">
      <alignment horizontal="right"/>
    </xf>
    <xf numFmtId="41" fontId="0" fillId="0" borderId="20" xfId="0" applyBorder="1" applyAlignment="1">
      <alignment/>
    </xf>
    <xf numFmtId="41" fontId="0" fillId="0" borderId="21" xfId="0" applyBorder="1" applyAlignment="1">
      <alignment/>
    </xf>
    <xf numFmtId="0" fontId="0" fillId="0" borderId="0" xfId="0" applyNumberFormat="1" applyFont="1" applyBorder="1" applyAlignment="1">
      <alignment vertical="top"/>
    </xf>
    <xf numFmtId="0" fontId="5" fillId="0" borderId="0" xfId="0" applyNumberFormat="1" applyFont="1" applyAlignment="1">
      <alignment vertical="top"/>
    </xf>
    <xf numFmtId="0" fontId="0" fillId="0" borderId="0" xfId="0" applyNumberFormat="1" applyAlignment="1">
      <alignment horizontal="justify" vertical="top" wrapText="1"/>
    </xf>
    <xf numFmtId="41" fontId="2" fillId="2" borderId="22" xfId="0" applyFont="1" applyFill="1" applyBorder="1" applyAlignment="1">
      <alignment horizontal="center"/>
    </xf>
    <xf numFmtId="41" fontId="2" fillId="2" borderId="6" xfId="0" applyFont="1" applyFill="1" applyBorder="1" applyAlignment="1">
      <alignment horizontal="center"/>
    </xf>
    <xf numFmtId="0" fontId="0" fillId="0" borderId="0" xfId="0" applyNumberFormat="1" applyFont="1" applyAlignment="1">
      <alignment horizontal="justify" vertical="top" wrapText="1"/>
    </xf>
    <xf numFmtId="41" fontId="0" fillId="0" borderId="0" xfId="0" applyAlignment="1">
      <alignment horizontal="justify" vertical="top" wrapText="1"/>
    </xf>
    <xf numFmtId="41" fontId="4" fillId="0" borderId="15" xfId="0" applyFont="1" applyBorder="1" applyAlignment="1">
      <alignment horizontal="center"/>
    </xf>
    <xf numFmtId="41" fontId="4" fillId="0" borderId="0" xfId="0" applyFont="1" applyBorder="1" applyAlignment="1">
      <alignment horizontal="center"/>
    </xf>
    <xf numFmtId="41" fontId="4" fillId="0" borderId="16" xfId="0" applyFont="1" applyBorder="1" applyAlignment="1">
      <alignment horizontal="center"/>
    </xf>
    <xf numFmtId="41" fontId="2" fillId="3" borderId="22" xfId="0" applyFont="1" applyFill="1" applyBorder="1" applyAlignment="1">
      <alignment horizontal="center"/>
    </xf>
    <xf numFmtId="41" fontId="2" fillId="3" borderId="6"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330"/>
  <sheetViews>
    <sheetView workbookViewId="0" topLeftCell="A327">
      <selection activeCell="A343" sqref="A343"/>
    </sheetView>
  </sheetViews>
  <sheetFormatPr defaultColWidth="9.33203125" defaultRowHeight="12.75"/>
  <cols>
    <col min="1" max="1" width="4.33203125" style="0" customWidth="1"/>
    <col min="2" max="2" width="3.83203125" style="0" customWidth="1"/>
    <col min="3" max="3" width="4.83203125" style="0" customWidth="1"/>
    <col min="4" max="4" width="28.83203125" style="0" customWidth="1"/>
    <col min="5" max="5" width="1.83203125" style="0" customWidth="1"/>
    <col min="6" max="6" width="14.83203125" style="0" customWidth="1"/>
    <col min="7" max="8" width="15.33203125" style="0" customWidth="1"/>
    <col min="9" max="9" width="17.83203125" style="0" customWidth="1"/>
  </cols>
  <sheetData>
    <row r="1" ht="12.75">
      <c r="I1" s="43" t="s">
        <v>123</v>
      </c>
    </row>
    <row r="16" ht="13.5" thickBot="1"/>
    <row r="17" spans="3:9" ht="12.75">
      <c r="C17" s="48"/>
      <c r="D17" s="49"/>
      <c r="E17" s="49"/>
      <c r="F17" s="49"/>
      <c r="G17" s="49"/>
      <c r="H17" s="49"/>
      <c r="I17" s="50"/>
    </row>
    <row r="18" spans="3:9" ht="12.75">
      <c r="C18" s="51"/>
      <c r="D18" s="40"/>
      <c r="E18" s="40"/>
      <c r="F18" s="40"/>
      <c r="G18" s="40"/>
      <c r="H18" s="40"/>
      <c r="I18" s="52"/>
    </row>
    <row r="19" spans="3:9" ht="21">
      <c r="C19" s="78" t="s">
        <v>155</v>
      </c>
      <c r="D19" s="79"/>
      <c r="E19" s="79"/>
      <c r="F19" s="79"/>
      <c r="G19" s="79"/>
      <c r="H19" s="79"/>
      <c r="I19" s="80"/>
    </row>
    <row r="20" spans="3:9" ht="12.75">
      <c r="C20" s="51"/>
      <c r="D20" s="40"/>
      <c r="E20" s="40"/>
      <c r="F20" s="40"/>
      <c r="G20" s="40"/>
      <c r="H20" s="40"/>
      <c r="I20" s="52"/>
    </row>
    <row r="21" spans="3:9" ht="21">
      <c r="C21" s="78" t="s">
        <v>96</v>
      </c>
      <c r="D21" s="79"/>
      <c r="E21" s="79"/>
      <c r="F21" s="79"/>
      <c r="G21" s="79"/>
      <c r="H21" s="79"/>
      <c r="I21" s="80"/>
    </row>
    <row r="22" spans="3:9" ht="12.75">
      <c r="C22" s="51"/>
      <c r="D22" s="40"/>
      <c r="E22" s="40"/>
      <c r="F22" s="40"/>
      <c r="G22" s="40"/>
      <c r="H22" s="40"/>
      <c r="I22" s="52"/>
    </row>
    <row r="23" spans="3:9" ht="21">
      <c r="C23" s="78" t="s">
        <v>104</v>
      </c>
      <c r="D23" s="79"/>
      <c r="E23" s="79"/>
      <c r="F23" s="79"/>
      <c r="G23" s="79"/>
      <c r="H23" s="79"/>
      <c r="I23" s="80"/>
    </row>
    <row r="24" spans="3:9" ht="12.75">
      <c r="C24" s="51"/>
      <c r="D24" s="40"/>
      <c r="E24" s="40"/>
      <c r="F24" s="40"/>
      <c r="G24" s="40"/>
      <c r="H24" s="40"/>
      <c r="I24" s="52"/>
    </row>
    <row r="25" spans="3:9" ht="21">
      <c r="C25" s="78" t="s">
        <v>105</v>
      </c>
      <c r="D25" s="79"/>
      <c r="E25" s="79"/>
      <c r="F25" s="79"/>
      <c r="G25" s="79"/>
      <c r="H25" s="79"/>
      <c r="I25" s="80"/>
    </row>
    <row r="26" spans="3:9" ht="12.75">
      <c r="C26" s="51"/>
      <c r="D26" s="40"/>
      <c r="E26" s="40"/>
      <c r="F26" s="40"/>
      <c r="G26" s="40"/>
      <c r="H26" s="40"/>
      <c r="I26" s="52"/>
    </row>
    <row r="27" spans="3:9" ht="13.5" thickBot="1">
      <c r="C27" s="53"/>
      <c r="D27" s="54"/>
      <c r="E27" s="54"/>
      <c r="F27" s="54"/>
      <c r="G27" s="54"/>
      <c r="H27" s="54"/>
      <c r="I27" s="55"/>
    </row>
    <row r="49" ht="15">
      <c r="A49" s="18" t="s">
        <v>155</v>
      </c>
    </row>
    <row r="50" ht="12.75">
      <c r="A50" s="5" t="s">
        <v>96</v>
      </c>
    </row>
    <row r="52" spans="1:9" ht="12.75">
      <c r="A52" s="73" t="s">
        <v>178</v>
      </c>
      <c r="B52" s="73"/>
      <c r="C52" s="73"/>
      <c r="D52" s="73"/>
      <c r="E52" s="73"/>
      <c r="F52" s="73"/>
      <c r="G52" s="73"/>
      <c r="H52" s="73"/>
      <c r="I52" s="73"/>
    </row>
    <row r="53" spans="1:9" ht="12.75">
      <c r="A53" s="73"/>
      <c r="B53" s="73"/>
      <c r="C53" s="73"/>
      <c r="D53" s="73"/>
      <c r="E53" s="73"/>
      <c r="F53" s="73"/>
      <c r="G53" s="73"/>
      <c r="H53" s="73"/>
      <c r="I53" s="73"/>
    </row>
    <row r="55" ht="12.75">
      <c r="A55" s="5" t="s">
        <v>87</v>
      </c>
    </row>
    <row r="57" spans="6:9" ht="12.75">
      <c r="F57" s="81" t="s">
        <v>8</v>
      </c>
      <c r="G57" s="82"/>
      <c r="H57" s="74" t="s">
        <v>9</v>
      </c>
      <c r="I57" s="75"/>
    </row>
    <row r="58" spans="6:9" ht="12.75">
      <c r="F58" s="20"/>
      <c r="G58" s="20" t="s">
        <v>92</v>
      </c>
      <c r="H58" s="20"/>
      <c r="I58" s="20" t="s">
        <v>92</v>
      </c>
    </row>
    <row r="59" spans="6:9" ht="12.75">
      <c r="F59" s="20" t="s">
        <v>90</v>
      </c>
      <c r="G59" s="14" t="s">
        <v>93</v>
      </c>
      <c r="H59" s="20" t="s">
        <v>90</v>
      </c>
      <c r="I59" s="14" t="s">
        <v>93</v>
      </c>
    </row>
    <row r="60" spans="6:9" ht="12.75">
      <c r="F60" s="20" t="s">
        <v>91</v>
      </c>
      <c r="G60" s="14" t="s">
        <v>91</v>
      </c>
      <c r="H60" s="20" t="s">
        <v>94</v>
      </c>
      <c r="I60" s="14" t="s">
        <v>95</v>
      </c>
    </row>
    <row r="61" spans="6:9" ht="12.75">
      <c r="F61" s="21" t="s">
        <v>88</v>
      </c>
      <c r="G61" s="13" t="s">
        <v>89</v>
      </c>
      <c r="H61" s="21" t="s">
        <v>88</v>
      </c>
      <c r="I61" s="13" t="s">
        <v>89</v>
      </c>
    </row>
    <row r="62" spans="6:9" ht="12.75">
      <c r="F62" s="22" t="s">
        <v>7</v>
      </c>
      <c r="G62" s="19" t="s">
        <v>7</v>
      </c>
      <c r="H62" s="22" t="s">
        <v>7</v>
      </c>
      <c r="I62" s="19" t="s">
        <v>7</v>
      </c>
    </row>
    <row r="63" spans="6:9" ht="12.75">
      <c r="F63" s="23"/>
      <c r="G63" s="15"/>
      <c r="H63" s="23"/>
      <c r="I63" s="15"/>
    </row>
    <row r="64" spans="1:9" ht="12.75">
      <c r="A64" s="1" t="s">
        <v>0</v>
      </c>
      <c r="B64" s="6" t="s">
        <v>1</v>
      </c>
      <c r="C64" s="7" t="s">
        <v>3</v>
      </c>
      <c r="D64" s="7"/>
      <c r="F64" s="24">
        <v>31868</v>
      </c>
      <c r="G64" s="19">
        <v>0</v>
      </c>
      <c r="H64" s="24">
        <v>112125</v>
      </c>
      <c r="I64" s="19">
        <v>0</v>
      </c>
    </row>
    <row r="65" spans="2:9" ht="12.75">
      <c r="B65" s="7"/>
      <c r="C65" s="7"/>
      <c r="D65" s="7"/>
      <c r="F65" s="23"/>
      <c r="G65" s="15"/>
      <c r="H65" s="23"/>
      <c r="I65" s="15"/>
    </row>
    <row r="66" spans="2:9" ht="12.75">
      <c r="B66" s="6" t="s">
        <v>2</v>
      </c>
      <c r="C66" s="7" t="s">
        <v>4</v>
      </c>
      <c r="D66" s="7"/>
      <c r="F66" s="23">
        <v>270</v>
      </c>
      <c r="G66" s="14">
        <v>0</v>
      </c>
      <c r="H66" s="23">
        <v>1245</v>
      </c>
      <c r="I66" s="14">
        <v>0</v>
      </c>
    </row>
    <row r="67" spans="2:9" ht="12.75">
      <c r="B67" s="7"/>
      <c r="C67" s="7"/>
      <c r="D67" s="7"/>
      <c r="F67" s="23"/>
      <c r="G67" s="15"/>
      <c r="H67" s="23"/>
      <c r="I67" s="15"/>
    </row>
    <row r="68" spans="2:9" ht="12.75">
      <c r="B68" s="6" t="s">
        <v>5</v>
      </c>
      <c r="C68" s="7" t="s">
        <v>6</v>
      </c>
      <c r="D68" s="7"/>
      <c r="F68" s="24">
        <f>17099-270</f>
        <v>16829</v>
      </c>
      <c r="G68" s="19">
        <v>0</v>
      </c>
      <c r="H68" s="24">
        <v>26013</v>
      </c>
      <c r="I68" s="19">
        <v>0</v>
      </c>
    </row>
    <row r="69" spans="2:9" ht="12.75">
      <c r="B69" s="7"/>
      <c r="C69" s="7"/>
      <c r="D69" s="7"/>
      <c r="F69" s="23"/>
      <c r="G69" s="15"/>
      <c r="H69" s="23"/>
      <c r="I69" s="15"/>
    </row>
    <row r="70" spans="1:9" ht="12.75">
      <c r="A70" s="1" t="s">
        <v>10</v>
      </c>
      <c r="B70" s="6" t="s">
        <v>1</v>
      </c>
      <c r="C70" s="76" t="s">
        <v>11</v>
      </c>
      <c r="D70" s="73"/>
      <c r="E70" s="2"/>
      <c r="F70" s="23"/>
      <c r="G70" s="14"/>
      <c r="H70" s="23"/>
      <c r="I70" s="14"/>
    </row>
    <row r="71" spans="2:9" ht="12.75">
      <c r="B71" s="7"/>
      <c r="C71" s="73"/>
      <c r="D71" s="73"/>
      <c r="E71" s="2"/>
      <c r="F71" s="23"/>
      <c r="G71" s="15"/>
      <c r="H71" s="23"/>
      <c r="I71" s="15"/>
    </row>
    <row r="72" spans="2:9" ht="12.75">
      <c r="B72" s="7"/>
      <c r="C72" s="73"/>
      <c r="D72" s="73"/>
      <c r="E72" s="2"/>
      <c r="F72" s="23"/>
      <c r="G72" s="15"/>
      <c r="H72" s="23"/>
      <c r="I72" s="15"/>
    </row>
    <row r="73" spans="2:9" ht="12.75">
      <c r="B73" s="7"/>
      <c r="C73" s="73"/>
      <c r="D73" s="73"/>
      <c r="E73" s="2"/>
      <c r="F73" s="23">
        <v>24476</v>
      </c>
      <c r="G73" s="15">
        <v>0</v>
      </c>
      <c r="H73" s="23">
        <v>67275</v>
      </c>
      <c r="I73" s="15">
        <v>0</v>
      </c>
    </row>
    <row r="74" spans="2:9" ht="12.75">
      <c r="B74" s="7"/>
      <c r="C74" s="8"/>
      <c r="D74" s="7"/>
      <c r="E74" s="2"/>
      <c r="F74" s="23"/>
      <c r="G74" s="15"/>
      <c r="H74" s="23"/>
      <c r="I74" s="15"/>
    </row>
    <row r="75" spans="2:9" ht="12.75">
      <c r="B75" s="6" t="s">
        <v>2</v>
      </c>
      <c r="C75" s="7" t="s">
        <v>12</v>
      </c>
      <c r="D75" s="7"/>
      <c r="F75" s="23">
        <v>-3060</v>
      </c>
      <c r="G75" s="14">
        <v>0</v>
      </c>
      <c r="H75" s="23">
        <v>-5462</v>
      </c>
      <c r="I75" s="14">
        <v>0</v>
      </c>
    </row>
    <row r="76" spans="2:9" ht="12.75">
      <c r="B76" s="7"/>
      <c r="C76" s="7"/>
      <c r="D76" s="7"/>
      <c r="F76" s="23"/>
      <c r="G76" s="15"/>
      <c r="H76" s="23"/>
      <c r="I76" s="15"/>
    </row>
    <row r="77" spans="2:9" ht="12.75">
      <c r="B77" s="6" t="s">
        <v>5</v>
      </c>
      <c r="C77" s="7" t="s">
        <v>13</v>
      </c>
      <c r="D77" s="7"/>
      <c r="F77" s="23">
        <v>-3199</v>
      </c>
      <c r="G77" s="14">
        <v>0</v>
      </c>
      <c r="H77" s="23">
        <v>-11423</v>
      </c>
      <c r="I77" s="14">
        <v>0</v>
      </c>
    </row>
    <row r="78" spans="2:9" ht="12.75">
      <c r="B78" s="7"/>
      <c r="C78" s="7"/>
      <c r="D78" s="7"/>
      <c r="F78" s="23"/>
      <c r="G78" s="15"/>
      <c r="H78" s="23"/>
      <c r="I78" s="15"/>
    </row>
    <row r="79" spans="2:9" ht="12.75">
      <c r="B79" s="6" t="s">
        <v>14</v>
      </c>
      <c r="C79" s="7" t="s">
        <v>15</v>
      </c>
      <c r="D79" s="7"/>
      <c r="F79" s="24">
        <v>0</v>
      </c>
      <c r="G79" s="17">
        <v>0</v>
      </c>
      <c r="H79" s="24">
        <v>0</v>
      </c>
      <c r="I79" s="17">
        <v>0</v>
      </c>
    </row>
    <row r="80" spans="2:9" ht="12.75">
      <c r="B80" s="7"/>
      <c r="C80" s="7"/>
      <c r="D80" s="7"/>
      <c r="F80" s="23"/>
      <c r="G80" s="15"/>
      <c r="H80" s="23"/>
      <c r="I80" s="15"/>
    </row>
    <row r="81" spans="2:9" ht="12.75">
      <c r="B81" s="6" t="s">
        <v>16</v>
      </c>
      <c r="C81" s="73" t="s">
        <v>17</v>
      </c>
      <c r="D81" s="73"/>
      <c r="E81" s="4"/>
      <c r="F81" s="23"/>
      <c r="G81" s="14"/>
      <c r="H81" s="23"/>
      <c r="I81" s="14"/>
    </row>
    <row r="82" spans="2:9" ht="12.75">
      <c r="B82" s="7"/>
      <c r="C82" s="73"/>
      <c r="D82" s="73"/>
      <c r="E82" s="4"/>
      <c r="F82" s="23">
        <f>SUM(F73:F79)</f>
        <v>18217</v>
      </c>
      <c r="G82" s="23">
        <f>SUM(G73:G79)</f>
        <v>0</v>
      </c>
      <c r="H82" s="23">
        <f>SUM(H73:H79)</f>
        <v>50390</v>
      </c>
      <c r="I82" s="23">
        <f>SUM(I73:I79)</f>
        <v>0</v>
      </c>
    </row>
    <row r="83" spans="2:9" ht="12.75">
      <c r="B83" s="7"/>
      <c r="C83" s="7"/>
      <c r="D83" s="7"/>
      <c r="E83" s="4"/>
      <c r="F83" s="23"/>
      <c r="G83" s="15"/>
      <c r="H83" s="23"/>
      <c r="I83" s="15"/>
    </row>
    <row r="84" spans="2:9" ht="12.75">
      <c r="B84" s="6" t="s">
        <v>18</v>
      </c>
      <c r="C84" s="73" t="s">
        <v>19</v>
      </c>
      <c r="D84" s="73"/>
      <c r="E84" s="3"/>
      <c r="F84" s="23"/>
      <c r="G84" s="16"/>
      <c r="H84" s="23"/>
      <c r="I84" s="16"/>
    </row>
    <row r="85" spans="2:9" ht="12.75">
      <c r="B85" s="7"/>
      <c r="C85" s="73"/>
      <c r="D85" s="73"/>
      <c r="E85" s="3"/>
      <c r="F85" s="24">
        <v>0</v>
      </c>
      <c r="G85" s="17">
        <v>0</v>
      </c>
      <c r="H85" s="24">
        <v>0</v>
      </c>
      <c r="I85" s="17">
        <v>0</v>
      </c>
    </row>
    <row r="86" spans="2:9" ht="12.75">
      <c r="B86" s="7"/>
      <c r="C86" s="7"/>
      <c r="D86" s="7"/>
      <c r="F86" s="23"/>
      <c r="G86" s="15"/>
      <c r="H86" s="23"/>
      <c r="I86" s="15"/>
    </row>
    <row r="87" spans="2:9" ht="12.75">
      <c r="B87" s="6" t="s">
        <v>20</v>
      </c>
      <c r="C87" s="73" t="s">
        <v>21</v>
      </c>
      <c r="D87" s="73"/>
      <c r="E87" s="3"/>
      <c r="F87" s="23"/>
      <c r="G87" s="14"/>
      <c r="H87" s="23"/>
      <c r="I87" s="14"/>
    </row>
    <row r="88" spans="2:9" ht="12.75">
      <c r="B88" s="7"/>
      <c r="C88" s="73"/>
      <c r="D88" s="73"/>
      <c r="E88" s="3"/>
      <c r="F88" s="23">
        <f>+F82+F85</f>
        <v>18217</v>
      </c>
      <c r="G88" s="23">
        <f>+G82+G85</f>
        <v>0</v>
      </c>
      <c r="H88" s="23">
        <f>+H82+H85</f>
        <v>50390</v>
      </c>
      <c r="I88" s="23">
        <f>+I82+I85</f>
        <v>0</v>
      </c>
    </row>
    <row r="89" spans="2:9" ht="12.75">
      <c r="B89" s="7"/>
      <c r="C89" s="9"/>
      <c r="D89" s="10"/>
      <c r="E89" s="3"/>
      <c r="F89" s="23"/>
      <c r="G89" s="15"/>
      <c r="H89" s="23"/>
      <c r="I89" s="15"/>
    </row>
    <row r="90" spans="2:9" ht="12.75">
      <c r="B90" s="6" t="s">
        <v>22</v>
      </c>
      <c r="C90" s="7" t="s">
        <v>23</v>
      </c>
      <c r="D90" s="7"/>
      <c r="F90" s="24">
        <v>-3698</v>
      </c>
      <c r="G90" s="19">
        <v>0</v>
      </c>
      <c r="H90" s="24">
        <v>-8803</v>
      </c>
      <c r="I90" s="19">
        <v>0</v>
      </c>
    </row>
    <row r="91" spans="2:9" ht="12.75">
      <c r="B91" s="7"/>
      <c r="C91" s="7"/>
      <c r="D91" s="7"/>
      <c r="F91" s="23"/>
      <c r="G91" s="15"/>
      <c r="H91" s="25"/>
      <c r="I91" s="26"/>
    </row>
    <row r="92" spans="2:9" ht="12.75">
      <c r="B92" s="6" t="s">
        <v>24</v>
      </c>
      <c r="C92" s="11" t="s">
        <v>24</v>
      </c>
      <c r="D92" s="73" t="s">
        <v>25</v>
      </c>
      <c r="F92" s="23"/>
      <c r="G92" s="14"/>
      <c r="H92" s="23"/>
      <c r="I92" s="14"/>
    </row>
    <row r="93" spans="2:9" ht="12.75">
      <c r="B93" s="7"/>
      <c r="C93" s="12"/>
      <c r="D93" s="73"/>
      <c r="F93" s="23">
        <f>+F88+F90</f>
        <v>14519</v>
      </c>
      <c r="G93" s="23">
        <f>+G88+G90</f>
        <v>0</v>
      </c>
      <c r="H93" s="23">
        <f>+H88+H90</f>
        <v>41587</v>
      </c>
      <c r="I93" s="23">
        <f>+I88+I90</f>
        <v>0</v>
      </c>
    </row>
    <row r="94" spans="2:9" ht="12.75">
      <c r="B94" s="7"/>
      <c r="C94" s="12"/>
      <c r="D94" s="12"/>
      <c r="F94" s="23"/>
      <c r="G94" s="15"/>
      <c r="H94" s="23"/>
      <c r="I94" s="15"/>
    </row>
    <row r="95" spans="2:9" ht="12.75">
      <c r="B95" s="7"/>
      <c r="C95" s="6" t="s">
        <v>26</v>
      </c>
      <c r="D95" s="7" t="s">
        <v>27</v>
      </c>
      <c r="F95" s="23">
        <v>0</v>
      </c>
      <c r="G95" s="15">
        <v>0</v>
      </c>
      <c r="H95" s="21">
        <v>0</v>
      </c>
      <c r="I95" s="15">
        <v>0</v>
      </c>
    </row>
    <row r="96" spans="2:9" ht="12.75">
      <c r="B96" s="7"/>
      <c r="C96" s="7"/>
      <c r="D96" s="7"/>
      <c r="F96" s="23"/>
      <c r="G96" s="15"/>
      <c r="H96" s="23"/>
      <c r="I96" s="15"/>
    </row>
    <row r="97" spans="2:9" ht="12.75">
      <c r="B97" s="6" t="s">
        <v>28</v>
      </c>
      <c r="C97" s="12" t="s">
        <v>29</v>
      </c>
      <c r="D97" s="12"/>
      <c r="F97" s="24">
        <v>0</v>
      </c>
      <c r="G97" s="17">
        <v>0</v>
      </c>
      <c r="H97" s="42">
        <v>0</v>
      </c>
      <c r="I97" s="17">
        <v>0</v>
      </c>
    </row>
    <row r="98" spans="2:9" ht="12.75">
      <c r="B98" s="7"/>
      <c r="C98" s="12"/>
      <c r="D98" s="12"/>
      <c r="F98" s="23"/>
      <c r="G98" s="15"/>
      <c r="H98" s="23"/>
      <c r="I98" s="15"/>
    </row>
    <row r="99" spans="2:9" ht="12.75">
      <c r="B99" s="6" t="s">
        <v>30</v>
      </c>
      <c r="C99" s="73" t="s">
        <v>86</v>
      </c>
      <c r="D99" s="73"/>
      <c r="F99" s="23"/>
      <c r="G99" s="23"/>
      <c r="H99" s="23"/>
      <c r="I99" s="23"/>
    </row>
    <row r="100" spans="2:9" ht="12.75">
      <c r="B100" s="7"/>
      <c r="C100" s="73"/>
      <c r="D100" s="73"/>
      <c r="F100" s="24">
        <f>SUM(F93:F97)</f>
        <v>14519</v>
      </c>
      <c r="G100" s="24">
        <f>SUM(G93:G97)</f>
        <v>0</v>
      </c>
      <c r="H100" s="24">
        <f>SUM(H93:H97)</f>
        <v>41587</v>
      </c>
      <c r="I100" s="24">
        <f>SUM(I93:I97)</f>
        <v>0</v>
      </c>
    </row>
    <row r="101" spans="2:4" ht="12.75">
      <c r="B101" s="7"/>
      <c r="C101" s="7"/>
      <c r="D101" s="7"/>
    </row>
    <row r="102" spans="2:4" ht="12.75">
      <c r="B102" s="7"/>
      <c r="C102" s="7"/>
      <c r="D102" s="7"/>
    </row>
    <row r="103" spans="2:4" ht="12.75">
      <c r="B103" s="7"/>
      <c r="C103" s="7"/>
      <c r="D103" s="7"/>
    </row>
    <row r="104" spans="2:9" ht="12.75">
      <c r="B104" s="6" t="s">
        <v>31</v>
      </c>
      <c r="C104" s="6" t="s">
        <v>24</v>
      </c>
      <c r="D104" s="7" t="s">
        <v>84</v>
      </c>
      <c r="F104" s="25">
        <v>0</v>
      </c>
      <c r="G104" s="25">
        <v>0</v>
      </c>
      <c r="H104" s="25">
        <v>0</v>
      </c>
      <c r="I104" s="25">
        <v>0</v>
      </c>
    </row>
    <row r="105" spans="2:9" ht="12.75">
      <c r="B105" s="7"/>
      <c r="C105" s="6" t="s">
        <v>26</v>
      </c>
      <c r="D105" s="7" t="s">
        <v>27</v>
      </c>
      <c r="F105" s="23">
        <v>0</v>
      </c>
      <c r="G105" s="23">
        <v>0</v>
      </c>
      <c r="H105" s="23">
        <v>0</v>
      </c>
      <c r="I105" s="23">
        <v>0</v>
      </c>
    </row>
    <row r="106" spans="2:9" ht="12.75">
      <c r="B106" s="7"/>
      <c r="C106" s="6" t="s">
        <v>83</v>
      </c>
      <c r="D106" s="73" t="s">
        <v>85</v>
      </c>
      <c r="F106" s="23">
        <v>0</v>
      </c>
      <c r="G106" s="23">
        <v>0</v>
      </c>
      <c r="H106" s="23">
        <v>0</v>
      </c>
      <c r="I106" s="23">
        <v>0</v>
      </c>
    </row>
    <row r="107" spans="2:9" ht="12.75">
      <c r="B107" s="7"/>
      <c r="C107" s="6"/>
      <c r="D107" s="73"/>
      <c r="F107" s="24"/>
      <c r="G107" s="24"/>
      <c r="H107" s="24"/>
      <c r="I107" s="24"/>
    </row>
    <row r="108" spans="2:9" ht="12.75">
      <c r="B108" s="7"/>
      <c r="C108" s="7"/>
      <c r="D108" s="7"/>
      <c r="F108" s="23"/>
      <c r="G108" s="23"/>
      <c r="H108" s="23"/>
      <c r="I108" s="23"/>
    </row>
    <row r="109" spans="2:9" ht="12.75">
      <c r="B109" s="6" t="s">
        <v>32</v>
      </c>
      <c r="C109" s="73" t="s">
        <v>82</v>
      </c>
      <c r="D109" s="73"/>
      <c r="F109" s="23"/>
      <c r="G109" s="27"/>
      <c r="H109" s="23"/>
      <c r="I109" s="27"/>
    </row>
    <row r="110" spans="2:9" ht="13.5" thickBot="1">
      <c r="B110" s="7"/>
      <c r="C110" s="73"/>
      <c r="D110" s="73"/>
      <c r="F110" s="28">
        <f>SUM(F100:F107)</f>
        <v>14519</v>
      </c>
      <c r="G110" s="28">
        <f>SUM(G100:G107)</f>
        <v>0</v>
      </c>
      <c r="H110" s="28">
        <f>SUM(H100:H107)</f>
        <v>41587</v>
      </c>
      <c r="I110" s="28">
        <f>SUM(I100:I107)</f>
        <v>0</v>
      </c>
    </row>
    <row r="111" spans="2:9" ht="13.5" thickTop="1">
      <c r="B111" s="7"/>
      <c r="C111" s="7"/>
      <c r="D111" s="7"/>
      <c r="F111" s="29"/>
      <c r="G111" s="29"/>
      <c r="H111" s="29"/>
      <c r="I111" s="29"/>
    </row>
    <row r="112" spans="2:9" ht="12.75">
      <c r="B112" s="7"/>
      <c r="C112" s="7"/>
      <c r="D112" s="7"/>
      <c r="F112" s="23"/>
      <c r="G112" s="23"/>
      <c r="H112" s="23"/>
      <c r="I112" s="23"/>
    </row>
    <row r="113" spans="1:9" ht="12.75">
      <c r="A113" s="1" t="s">
        <v>33</v>
      </c>
      <c r="B113" s="73" t="s">
        <v>81</v>
      </c>
      <c r="C113" s="73"/>
      <c r="D113" s="73"/>
      <c r="F113" s="23"/>
      <c r="G113" s="23"/>
      <c r="H113" s="23"/>
      <c r="I113" s="23"/>
    </row>
    <row r="114" spans="1:9" ht="12.75">
      <c r="A114" s="1"/>
      <c r="B114" s="73"/>
      <c r="C114" s="73"/>
      <c r="D114" s="73"/>
      <c r="F114" s="23"/>
      <c r="G114" s="23"/>
      <c r="H114" s="23"/>
      <c r="I114" s="23"/>
    </row>
    <row r="115" spans="1:9" ht="12.75">
      <c r="A115" s="1"/>
      <c r="B115" s="73"/>
      <c r="C115" s="73"/>
      <c r="D115" s="73"/>
      <c r="F115" s="23"/>
      <c r="G115" s="23"/>
      <c r="H115" s="23"/>
      <c r="I115" s="23"/>
    </row>
    <row r="116" spans="2:9" ht="12.75">
      <c r="B116" s="7"/>
      <c r="C116" s="7"/>
      <c r="D116" s="7"/>
      <c r="F116" s="23"/>
      <c r="G116" s="23"/>
      <c r="H116" s="23"/>
      <c r="I116" s="23"/>
    </row>
    <row r="117" spans="2:9" ht="12.75">
      <c r="B117" s="6" t="s">
        <v>1</v>
      </c>
      <c r="C117" s="73" t="s">
        <v>118</v>
      </c>
      <c r="D117" s="73"/>
      <c r="F117" s="23"/>
      <c r="G117" s="23"/>
      <c r="H117" s="23"/>
      <c r="I117" s="23"/>
    </row>
    <row r="118" spans="2:9" ht="12.75">
      <c r="B118" s="7"/>
      <c r="C118" s="73"/>
      <c r="D118" s="73"/>
      <c r="F118" s="30">
        <f>ROUND(F110/229370*100,2)</f>
        <v>6.33</v>
      </c>
      <c r="G118" s="23">
        <v>0</v>
      </c>
      <c r="H118" s="30">
        <f>ROUND(H110/229370*100,2)</f>
        <v>18.13</v>
      </c>
      <c r="I118" s="23">
        <v>0</v>
      </c>
    </row>
    <row r="119" spans="2:9" ht="12.75">
      <c r="B119" s="7"/>
      <c r="C119" s="7"/>
      <c r="D119" s="7"/>
      <c r="F119" s="23"/>
      <c r="G119" s="23"/>
      <c r="H119" s="23"/>
      <c r="I119" s="23"/>
    </row>
    <row r="120" spans="2:9" ht="12.75">
      <c r="B120" s="6" t="s">
        <v>2</v>
      </c>
      <c r="C120" s="73" t="s">
        <v>119</v>
      </c>
      <c r="D120" s="73"/>
      <c r="F120" s="30"/>
      <c r="G120" s="23"/>
      <c r="H120" s="30"/>
      <c r="I120" s="23"/>
    </row>
    <row r="121" spans="2:9" ht="13.5" thickBot="1">
      <c r="B121" s="7"/>
      <c r="C121" s="73"/>
      <c r="D121" s="73"/>
      <c r="F121" s="31">
        <v>0</v>
      </c>
      <c r="G121" s="28">
        <v>0</v>
      </c>
      <c r="H121" s="31">
        <v>0</v>
      </c>
      <c r="I121" s="28">
        <v>0</v>
      </c>
    </row>
    <row r="122" ht="13.5" thickTop="1"/>
    <row r="124" spans="2:9" ht="12.75">
      <c r="B124" s="1"/>
      <c r="C124" s="12"/>
      <c r="D124" s="12"/>
      <c r="E124" s="12"/>
      <c r="F124" s="12"/>
      <c r="G124" s="12"/>
      <c r="H124" s="12"/>
      <c r="I124" s="12"/>
    </row>
    <row r="125" spans="3:9" ht="12.75">
      <c r="C125" s="12"/>
      <c r="D125" s="12"/>
      <c r="E125" s="12"/>
      <c r="F125" s="12"/>
      <c r="G125" s="12"/>
      <c r="H125" s="12"/>
      <c r="I125" s="12"/>
    </row>
    <row r="131" spans="1:9" ht="12.75">
      <c r="A131" s="5" t="s">
        <v>34</v>
      </c>
      <c r="H131" s="32"/>
      <c r="I131" s="32" t="s">
        <v>124</v>
      </c>
    </row>
    <row r="132" spans="8:9" ht="12.75">
      <c r="H132" s="20" t="s">
        <v>124</v>
      </c>
      <c r="I132" s="20" t="s">
        <v>126</v>
      </c>
    </row>
    <row r="133" spans="8:9" ht="12.75">
      <c r="H133" s="20" t="s">
        <v>125</v>
      </c>
      <c r="I133" s="20" t="s">
        <v>127</v>
      </c>
    </row>
    <row r="134" spans="8:9" ht="12.75">
      <c r="H134" s="21" t="s">
        <v>88</v>
      </c>
      <c r="I134" s="21" t="s">
        <v>89</v>
      </c>
    </row>
    <row r="135" spans="8:9" ht="12.75">
      <c r="H135" s="22" t="s">
        <v>7</v>
      </c>
      <c r="I135" s="22" t="s">
        <v>7</v>
      </c>
    </row>
    <row r="136" spans="8:9" ht="12.75">
      <c r="H136" s="23"/>
      <c r="I136" s="23"/>
    </row>
    <row r="137" spans="1:9" ht="12.75">
      <c r="A137" s="1" t="s">
        <v>0</v>
      </c>
      <c r="B137" t="s">
        <v>38</v>
      </c>
      <c r="H137" s="23">
        <v>354699</v>
      </c>
      <c r="I137" s="23">
        <v>0</v>
      </c>
    </row>
    <row r="138" spans="1:9" ht="12.75">
      <c r="A138" s="1" t="s">
        <v>10</v>
      </c>
      <c r="B138" t="s">
        <v>39</v>
      </c>
      <c r="H138" s="23">
        <v>0</v>
      </c>
      <c r="I138" s="23">
        <v>0</v>
      </c>
    </row>
    <row r="139" spans="1:9" ht="12.75">
      <c r="A139" s="1" t="s">
        <v>33</v>
      </c>
      <c r="B139" t="s">
        <v>40</v>
      </c>
      <c r="H139" s="23">
        <v>0</v>
      </c>
      <c r="I139" s="23">
        <v>0</v>
      </c>
    </row>
    <row r="140" spans="1:9" ht="12.75">
      <c r="A140" s="1" t="s">
        <v>35</v>
      </c>
      <c r="B140" t="s">
        <v>42</v>
      </c>
      <c r="H140" s="23">
        <v>24336</v>
      </c>
      <c r="I140" s="23">
        <v>0</v>
      </c>
    </row>
    <row r="141" spans="1:9" ht="12.75">
      <c r="A141" s="1" t="s">
        <v>36</v>
      </c>
      <c r="B141" t="s">
        <v>41</v>
      </c>
      <c r="H141" s="23">
        <v>0</v>
      </c>
      <c r="I141" s="23">
        <v>0</v>
      </c>
    </row>
    <row r="142" spans="1:9" ht="12.75">
      <c r="A142" s="1" t="s">
        <v>37</v>
      </c>
      <c r="B142" t="s">
        <v>43</v>
      </c>
      <c r="H142" s="23">
        <v>0</v>
      </c>
      <c r="I142" s="23">
        <v>0</v>
      </c>
    </row>
    <row r="143" spans="1:9" ht="12.75">
      <c r="A143" s="1" t="s">
        <v>44</v>
      </c>
      <c r="B143" t="s">
        <v>75</v>
      </c>
      <c r="H143" s="23">
        <v>0</v>
      </c>
      <c r="I143" s="23">
        <v>0</v>
      </c>
    </row>
    <row r="144" spans="1:9" ht="12.75">
      <c r="A144" s="1"/>
      <c r="H144" s="34">
        <f>SUM(H137:H143)</f>
        <v>379035</v>
      </c>
      <c r="I144" s="34">
        <f>SUM(I137:I143)</f>
        <v>0</v>
      </c>
    </row>
    <row r="145" spans="8:9" ht="12.75">
      <c r="H145" s="23"/>
      <c r="I145" s="23"/>
    </row>
    <row r="146" spans="1:9" ht="12.75">
      <c r="A146" s="1" t="s">
        <v>45</v>
      </c>
      <c r="B146" t="s">
        <v>76</v>
      </c>
      <c r="H146" s="23"/>
      <c r="I146" s="23"/>
    </row>
    <row r="147" spans="1:9" ht="12.75">
      <c r="A147" s="1"/>
      <c r="B147" s="1" t="s">
        <v>60</v>
      </c>
      <c r="C147" t="s">
        <v>77</v>
      </c>
      <c r="H147" s="23">
        <v>11397</v>
      </c>
      <c r="I147" s="23">
        <v>0</v>
      </c>
    </row>
    <row r="148" spans="1:9" ht="12.75">
      <c r="A148" s="1"/>
      <c r="B148" s="1" t="s">
        <v>60</v>
      </c>
      <c r="C148" t="s">
        <v>78</v>
      </c>
      <c r="H148" s="23">
        <v>15879</v>
      </c>
      <c r="I148" s="23">
        <v>0</v>
      </c>
    </row>
    <row r="149" spans="1:9" ht="12.75">
      <c r="A149" s="1"/>
      <c r="B149" s="1" t="s">
        <v>60</v>
      </c>
      <c r="C149" t="s">
        <v>79</v>
      </c>
      <c r="H149" s="23">
        <v>184500</v>
      </c>
      <c r="I149" s="23">
        <v>0</v>
      </c>
    </row>
    <row r="150" spans="1:9" ht="12.75">
      <c r="A150" s="1"/>
      <c r="B150" s="1" t="s">
        <v>60</v>
      </c>
      <c r="C150" t="s">
        <v>80</v>
      </c>
      <c r="H150" s="23">
        <v>4331</v>
      </c>
      <c r="I150" s="23">
        <v>0</v>
      </c>
    </row>
    <row r="151" spans="1:9" ht="12.75">
      <c r="A151" s="1"/>
      <c r="B151" s="1" t="s">
        <v>60</v>
      </c>
      <c r="C151" t="s">
        <v>151</v>
      </c>
      <c r="H151" s="24">
        <v>40580</v>
      </c>
      <c r="I151" s="24">
        <v>0</v>
      </c>
    </row>
    <row r="152" spans="8:9" ht="12.75">
      <c r="H152" s="34">
        <f>SUM(H147:H151)</f>
        <v>256687</v>
      </c>
      <c r="I152" s="34">
        <f>SUM(I147:I151)</f>
        <v>0</v>
      </c>
    </row>
    <row r="153" spans="8:9" ht="12.75">
      <c r="H153" s="23"/>
      <c r="I153" s="23"/>
    </row>
    <row r="154" spans="1:9" ht="12.75">
      <c r="A154" s="1" t="s">
        <v>46</v>
      </c>
      <c r="B154" t="s">
        <v>68</v>
      </c>
      <c r="H154" s="23"/>
      <c r="I154" s="23"/>
    </row>
    <row r="155" spans="1:9" ht="12.75">
      <c r="A155" s="1"/>
      <c r="B155" s="1" t="s">
        <v>60</v>
      </c>
      <c r="C155" t="s">
        <v>69</v>
      </c>
      <c r="H155" s="23">
        <v>3184</v>
      </c>
      <c r="I155" s="23">
        <v>0</v>
      </c>
    </row>
    <row r="156" spans="1:9" ht="12.75">
      <c r="A156" s="1"/>
      <c r="B156" s="1" t="s">
        <v>60</v>
      </c>
      <c r="C156" t="s">
        <v>152</v>
      </c>
      <c r="H156" s="23">
        <v>80226</v>
      </c>
      <c r="I156" s="23">
        <v>0</v>
      </c>
    </row>
    <row r="157" spans="1:9" ht="12.75">
      <c r="A157" s="1"/>
      <c r="B157" s="1" t="s">
        <v>60</v>
      </c>
      <c r="C157" t="s">
        <v>71</v>
      </c>
      <c r="H157" s="23">
        <v>10642</v>
      </c>
      <c r="I157" s="23">
        <v>0</v>
      </c>
    </row>
    <row r="158" spans="1:9" ht="12.75">
      <c r="A158" s="1"/>
      <c r="B158" s="1" t="s">
        <v>60</v>
      </c>
      <c r="C158" t="s">
        <v>72</v>
      </c>
      <c r="H158" s="23">
        <v>864</v>
      </c>
      <c r="I158" s="23">
        <v>0</v>
      </c>
    </row>
    <row r="159" spans="1:9" ht="12.75">
      <c r="A159" s="1"/>
      <c r="B159" s="1" t="s">
        <v>60</v>
      </c>
      <c r="C159" t="s">
        <v>73</v>
      </c>
      <c r="H159" s="23">
        <v>0</v>
      </c>
      <c r="I159" s="23">
        <v>0</v>
      </c>
    </row>
    <row r="160" spans="1:9" ht="12.75">
      <c r="A160" s="1"/>
      <c r="B160" s="1" t="s">
        <v>60</v>
      </c>
      <c r="C160" t="s">
        <v>74</v>
      </c>
      <c r="H160" s="24">
        <v>0</v>
      </c>
      <c r="I160" s="24">
        <v>0</v>
      </c>
    </row>
    <row r="161" spans="1:9" ht="12.75">
      <c r="A161" s="1"/>
      <c r="B161" s="1"/>
      <c r="H161" s="34">
        <f>SUM(H155:H160)</f>
        <v>94916</v>
      </c>
      <c r="I161" s="34">
        <f>SUM(I155:I160)</f>
        <v>0</v>
      </c>
    </row>
    <row r="162" spans="8:9" ht="12.75">
      <c r="H162" s="23"/>
      <c r="I162" s="23"/>
    </row>
    <row r="163" spans="1:9" ht="12.75">
      <c r="A163" s="1" t="s">
        <v>47</v>
      </c>
      <c r="B163" t="s">
        <v>97</v>
      </c>
      <c r="H163" s="23">
        <f>+H152-H161</f>
        <v>161771</v>
      </c>
      <c r="I163" s="23">
        <f>+I152-I161</f>
        <v>0</v>
      </c>
    </row>
    <row r="164" spans="1:9" ht="12.75">
      <c r="A164" s="1"/>
      <c r="H164" s="23"/>
      <c r="I164" s="23"/>
    </row>
    <row r="165" spans="1:9" ht="13.5" thickBot="1">
      <c r="A165" s="1"/>
      <c r="H165" s="33">
        <f>H144+H163</f>
        <v>540806</v>
      </c>
      <c r="I165" s="33">
        <f>I144+I163</f>
        <v>0</v>
      </c>
    </row>
    <row r="166" spans="8:9" ht="13.5" thickTop="1">
      <c r="H166" s="23"/>
      <c r="I166" s="23"/>
    </row>
    <row r="167" spans="1:9" ht="12.75">
      <c r="A167" s="1" t="s">
        <v>48</v>
      </c>
      <c r="B167" t="s">
        <v>58</v>
      </c>
      <c r="H167" s="23"/>
      <c r="I167" s="23"/>
    </row>
    <row r="168" spans="1:9" ht="12.75">
      <c r="A168" s="1"/>
      <c r="B168" t="s">
        <v>59</v>
      </c>
      <c r="H168" s="23">
        <v>140000</v>
      </c>
      <c r="I168" s="23">
        <v>0</v>
      </c>
    </row>
    <row r="169" spans="1:9" ht="12.75">
      <c r="A169" s="1"/>
      <c r="B169" t="s">
        <v>61</v>
      </c>
      <c r="H169" s="23"/>
      <c r="I169" s="23"/>
    </row>
    <row r="170" spans="1:9" ht="12.75">
      <c r="A170" s="1"/>
      <c r="B170" s="1" t="s">
        <v>60</v>
      </c>
      <c r="C170" t="s">
        <v>62</v>
      </c>
      <c r="H170" s="23">
        <v>125825</v>
      </c>
      <c r="I170" s="23">
        <v>0</v>
      </c>
    </row>
    <row r="171" spans="1:9" ht="12.75">
      <c r="A171" s="1"/>
      <c r="B171" s="1" t="s">
        <v>60</v>
      </c>
      <c r="C171" t="s">
        <v>63</v>
      </c>
      <c r="H171" s="23">
        <v>0</v>
      </c>
      <c r="I171" s="23">
        <v>0</v>
      </c>
    </row>
    <row r="172" spans="1:9" ht="12.75">
      <c r="A172" s="1"/>
      <c r="B172" s="1" t="s">
        <v>60</v>
      </c>
      <c r="C172" t="s">
        <v>64</v>
      </c>
      <c r="H172" s="23">
        <v>53780</v>
      </c>
      <c r="I172" s="23">
        <v>0</v>
      </c>
    </row>
    <row r="173" spans="1:9" ht="12.75">
      <c r="A173" s="1"/>
      <c r="B173" s="1" t="s">
        <v>60</v>
      </c>
      <c r="C173" t="s">
        <v>65</v>
      </c>
      <c r="H173" s="23">
        <v>0</v>
      </c>
      <c r="I173" s="23">
        <v>0</v>
      </c>
    </row>
    <row r="174" spans="1:9" ht="12.75">
      <c r="A174" s="1"/>
      <c r="B174" s="1" t="s">
        <v>60</v>
      </c>
      <c r="C174" t="s">
        <v>66</v>
      </c>
      <c r="H174" s="23">
        <v>40809</v>
      </c>
      <c r="I174" s="23">
        <v>0</v>
      </c>
    </row>
    <row r="175" spans="1:9" ht="12.75">
      <c r="A175" s="1"/>
      <c r="B175" s="1" t="s">
        <v>60</v>
      </c>
      <c r="C175" t="s">
        <v>67</v>
      </c>
      <c r="H175" s="23">
        <v>0</v>
      </c>
      <c r="I175" s="23">
        <v>0</v>
      </c>
    </row>
    <row r="176" spans="1:9" ht="12.75">
      <c r="A176" s="1"/>
      <c r="B176" s="1"/>
      <c r="H176" s="34">
        <f>SUM(H168:H175)</f>
        <v>360414</v>
      </c>
      <c r="I176" s="34">
        <f>SUM(I168:I175)</f>
        <v>0</v>
      </c>
    </row>
    <row r="177" spans="8:9" ht="12.75">
      <c r="H177" s="23"/>
      <c r="I177" s="23"/>
    </row>
    <row r="178" spans="1:9" ht="12.75">
      <c r="A178" s="1" t="s">
        <v>49</v>
      </c>
      <c r="B178" t="s">
        <v>57</v>
      </c>
      <c r="H178" s="23">
        <v>0</v>
      </c>
      <c r="I178" s="23">
        <v>0</v>
      </c>
    </row>
    <row r="179" spans="1:9" ht="12.75">
      <c r="A179" s="1" t="s">
        <v>50</v>
      </c>
      <c r="B179" t="s">
        <v>56</v>
      </c>
      <c r="H179" s="23">
        <v>172618</v>
      </c>
      <c r="I179" s="23">
        <v>0</v>
      </c>
    </row>
    <row r="180" spans="1:9" ht="12.75">
      <c r="A180" s="1" t="s">
        <v>51</v>
      </c>
      <c r="B180" t="s">
        <v>98</v>
      </c>
      <c r="H180" s="23">
        <v>1895</v>
      </c>
      <c r="I180" s="23">
        <v>0</v>
      </c>
    </row>
    <row r="181" spans="1:9" ht="12.75">
      <c r="A181" s="1" t="s">
        <v>52</v>
      </c>
      <c r="B181" t="s">
        <v>55</v>
      </c>
      <c r="H181" s="23">
        <v>5879</v>
      </c>
      <c r="I181" s="23">
        <v>0</v>
      </c>
    </row>
    <row r="182" spans="1:9" ht="12.75">
      <c r="A182" s="1"/>
      <c r="H182" s="34">
        <f>SUM(H178:H181)</f>
        <v>180392</v>
      </c>
      <c r="I182" s="34">
        <f>SUM(I178:I181)</f>
        <v>0</v>
      </c>
    </row>
    <row r="183" spans="1:9" ht="12.75">
      <c r="A183" s="1"/>
      <c r="H183" s="23"/>
      <c r="I183" s="23"/>
    </row>
    <row r="184" spans="1:9" ht="13.5" thickBot="1">
      <c r="A184" s="1"/>
      <c r="H184" s="33">
        <f>+H176+H182</f>
        <v>540806</v>
      </c>
      <c r="I184" s="33">
        <f>+I176+I182</f>
        <v>0</v>
      </c>
    </row>
    <row r="185" spans="8:9" ht="13.5" thickTop="1">
      <c r="H185" s="23"/>
      <c r="I185" s="23"/>
    </row>
    <row r="186" spans="1:9" ht="12.75">
      <c r="A186" s="1" t="s">
        <v>53</v>
      </c>
      <c r="B186" t="s">
        <v>54</v>
      </c>
      <c r="H186" s="35">
        <f>360414/280000</f>
        <v>1.2871928571428572</v>
      </c>
      <c r="I186" s="35">
        <v>0</v>
      </c>
    </row>
    <row r="190" ht="12.75">
      <c r="A190" s="5" t="s">
        <v>99</v>
      </c>
    </row>
    <row r="191" ht="12.75">
      <c r="A191" s="5"/>
    </row>
    <row r="192" spans="1:9" ht="12.75">
      <c r="A192" s="1" t="s">
        <v>0</v>
      </c>
      <c r="C192" s="73" t="s">
        <v>162</v>
      </c>
      <c r="D192" s="73"/>
      <c r="E192" s="73"/>
      <c r="F192" s="73"/>
      <c r="G192" s="73"/>
      <c r="H192" s="73"/>
      <c r="I192" s="73"/>
    </row>
    <row r="193" spans="1:9" ht="12.75">
      <c r="A193" s="1"/>
      <c r="C193" s="73"/>
      <c r="D193" s="73"/>
      <c r="E193" s="73"/>
      <c r="F193" s="73"/>
      <c r="G193" s="73"/>
      <c r="H193" s="73"/>
      <c r="I193" s="73"/>
    </row>
    <row r="194" spans="3:9" ht="12.75">
      <c r="C194" s="36"/>
      <c r="D194" s="36"/>
      <c r="E194" s="36"/>
      <c r="F194" s="36"/>
      <c r="G194" s="36"/>
      <c r="H194" s="36"/>
      <c r="I194" s="36"/>
    </row>
    <row r="195" spans="1:9" ht="12.75">
      <c r="A195" s="1" t="s">
        <v>10</v>
      </c>
      <c r="C195" s="7" t="s">
        <v>163</v>
      </c>
      <c r="D195" s="7"/>
      <c r="E195" s="7"/>
      <c r="F195" s="7"/>
      <c r="G195" s="7"/>
      <c r="H195" s="7"/>
      <c r="I195" s="7"/>
    </row>
    <row r="196" spans="3:9" ht="12.75">
      <c r="C196" s="7"/>
      <c r="D196" s="7"/>
      <c r="E196" s="7"/>
      <c r="F196" s="7"/>
      <c r="G196" s="7"/>
      <c r="H196" s="7"/>
      <c r="I196" s="7"/>
    </row>
    <row r="197" spans="1:9" ht="12.75">
      <c r="A197" s="1" t="s">
        <v>33</v>
      </c>
      <c r="C197" s="7" t="s">
        <v>164</v>
      </c>
      <c r="D197" s="7"/>
      <c r="E197" s="7"/>
      <c r="F197" s="7"/>
      <c r="G197" s="7"/>
      <c r="H197" s="7"/>
      <c r="I197" s="7"/>
    </row>
    <row r="198" spans="3:9" ht="12.75">
      <c r="C198" s="7"/>
      <c r="D198" s="7"/>
      <c r="E198" s="7"/>
      <c r="F198" s="7"/>
      <c r="G198" s="7"/>
      <c r="H198" s="7"/>
      <c r="I198" s="7"/>
    </row>
    <row r="199" spans="1:9" ht="12.75">
      <c r="A199" s="1" t="s">
        <v>35</v>
      </c>
      <c r="C199" s="7" t="s">
        <v>100</v>
      </c>
      <c r="D199" s="7"/>
      <c r="E199" s="7"/>
      <c r="F199" s="7"/>
      <c r="G199" s="7"/>
      <c r="H199" s="7"/>
      <c r="I199" s="7"/>
    </row>
    <row r="200" spans="1:9" ht="12.75">
      <c r="A200" s="1"/>
      <c r="C200" s="7"/>
      <c r="D200" s="7"/>
      <c r="E200" s="7"/>
      <c r="F200" s="37" t="s">
        <v>128</v>
      </c>
      <c r="G200" s="37" t="s">
        <v>90</v>
      </c>
      <c r="H200" s="7"/>
      <c r="I200" s="7"/>
    </row>
    <row r="201" spans="1:9" ht="12.75">
      <c r="A201" s="1"/>
      <c r="C201" s="7"/>
      <c r="D201" s="7"/>
      <c r="E201" s="7"/>
      <c r="F201" s="44" t="s">
        <v>109</v>
      </c>
      <c r="G201" s="37" t="s">
        <v>108</v>
      </c>
      <c r="H201" s="7"/>
      <c r="I201" s="7"/>
    </row>
    <row r="202" spans="3:9" ht="12.75">
      <c r="C202" s="7"/>
      <c r="D202" s="7"/>
      <c r="E202" s="7"/>
      <c r="F202" s="37" t="s">
        <v>7</v>
      </c>
      <c r="G202" s="37" t="s">
        <v>7</v>
      </c>
      <c r="H202" s="7"/>
      <c r="I202" s="7"/>
    </row>
    <row r="203" spans="3:9" ht="12.75">
      <c r="C203" s="7"/>
      <c r="D203" s="7"/>
      <c r="E203" s="7"/>
      <c r="G203" s="7"/>
      <c r="H203" s="7"/>
      <c r="I203" s="7"/>
    </row>
    <row r="204" spans="3:9" ht="12.75">
      <c r="C204" s="7" t="s">
        <v>106</v>
      </c>
      <c r="D204" s="7"/>
      <c r="E204" s="7"/>
      <c r="F204">
        <v>1420</v>
      </c>
      <c r="G204" s="38">
        <v>3925</v>
      </c>
      <c r="H204" s="7"/>
      <c r="I204" s="7"/>
    </row>
    <row r="205" spans="3:9" ht="12.75">
      <c r="C205" s="6" t="s">
        <v>107</v>
      </c>
      <c r="D205" s="7"/>
      <c r="E205" s="7"/>
      <c r="F205">
        <v>2278</v>
      </c>
      <c r="G205" s="38">
        <v>4878</v>
      </c>
      <c r="H205" s="7"/>
      <c r="I205" s="7"/>
    </row>
    <row r="206" spans="3:9" ht="12.75">
      <c r="C206" s="7"/>
      <c r="D206" s="7"/>
      <c r="E206" s="7"/>
      <c r="G206" s="38"/>
      <c r="H206" s="7"/>
      <c r="I206" s="7"/>
    </row>
    <row r="207" spans="3:9" ht="13.5" thickBot="1">
      <c r="C207" s="7"/>
      <c r="D207" s="7"/>
      <c r="E207" s="7"/>
      <c r="F207" s="45">
        <f>SUM(F204:F206)</f>
        <v>3698</v>
      </c>
      <c r="G207" s="39">
        <f>SUM(G204:G206)</f>
        <v>8803</v>
      </c>
      <c r="H207" s="7"/>
      <c r="I207" s="7"/>
    </row>
    <row r="208" spans="3:9" ht="13.5" thickTop="1">
      <c r="C208" s="7"/>
      <c r="D208" s="7"/>
      <c r="E208" s="7"/>
      <c r="F208" s="7"/>
      <c r="G208" s="7"/>
      <c r="H208" s="7"/>
      <c r="I208" s="7"/>
    </row>
    <row r="209" spans="3:9" ht="12.75">
      <c r="C209" s="7" t="s">
        <v>110</v>
      </c>
      <c r="D209" s="7"/>
      <c r="E209" s="7"/>
      <c r="F209" s="7"/>
      <c r="G209" s="7"/>
      <c r="H209" s="7"/>
      <c r="I209" s="7"/>
    </row>
    <row r="210" spans="3:9" ht="12.75">
      <c r="C210" s="7"/>
      <c r="D210" s="7"/>
      <c r="E210" s="7"/>
      <c r="F210" s="7"/>
      <c r="G210" s="7"/>
      <c r="H210" s="7"/>
      <c r="I210" s="7"/>
    </row>
    <row r="211" spans="1:9" ht="12.75">
      <c r="A211" s="1" t="s">
        <v>36</v>
      </c>
      <c r="C211" s="7" t="s">
        <v>165</v>
      </c>
      <c r="D211" s="7"/>
      <c r="E211" s="7"/>
      <c r="F211" s="7"/>
      <c r="G211" s="7"/>
      <c r="H211" s="7"/>
      <c r="I211" s="7"/>
    </row>
    <row r="213" spans="1:9" ht="12.75">
      <c r="A213" s="1" t="s">
        <v>37</v>
      </c>
      <c r="B213" s="6" t="s">
        <v>1</v>
      </c>
      <c r="C213" s="73" t="s">
        <v>129</v>
      </c>
      <c r="D213" s="77"/>
      <c r="E213" s="77"/>
      <c r="F213" s="77"/>
      <c r="G213" s="77"/>
      <c r="H213" s="77"/>
      <c r="I213" s="77"/>
    </row>
    <row r="214" spans="1:9" ht="12.75">
      <c r="A214" s="1"/>
      <c r="B214" s="6"/>
      <c r="C214" s="77"/>
      <c r="D214" s="77"/>
      <c r="E214" s="77"/>
      <c r="F214" s="77"/>
      <c r="G214" s="77"/>
      <c r="H214" s="77"/>
      <c r="I214" s="77"/>
    </row>
    <row r="215" spans="3:9" ht="12.75">
      <c r="C215" s="36"/>
      <c r="D215" s="36"/>
      <c r="E215" s="36"/>
      <c r="F215" s="71"/>
      <c r="G215" s="71"/>
      <c r="H215" s="71"/>
      <c r="I215" s="36"/>
    </row>
    <row r="216" spans="3:8" ht="12.75">
      <c r="C216" s="36"/>
      <c r="D216" s="5" t="s">
        <v>130</v>
      </c>
      <c r="E216" s="36"/>
      <c r="F216" s="56"/>
      <c r="G216" s="56" t="s">
        <v>7</v>
      </c>
      <c r="H216" s="56"/>
    </row>
    <row r="217" spans="3:8" ht="12.75">
      <c r="C217" s="36"/>
      <c r="D217" s="36"/>
      <c r="E217" s="36"/>
      <c r="F217" s="56"/>
      <c r="G217" s="56"/>
      <c r="H217" s="56"/>
    </row>
    <row r="218" spans="4:8" ht="12.75">
      <c r="D218" s="36" t="s">
        <v>122</v>
      </c>
      <c r="E218" s="36"/>
      <c r="F218" s="57"/>
      <c r="G218" s="58">
        <v>24092</v>
      </c>
      <c r="H218" s="57"/>
    </row>
    <row r="219" spans="4:8" ht="12.75">
      <c r="D219" s="36"/>
      <c r="E219" s="36"/>
      <c r="F219" s="57"/>
      <c r="G219" s="36"/>
      <c r="H219" s="57"/>
    </row>
    <row r="220" spans="4:8" ht="12.75">
      <c r="D220" s="72" t="s">
        <v>157</v>
      </c>
      <c r="E220" s="36"/>
      <c r="F220" s="57"/>
      <c r="G220" s="58">
        <v>1995</v>
      </c>
      <c r="H220" s="57"/>
    </row>
    <row r="221" spans="3:8" ht="12.75">
      <c r="C221" s="36"/>
      <c r="D221" s="36"/>
      <c r="E221" s="36"/>
      <c r="F221" s="57"/>
      <c r="G221" s="36"/>
      <c r="H221" s="57"/>
    </row>
    <row r="222" spans="4:8" ht="12.75">
      <c r="D222" s="72" t="s">
        <v>159</v>
      </c>
      <c r="E222" s="36"/>
      <c r="F222" s="57"/>
      <c r="G222" s="57">
        <v>1846</v>
      </c>
      <c r="H222" s="57"/>
    </row>
    <row r="223" spans="3:8" ht="12.75">
      <c r="C223" s="36"/>
      <c r="D223" s="36"/>
      <c r="E223" s="36"/>
      <c r="F223" s="57"/>
      <c r="G223" s="36"/>
      <c r="H223" s="57"/>
    </row>
    <row r="224" spans="3:7" ht="12.75">
      <c r="C224" s="36"/>
      <c r="D224" s="72" t="s">
        <v>158</v>
      </c>
      <c r="E224" s="36"/>
      <c r="G224">
        <v>95</v>
      </c>
    </row>
    <row r="225" spans="3:8" ht="12.75">
      <c r="C225" s="36"/>
      <c r="D225" s="36"/>
      <c r="E225" s="36"/>
      <c r="F225" s="57"/>
      <c r="G225" s="58"/>
      <c r="H225" s="57"/>
    </row>
    <row r="226" spans="3:8" ht="13.5" thickBot="1">
      <c r="C226" s="36"/>
      <c r="D226" s="36" t="s">
        <v>121</v>
      </c>
      <c r="E226" s="36"/>
      <c r="F226" s="60"/>
      <c r="G226" s="59">
        <f>+G218+G220-G222+G224</f>
        <v>24336</v>
      </c>
      <c r="H226" s="60"/>
    </row>
    <row r="227" spans="3:9" ht="13.5" thickTop="1">
      <c r="C227" s="36"/>
      <c r="D227" s="36"/>
      <c r="E227" s="36"/>
      <c r="F227" s="60"/>
      <c r="G227" s="60"/>
      <c r="H227" s="60"/>
      <c r="I227" s="60"/>
    </row>
    <row r="228" spans="3:9" ht="12.75">
      <c r="C228" s="36"/>
      <c r="D228" s="36"/>
      <c r="E228" s="36"/>
      <c r="F228" s="60"/>
      <c r="G228" s="60"/>
      <c r="H228" s="60"/>
      <c r="I228" s="60"/>
    </row>
    <row r="229" spans="3:9" ht="12.75">
      <c r="C229" s="36"/>
      <c r="D229" s="67" t="s">
        <v>166</v>
      </c>
      <c r="E229" s="36"/>
      <c r="F229" s="60"/>
      <c r="G229" s="56" t="s">
        <v>7</v>
      </c>
      <c r="H229" s="60"/>
      <c r="I229" s="60"/>
    </row>
    <row r="230" spans="3:9" ht="12.75">
      <c r="C230" s="36"/>
      <c r="D230" s="36"/>
      <c r="E230" s="36"/>
      <c r="F230" s="56"/>
      <c r="G230" s="56"/>
      <c r="H230" s="56"/>
      <c r="I230" s="56"/>
    </row>
    <row r="231" spans="3:8" ht="12.75">
      <c r="C231" s="36"/>
      <c r="D231" s="36" t="s">
        <v>131</v>
      </c>
      <c r="E231" s="36"/>
      <c r="F231" s="57"/>
      <c r="G231" s="58">
        <v>23188</v>
      </c>
      <c r="H231" s="57"/>
    </row>
    <row r="232" spans="3:8" ht="12.75">
      <c r="C232" s="36"/>
      <c r="D232" s="36"/>
      <c r="E232" s="36"/>
      <c r="F232" s="57"/>
      <c r="G232" s="36"/>
      <c r="H232" s="57"/>
    </row>
    <row r="233" spans="3:8" ht="12.75">
      <c r="C233" s="36"/>
      <c r="D233" s="36" t="s">
        <v>120</v>
      </c>
      <c r="E233" s="36"/>
      <c r="F233" s="57"/>
      <c r="G233" s="58">
        <v>7197</v>
      </c>
      <c r="H233" s="57"/>
    </row>
    <row r="234" spans="3:8" ht="12.75">
      <c r="C234" s="36"/>
      <c r="D234" s="36"/>
      <c r="E234" s="36"/>
      <c r="F234" s="57"/>
      <c r="G234" s="36"/>
      <c r="H234" s="57"/>
    </row>
    <row r="235" spans="3:8" ht="12.75">
      <c r="C235" s="36"/>
      <c r="D235" s="36" t="s">
        <v>160</v>
      </c>
      <c r="E235" s="36"/>
      <c r="F235" s="57"/>
      <c r="G235" s="58">
        <v>6694</v>
      </c>
      <c r="H235" s="57"/>
    </row>
    <row r="236" spans="3:8" ht="12.75">
      <c r="C236" s="36"/>
      <c r="D236" s="36"/>
      <c r="E236" s="36"/>
      <c r="F236" s="57"/>
      <c r="G236" s="36"/>
      <c r="H236" s="57"/>
    </row>
    <row r="237" spans="3:7" ht="12.75">
      <c r="C237" s="36"/>
      <c r="D237" s="36" t="s">
        <v>161</v>
      </c>
      <c r="E237" s="36"/>
      <c r="G237" s="58">
        <v>645</v>
      </c>
    </row>
    <row r="238" spans="3:8" ht="12.75">
      <c r="C238" s="36"/>
      <c r="D238" s="36"/>
      <c r="E238" s="36"/>
      <c r="F238" s="57"/>
      <c r="G238" s="36"/>
      <c r="H238" s="57"/>
    </row>
    <row r="239" spans="3:8" ht="13.5" thickBot="1">
      <c r="C239" s="36"/>
      <c r="D239" s="36" t="s">
        <v>121</v>
      </c>
      <c r="E239" s="36"/>
      <c r="F239" s="60"/>
      <c r="G239" s="59">
        <f>+G231+G233-G235+G237</f>
        <v>24336</v>
      </c>
      <c r="H239" s="60"/>
    </row>
    <row r="240" spans="3:9" ht="13.5" thickTop="1">
      <c r="C240" s="36"/>
      <c r="D240" s="36"/>
      <c r="E240" s="36"/>
      <c r="F240" s="60"/>
      <c r="G240" s="60"/>
      <c r="H240" s="60"/>
      <c r="I240" s="60"/>
    </row>
    <row r="241" spans="3:9" ht="12.75">
      <c r="C241" s="36"/>
      <c r="D241" s="36"/>
      <c r="E241" s="36"/>
      <c r="F241" s="60"/>
      <c r="G241" s="60"/>
      <c r="H241" s="60"/>
      <c r="I241" s="60"/>
    </row>
    <row r="242" spans="3:9" ht="12.75">
      <c r="C242" s="36"/>
      <c r="D242" s="36"/>
      <c r="E242" s="36"/>
      <c r="F242" s="60"/>
      <c r="G242" s="60"/>
      <c r="H242" s="60"/>
      <c r="I242" s="60"/>
    </row>
    <row r="243" spans="1:9" ht="12.75">
      <c r="A243" s="1" t="s">
        <v>37</v>
      </c>
      <c r="B243" s="6" t="s">
        <v>2</v>
      </c>
      <c r="C243" s="36" t="s">
        <v>167</v>
      </c>
      <c r="D243" s="36"/>
      <c r="E243" s="36"/>
      <c r="F243" s="36"/>
      <c r="G243" s="36"/>
      <c r="H243" s="36"/>
      <c r="I243" s="36"/>
    </row>
    <row r="244" spans="1:9" ht="12.75">
      <c r="A244" s="1"/>
      <c r="B244" s="6"/>
      <c r="C244" s="36"/>
      <c r="D244" s="36"/>
      <c r="E244" s="36"/>
      <c r="F244" s="36"/>
      <c r="G244" s="36"/>
      <c r="H244" s="36"/>
      <c r="I244" s="36"/>
    </row>
    <row r="245" spans="1:9" ht="12.75">
      <c r="A245" s="1"/>
      <c r="B245" s="6"/>
      <c r="C245" s="36" t="s">
        <v>177</v>
      </c>
      <c r="D245" s="36"/>
      <c r="E245" s="36"/>
      <c r="F245" s="60"/>
      <c r="G245" s="60"/>
      <c r="H245" s="60"/>
      <c r="I245" s="60"/>
    </row>
    <row r="246" spans="1:9" ht="12.75">
      <c r="A246" s="1"/>
      <c r="B246" s="6"/>
      <c r="C246" s="36"/>
      <c r="D246" s="36"/>
      <c r="E246" s="36"/>
      <c r="F246" s="60"/>
      <c r="G246" s="61" t="s">
        <v>7</v>
      </c>
      <c r="H246" s="60"/>
      <c r="I246" s="60"/>
    </row>
    <row r="247" spans="1:9" ht="12.75">
      <c r="A247" s="1"/>
      <c r="B247" s="6"/>
      <c r="C247" s="36"/>
      <c r="D247" s="36"/>
      <c r="E247" s="36"/>
      <c r="F247" s="60"/>
      <c r="G247" s="61"/>
      <c r="H247" s="60"/>
      <c r="I247" s="60"/>
    </row>
    <row r="248" spans="1:9" ht="12.75">
      <c r="A248" s="1"/>
      <c r="B248" s="6"/>
      <c r="C248" s="36"/>
      <c r="D248" s="36" t="s">
        <v>132</v>
      </c>
      <c r="E248" s="36"/>
      <c r="F248" s="60"/>
      <c r="G248" s="60">
        <v>17589</v>
      </c>
      <c r="H248" s="60"/>
      <c r="I248" s="60"/>
    </row>
    <row r="249" spans="1:9" ht="12.75">
      <c r="A249" s="1"/>
      <c r="B249" s="6"/>
      <c r="C249" s="36"/>
      <c r="D249" s="36" t="s">
        <v>133</v>
      </c>
      <c r="E249" s="36"/>
      <c r="F249" s="60"/>
      <c r="G249" s="60">
        <v>678</v>
      </c>
      <c r="H249" s="60"/>
      <c r="I249" s="60"/>
    </row>
    <row r="250" spans="1:9" ht="12.75">
      <c r="A250" s="1"/>
      <c r="B250" s="6"/>
      <c r="C250" s="36"/>
      <c r="D250" s="36" t="s">
        <v>134</v>
      </c>
      <c r="E250" s="36"/>
      <c r="F250" s="60"/>
      <c r="G250" s="60">
        <v>1852</v>
      </c>
      <c r="H250" s="60"/>
      <c r="I250" s="60"/>
    </row>
    <row r="251" spans="1:9" ht="12.75">
      <c r="A251" s="1"/>
      <c r="B251" s="6"/>
      <c r="C251" s="36"/>
      <c r="D251" s="36" t="s">
        <v>135</v>
      </c>
      <c r="E251" s="36"/>
      <c r="F251" s="60"/>
      <c r="G251" s="60">
        <v>1487</v>
      </c>
      <c r="H251" s="60"/>
      <c r="I251" s="60"/>
    </row>
    <row r="252" spans="1:9" ht="12.75">
      <c r="A252" s="1"/>
      <c r="B252" s="6"/>
      <c r="C252" s="36"/>
      <c r="D252" s="36" t="s">
        <v>136</v>
      </c>
      <c r="E252" s="36"/>
      <c r="F252" s="60"/>
      <c r="G252" s="60">
        <v>2250</v>
      </c>
      <c r="H252" s="60"/>
      <c r="I252" s="60"/>
    </row>
    <row r="253" spans="1:9" ht="12.75">
      <c r="A253" s="1"/>
      <c r="B253" s="6"/>
      <c r="C253" s="36"/>
      <c r="D253" s="36" t="s">
        <v>137</v>
      </c>
      <c r="E253" s="36"/>
      <c r="F253" s="60"/>
      <c r="G253" s="62">
        <v>480</v>
      </c>
      <c r="H253" s="60"/>
      <c r="I253" s="60"/>
    </row>
    <row r="254" spans="1:9" ht="12.75">
      <c r="A254" s="1"/>
      <c r="B254" s="6"/>
      <c r="C254" s="36"/>
      <c r="D254" s="36"/>
      <c r="E254" s="36"/>
      <c r="F254" s="60"/>
      <c r="G254" s="60"/>
      <c r="H254" s="60"/>
      <c r="I254" s="60"/>
    </row>
    <row r="255" spans="1:9" ht="13.5" thickBot="1">
      <c r="A255" s="1"/>
      <c r="B255" s="6"/>
      <c r="C255" s="36"/>
      <c r="D255" s="36"/>
      <c r="E255" s="36"/>
      <c r="F255" s="60"/>
      <c r="G255" s="63">
        <f>SUM(G248:G253)</f>
        <v>24336</v>
      </c>
      <c r="H255" s="60"/>
      <c r="I255" s="60"/>
    </row>
    <row r="256" spans="1:9" ht="13.5" thickTop="1">
      <c r="A256" s="1"/>
      <c r="B256" s="6"/>
      <c r="C256" s="36"/>
      <c r="D256" s="36"/>
      <c r="E256" s="36"/>
      <c r="F256" s="60"/>
      <c r="G256" s="60"/>
      <c r="H256" s="60"/>
      <c r="I256" s="60"/>
    </row>
    <row r="257" spans="1:9" ht="13.5" thickBot="1">
      <c r="A257" s="1"/>
      <c r="B257" s="6"/>
      <c r="C257" s="36"/>
      <c r="D257" s="36" t="s">
        <v>138</v>
      </c>
      <c r="E257" s="36"/>
      <c r="F257" s="60"/>
      <c r="G257" s="63">
        <v>17069</v>
      </c>
      <c r="H257" s="60"/>
      <c r="I257" s="60"/>
    </row>
    <row r="258" spans="3:9" ht="13.5" thickTop="1">
      <c r="C258" s="36"/>
      <c r="D258" s="36"/>
      <c r="E258" s="36"/>
      <c r="F258" s="60"/>
      <c r="G258" s="60"/>
      <c r="H258" s="60"/>
      <c r="I258" s="60"/>
    </row>
    <row r="259" spans="1:9" ht="12.75">
      <c r="A259" s="1" t="s">
        <v>44</v>
      </c>
      <c r="C259" s="73" t="s">
        <v>179</v>
      </c>
      <c r="D259" s="73"/>
      <c r="E259" s="73"/>
      <c r="F259" s="73"/>
      <c r="G259" s="73"/>
      <c r="H259" s="73"/>
      <c r="I259" s="73"/>
    </row>
    <row r="260" spans="3:9" ht="12.75">
      <c r="C260" s="73"/>
      <c r="D260" s="73"/>
      <c r="E260" s="73"/>
      <c r="F260" s="73"/>
      <c r="G260" s="73"/>
      <c r="H260" s="73"/>
      <c r="I260" s="73"/>
    </row>
    <row r="261" spans="3:9" ht="12.75">
      <c r="C261" s="77"/>
      <c r="D261" s="77"/>
      <c r="E261" s="77"/>
      <c r="F261" s="77"/>
      <c r="G261" s="77"/>
      <c r="H261" s="77"/>
      <c r="I261" s="77"/>
    </row>
    <row r="262" spans="3:9" ht="12.75">
      <c r="C262" s="77"/>
      <c r="D262" s="77"/>
      <c r="E262" s="77"/>
      <c r="F262" s="77"/>
      <c r="G262" s="77"/>
      <c r="H262" s="77"/>
      <c r="I262" s="77"/>
    </row>
    <row r="263" spans="3:9" ht="12.75">
      <c r="C263" s="77"/>
      <c r="D263" s="77"/>
      <c r="E263" s="77"/>
      <c r="F263" s="77"/>
      <c r="G263" s="77"/>
      <c r="H263" s="77"/>
      <c r="I263" s="77"/>
    </row>
    <row r="264" spans="3:9" ht="12.75">
      <c r="C264" s="41"/>
      <c r="D264" s="41"/>
      <c r="E264" s="41"/>
      <c r="F264" s="41"/>
      <c r="G264" s="41"/>
      <c r="H264" s="41"/>
      <c r="I264" s="41"/>
    </row>
    <row r="265" spans="1:9" ht="12.75">
      <c r="A265" s="1" t="s">
        <v>45</v>
      </c>
      <c r="C265" s="73" t="s">
        <v>168</v>
      </c>
      <c r="D265" s="77"/>
      <c r="E265" s="77"/>
      <c r="F265" s="77"/>
      <c r="G265" s="77"/>
      <c r="H265" s="77"/>
      <c r="I265" s="77"/>
    </row>
    <row r="266" spans="1:9" ht="12.75">
      <c r="A266" s="1"/>
      <c r="C266" s="77"/>
      <c r="D266" s="77"/>
      <c r="E266" s="77"/>
      <c r="F266" s="77"/>
      <c r="G266" s="77"/>
      <c r="H266" s="77"/>
      <c r="I266" s="77"/>
    </row>
    <row r="267" spans="1:9" ht="12.75">
      <c r="A267" s="1"/>
      <c r="C267" s="77"/>
      <c r="D267" s="77"/>
      <c r="E267" s="77"/>
      <c r="F267" s="77"/>
      <c r="G267" s="77"/>
      <c r="H267" s="77"/>
      <c r="I267" s="77"/>
    </row>
    <row r="268" spans="1:9" ht="12.75">
      <c r="A268" s="1"/>
      <c r="C268" s="77"/>
      <c r="D268" s="77"/>
      <c r="E268" s="77"/>
      <c r="F268" s="77"/>
      <c r="G268" s="77"/>
      <c r="H268" s="77"/>
      <c r="I268" s="77"/>
    </row>
    <row r="269" spans="1:9" ht="12.75">
      <c r="A269" s="1"/>
      <c r="C269" s="77"/>
      <c r="D269" s="77"/>
      <c r="E269" s="77"/>
      <c r="F269" s="77"/>
      <c r="G269" s="77"/>
      <c r="H269" s="77"/>
      <c r="I269" s="77"/>
    </row>
    <row r="270" spans="1:9" ht="12.75">
      <c r="A270" s="1"/>
      <c r="C270" s="36"/>
      <c r="D270" s="41"/>
      <c r="E270" s="41"/>
      <c r="F270" s="41"/>
      <c r="G270" s="41"/>
      <c r="H270" s="41"/>
      <c r="I270" s="41"/>
    </row>
    <row r="271" spans="1:9" ht="12.75">
      <c r="A271" s="1" t="s">
        <v>46</v>
      </c>
      <c r="C271" s="73" t="s">
        <v>139</v>
      </c>
      <c r="D271" s="77"/>
      <c r="E271" s="77"/>
      <c r="F271" s="77"/>
      <c r="G271" s="77"/>
      <c r="H271" s="77"/>
      <c r="I271" s="77"/>
    </row>
    <row r="272" spans="3:9" ht="12.75">
      <c r="C272" s="77"/>
      <c r="D272" s="77"/>
      <c r="E272" s="77"/>
      <c r="F272" s="77"/>
      <c r="G272" s="77"/>
      <c r="H272" s="77"/>
      <c r="I272" s="77"/>
    </row>
    <row r="274" spans="1:3" ht="12.75">
      <c r="A274" s="1" t="s">
        <v>47</v>
      </c>
      <c r="C274" s="65" t="s">
        <v>169</v>
      </c>
    </row>
    <row r="275" spans="3:7" ht="12.75">
      <c r="C275" s="40"/>
      <c r="D275" s="40"/>
      <c r="E275" s="40"/>
      <c r="F275" s="46" t="s">
        <v>7</v>
      </c>
      <c r="G275" s="46"/>
    </row>
    <row r="276" spans="3:7" ht="12.75">
      <c r="C276" s="40"/>
      <c r="D276" s="40"/>
      <c r="E276" s="40"/>
      <c r="F276" s="46"/>
      <c r="G276" s="46"/>
    </row>
    <row r="277" spans="3:7" ht="12.75">
      <c r="C277" s="40" t="s">
        <v>111</v>
      </c>
      <c r="D277" s="40"/>
      <c r="E277" s="40"/>
      <c r="F277" s="66">
        <v>10642</v>
      </c>
      <c r="G277" s="47"/>
    </row>
    <row r="278" spans="3:7" ht="12.75">
      <c r="C278" s="40"/>
      <c r="D278" s="40"/>
      <c r="E278" s="40"/>
      <c r="F278" s="47"/>
      <c r="G278" s="47"/>
    </row>
    <row r="279" spans="3:7" ht="12.75">
      <c r="C279" s="40" t="s">
        <v>112</v>
      </c>
      <c r="D279" s="40"/>
      <c r="E279" s="40"/>
      <c r="F279" s="66">
        <v>172618</v>
      </c>
      <c r="G279" s="47"/>
    </row>
    <row r="280" spans="3:7" ht="12.75">
      <c r="C280" s="40"/>
      <c r="D280" s="40"/>
      <c r="E280" s="40"/>
      <c r="F280" s="47"/>
      <c r="G280" s="47"/>
    </row>
    <row r="281" spans="3:7" ht="13.5" thickBot="1">
      <c r="C281" s="40"/>
      <c r="D281" s="40"/>
      <c r="E281" s="40"/>
      <c r="F281" s="39">
        <f>SUM(F277:F280)</f>
        <v>183260</v>
      </c>
      <c r="G281" s="47"/>
    </row>
    <row r="282" ht="13.5" thickTop="1"/>
    <row r="283" spans="3:9" ht="12.75">
      <c r="C283" s="73" t="s">
        <v>116</v>
      </c>
      <c r="D283" s="73"/>
      <c r="E283" s="73"/>
      <c r="F283" s="73"/>
      <c r="G283" s="73"/>
      <c r="H283" s="73"/>
      <c r="I283" s="73"/>
    </row>
    <row r="284" spans="3:9" ht="12.75">
      <c r="C284" s="73"/>
      <c r="D284" s="73"/>
      <c r="E284" s="73"/>
      <c r="F284" s="73"/>
      <c r="G284" s="73"/>
      <c r="H284" s="73"/>
      <c r="I284" s="73"/>
    </row>
    <row r="286" spans="1:9" ht="12.75">
      <c r="A286" s="1" t="s">
        <v>48</v>
      </c>
      <c r="C286" s="73" t="s">
        <v>170</v>
      </c>
      <c r="D286" s="73"/>
      <c r="E286" s="73"/>
      <c r="F286" s="73"/>
      <c r="G286" s="73"/>
      <c r="H286" s="73"/>
      <c r="I286" s="73"/>
    </row>
    <row r="287" spans="3:9" ht="12.75">
      <c r="C287" s="73"/>
      <c r="D287" s="73"/>
      <c r="E287" s="73"/>
      <c r="F287" s="73"/>
      <c r="G287" s="73"/>
      <c r="H287" s="73"/>
      <c r="I287" s="73"/>
    </row>
    <row r="288" spans="3:9" ht="12.75">
      <c r="C288" s="41"/>
      <c r="D288" s="41"/>
      <c r="E288" s="41"/>
      <c r="F288" s="41"/>
      <c r="G288" s="41"/>
      <c r="H288" s="41"/>
      <c r="I288" s="41"/>
    </row>
    <row r="289" spans="1:9" ht="12.75">
      <c r="A289" s="1" t="s">
        <v>49</v>
      </c>
      <c r="C289" s="12" t="s">
        <v>171</v>
      </c>
      <c r="D289" s="41"/>
      <c r="E289" s="41"/>
      <c r="F289" s="41"/>
      <c r="G289" s="41"/>
      <c r="H289" s="41"/>
      <c r="I289" s="41"/>
    </row>
    <row r="290" spans="3:9" ht="12.75">
      <c r="C290" s="41"/>
      <c r="D290" s="41"/>
      <c r="E290" s="41"/>
      <c r="F290" s="41"/>
      <c r="G290" s="41"/>
      <c r="H290" s="41"/>
      <c r="I290" s="41"/>
    </row>
    <row r="291" spans="1:3" ht="12.75">
      <c r="A291" s="1" t="s">
        <v>50</v>
      </c>
      <c r="C291" s="7" t="s">
        <v>172</v>
      </c>
    </row>
    <row r="292" ht="12.75">
      <c r="C292" s="7"/>
    </row>
    <row r="293" spans="1:9" ht="12.75">
      <c r="A293" s="1" t="s">
        <v>51</v>
      </c>
      <c r="C293" s="36" t="s">
        <v>140</v>
      </c>
      <c r="D293" s="64"/>
      <c r="E293" s="64"/>
      <c r="F293" s="64"/>
      <c r="G293" s="64"/>
      <c r="H293" s="64"/>
      <c r="I293" s="64"/>
    </row>
    <row r="294" spans="3:9" ht="12.75">
      <c r="C294" s="64"/>
      <c r="D294" s="64"/>
      <c r="E294" s="64"/>
      <c r="F294" s="64"/>
      <c r="G294" s="64"/>
      <c r="H294" s="64"/>
      <c r="I294" s="64"/>
    </row>
    <row r="295" spans="3:9" ht="12.75">
      <c r="C295" s="64"/>
      <c r="D295" s="64"/>
      <c r="E295" s="64"/>
      <c r="F295" s="64"/>
      <c r="G295" s="64"/>
      <c r="H295" s="64"/>
      <c r="I295" s="64"/>
    </row>
    <row r="296" spans="3:9" ht="12.75">
      <c r="C296" s="64"/>
      <c r="D296" s="64"/>
      <c r="E296" s="64"/>
      <c r="F296" s="64"/>
      <c r="G296" s="64"/>
      <c r="H296" s="64"/>
      <c r="I296" s="64"/>
    </row>
    <row r="297" spans="3:9" ht="12.75">
      <c r="C297" s="64"/>
      <c r="D297" s="64"/>
      <c r="E297" s="64"/>
      <c r="F297" s="64"/>
      <c r="G297" s="64"/>
      <c r="H297" s="64"/>
      <c r="I297" s="64"/>
    </row>
    <row r="298" spans="1:9" ht="12.75">
      <c r="A298" s="1" t="s">
        <v>52</v>
      </c>
      <c r="C298" s="73" t="s">
        <v>141</v>
      </c>
      <c r="D298" s="77"/>
      <c r="E298" s="77"/>
      <c r="F298" s="77"/>
      <c r="G298" s="77"/>
      <c r="H298" s="77"/>
      <c r="I298" s="77"/>
    </row>
    <row r="299" spans="3:9" ht="12.75">
      <c r="C299" s="77"/>
      <c r="D299" s="77"/>
      <c r="E299" s="77"/>
      <c r="F299" s="77"/>
      <c r="G299" s="77"/>
      <c r="H299" s="77"/>
      <c r="I299" s="77"/>
    </row>
    <row r="301" spans="1:9" ht="12.75">
      <c r="A301" s="1" t="s">
        <v>53</v>
      </c>
      <c r="B301" s="6"/>
      <c r="C301" s="73" t="s">
        <v>180</v>
      </c>
      <c r="D301" s="73"/>
      <c r="E301" s="73"/>
      <c r="F301" s="73"/>
      <c r="G301" s="73"/>
      <c r="H301" s="73"/>
      <c r="I301" s="73"/>
    </row>
    <row r="302" spans="1:9" ht="12.75">
      <c r="A302" s="1"/>
      <c r="C302" s="73"/>
      <c r="D302" s="73"/>
      <c r="E302" s="73"/>
      <c r="F302" s="73"/>
      <c r="G302" s="73"/>
      <c r="H302" s="73"/>
      <c r="I302" s="73"/>
    </row>
    <row r="303" spans="1:9" ht="12.75">
      <c r="A303" s="1"/>
      <c r="C303" s="73"/>
      <c r="D303" s="73"/>
      <c r="E303" s="73"/>
      <c r="F303" s="73"/>
      <c r="G303" s="73"/>
      <c r="H303" s="73"/>
      <c r="I303" s="73"/>
    </row>
    <row r="304" spans="1:9" ht="12.75">
      <c r="A304" s="1"/>
      <c r="C304" s="73" t="s">
        <v>156</v>
      </c>
      <c r="D304" s="73"/>
      <c r="E304" s="73"/>
      <c r="F304" s="73"/>
      <c r="G304" s="73"/>
      <c r="H304" s="73"/>
      <c r="I304" s="73"/>
    </row>
    <row r="305" spans="3:9" ht="12.75">
      <c r="C305" s="73"/>
      <c r="D305" s="73"/>
      <c r="E305" s="73"/>
      <c r="F305" s="73"/>
      <c r="G305" s="73"/>
      <c r="H305" s="73"/>
      <c r="I305" s="73"/>
    </row>
    <row r="306" spans="3:9" ht="12.75">
      <c r="C306" s="73"/>
      <c r="D306" s="73"/>
      <c r="E306" s="73"/>
      <c r="F306" s="73"/>
      <c r="G306" s="73"/>
      <c r="H306" s="73"/>
      <c r="I306" s="73"/>
    </row>
    <row r="307" spans="3:9" ht="12.75">
      <c r="C307" s="73" t="s">
        <v>143</v>
      </c>
      <c r="D307" s="73"/>
      <c r="E307" s="73"/>
      <c r="F307" s="73"/>
      <c r="G307" s="73"/>
      <c r="H307" s="73"/>
      <c r="I307" s="73"/>
    </row>
    <row r="308" spans="3:9" ht="12.75">
      <c r="C308" s="73"/>
      <c r="D308" s="73"/>
      <c r="E308" s="73"/>
      <c r="F308" s="73"/>
      <c r="G308" s="73"/>
      <c r="H308" s="73"/>
      <c r="I308" s="73"/>
    </row>
    <row r="309" spans="3:9" ht="12.75">
      <c r="C309" s="36"/>
      <c r="D309" s="36"/>
      <c r="E309" s="36"/>
      <c r="F309" s="36"/>
      <c r="G309" s="36"/>
      <c r="H309" s="36"/>
      <c r="I309" s="36"/>
    </row>
    <row r="310" spans="1:3" ht="12.75">
      <c r="A310" s="1" t="s">
        <v>101</v>
      </c>
      <c r="C310" s="7" t="s">
        <v>173</v>
      </c>
    </row>
    <row r="312" spans="1:3" ht="12.75">
      <c r="A312" s="1" t="s">
        <v>103</v>
      </c>
      <c r="C312" s="7" t="s">
        <v>142</v>
      </c>
    </row>
    <row r="314" spans="1:9" ht="12.75">
      <c r="A314" s="1" t="s">
        <v>102</v>
      </c>
      <c r="C314" s="73" t="s">
        <v>174</v>
      </c>
      <c r="D314" s="73"/>
      <c r="E314" s="73"/>
      <c r="F314" s="73"/>
      <c r="G314" s="73"/>
      <c r="H314" s="73"/>
      <c r="I314" s="73"/>
    </row>
    <row r="315" spans="1:9" ht="12.75">
      <c r="A315" s="1"/>
      <c r="C315" s="73"/>
      <c r="D315" s="73"/>
      <c r="E315" s="73"/>
      <c r="F315" s="73"/>
      <c r="G315" s="73"/>
      <c r="H315" s="73"/>
      <c r="I315" s="73"/>
    </row>
    <row r="316" spans="1:9" ht="12.75">
      <c r="A316" s="1"/>
      <c r="C316" s="36"/>
      <c r="D316" s="36"/>
      <c r="E316" s="36"/>
      <c r="F316" s="36"/>
      <c r="G316" s="36"/>
      <c r="H316" s="36"/>
      <c r="I316" s="36"/>
    </row>
    <row r="317" spans="1:9" ht="12.75">
      <c r="A317" s="1" t="s">
        <v>113</v>
      </c>
      <c r="B317" s="6" t="s">
        <v>1</v>
      </c>
      <c r="C317" s="73" t="s">
        <v>175</v>
      </c>
      <c r="D317" s="73"/>
      <c r="E317" s="73"/>
      <c r="F317" s="73"/>
      <c r="G317" s="73"/>
      <c r="H317" s="73"/>
      <c r="I317" s="73"/>
    </row>
    <row r="318" spans="3:9" ht="12.75">
      <c r="C318" s="73"/>
      <c r="D318" s="73"/>
      <c r="E318" s="73"/>
      <c r="F318" s="73"/>
      <c r="G318" s="73"/>
      <c r="H318" s="73"/>
      <c r="I318" s="73"/>
    </row>
    <row r="320" spans="2:3" ht="12.75">
      <c r="B320" s="6" t="s">
        <v>2</v>
      </c>
      <c r="C320" s="7" t="s">
        <v>115</v>
      </c>
    </row>
    <row r="322" spans="1:9" ht="12.75">
      <c r="A322" s="1" t="s">
        <v>114</v>
      </c>
      <c r="C322" s="73" t="s">
        <v>176</v>
      </c>
      <c r="D322" s="73"/>
      <c r="E322" s="73"/>
      <c r="F322" s="73"/>
      <c r="G322" s="73"/>
      <c r="H322" s="73"/>
      <c r="I322" s="73"/>
    </row>
    <row r="323" spans="3:9" ht="12.75">
      <c r="C323" s="73"/>
      <c r="D323" s="73"/>
      <c r="E323" s="73"/>
      <c r="F323" s="73"/>
      <c r="G323" s="73"/>
      <c r="H323" s="73"/>
      <c r="I323" s="73"/>
    </row>
    <row r="324" spans="3:9" ht="12.75">
      <c r="C324" s="73"/>
      <c r="D324" s="73"/>
      <c r="E324" s="73"/>
      <c r="F324" s="73"/>
      <c r="G324" s="73"/>
      <c r="H324" s="73"/>
      <c r="I324" s="73"/>
    </row>
    <row r="329" ht="12.75">
      <c r="B329" s="5"/>
    </row>
    <row r="330" ht="12.75">
      <c r="B330" s="5"/>
    </row>
  </sheetData>
  <mergeCells count="32">
    <mergeCell ref="B113:D115"/>
    <mergeCell ref="C307:I308"/>
    <mergeCell ref="C298:I299"/>
    <mergeCell ref="C317:I318"/>
    <mergeCell ref="C304:I306"/>
    <mergeCell ref="C117:D118"/>
    <mergeCell ref="C286:I287"/>
    <mergeCell ref="C283:I284"/>
    <mergeCell ref="C259:I263"/>
    <mergeCell ref="C271:I272"/>
    <mergeCell ref="C322:I324"/>
    <mergeCell ref="C19:I19"/>
    <mergeCell ref="C21:I21"/>
    <mergeCell ref="C23:I23"/>
    <mergeCell ref="C25:I25"/>
    <mergeCell ref="C120:D121"/>
    <mergeCell ref="C109:D110"/>
    <mergeCell ref="D92:D93"/>
    <mergeCell ref="F57:G57"/>
    <mergeCell ref="C192:I193"/>
    <mergeCell ref="C213:I214"/>
    <mergeCell ref="C265:I269"/>
    <mergeCell ref="C314:I315"/>
    <mergeCell ref="C301:I303"/>
    <mergeCell ref="A52:I53"/>
    <mergeCell ref="H57:I57"/>
    <mergeCell ref="C70:D73"/>
    <mergeCell ref="D106:D107"/>
    <mergeCell ref="C99:D100"/>
    <mergeCell ref="C81:D82"/>
    <mergeCell ref="C84:D85"/>
    <mergeCell ref="C87:D88"/>
  </mergeCells>
  <printOptions/>
  <pageMargins left="0.6" right="0.25" top="0.5" bottom="0.5" header="0.35" footer="0.4"/>
  <pageSetup horizontalDpi="600" verticalDpi="600" orientation="portrait" paperSize="9" scale="96" r:id="rId1"/>
  <headerFooter alignWithMargins="0">
    <oddHeader>&amp;L&amp;9Tempatan No: 515119-U</oddHeader>
    <oddFooter>&amp;C&amp;9Page &amp;P of &amp;N&amp;R&amp;9&amp;D</oddFooter>
  </headerFooter>
  <rowBreaks count="6" manualBreakCount="6">
    <brk id="46" max="255" man="1"/>
    <brk id="100" max="255" man="1"/>
    <brk id="129" max="255" man="1"/>
    <brk id="187" max="255" man="1"/>
    <brk id="240" max="255" man="1"/>
    <brk id="295" max="255" man="1"/>
  </rowBreaks>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44"/>
  <sheetViews>
    <sheetView tabSelected="1" workbookViewId="0" topLeftCell="A1">
      <selection activeCell="A2" sqref="A2"/>
    </sheetView>
  </sheetViews>
  <sheetFormatPr defaultColWidth="9.33203125" defaultRowHeight="12.75"/>
  <cols>
    <col min="1" max="1" width="4.83203125" style="0" customWidth="1"/>
    <col min="3" max="3" width="20.83203125" style="0" customWidth="1"/>
    <col min="4" max="4" width="4.83203125" style="0" customWidth="1"/>
    <col min="5" max="6" width="16.83203125" style="0" customWidth="1"/>
    <col min="7" max="7" width="15.83203125" style="0" customWidth="1"/>
  </cols>
  <sheetData>
    <row r="1" ht="15">
      <c r="A1" s="18" t="s">
        <v>155</v>
      </c>
    </row>
    <row r="4" ht="12.75">
      <c r="A4" s="5" t="s">
        <v>146</v>
      </c>
    </row>
    <row r="5" spans="5:6" ht="12.75">
      <c r="E5" s="46"/>
      <c r="F5" s="46" t="s">
        <v>124</v>
      </c>
    </row>
    <row r="6" spans="5:6" ht="12.75">
      <c r="E6" s="46" t="s">
        <v>124</v>
      </c>
      <c r="F6" s="46" t="s">
        <v>126</v>
      </c>
    </row>
    <row r="7" spans="5:6" ht="12.75">
      <c r="E7" s="46" t="s">
        <v>125</v>
      </c>
      <c r="F7" s="46" t="s">
        <v>127</v>
      </c>
    </row>
    <row r="8" spans="5:6" ht="12.75">
      <c r="E8" s="68" t="s">
        <v>88</v>
      </c>
      <c r="F8" s="68" t="s">
        <v>89</v>
      </c>
    </row>
    <row r="9" spans="5:6" ht="12.75">
      <c r="E9" s="46" t="s">
        <v>7</v>
      </c>
      <c r="F9" s="46" t="s">
        <v>7</v>
      </c>
    </row>
    <row r="11" spans="1:6" ht="12.75">
      <c r="A11" t="s">
        <v>144</v>
      </c>
      <c r="E11">
        <v>2859</v>
      </c>
      <c r="F11">
        <v>0</v>
      </c>
    </row>
    <row r="12" spans="1:6" ht="12.75">
      <c r="A12" t="s">
        <v>117</v>
      </c>
      <c r="E12" s="69">
        <v>38132</v>
      </c>
      <c r="F12" s="69">
        <v>0</v>
      </c>
    </row>
    <row r="13" spans="5:6" ht="12.75">
      <c r="E13" s="40"/>
      <c r="F13" s="40"/>
    </row>
    <row r="14" spans="5:6" ht="12.75">
      <c r="E14">
        <f>SUM(E11:E13)</f>
        <v>40991</v>
      </c>
      <c r="F14">
        <f>SUM(F11:F13)</f>
        <v>0</v>
      </c>
    </row>
    <row r="16" spans="1:6" ht="12.75">
      <c r="A16" t="s">
        <v>145</v>
      </c>
      <c r="E16" s="69">
        <v>-411</v>
      </c>
      <c r="F16" s="69">
        <v>0</v>
      </c>
    </row>
    <row r="17" spans="5:6" ht="12.75">
      <c r="E17" s="40"/>
      <c r="F17" s="40"/>
    </row>
    <row r="18" spans="5:6" ht="13.5" thickBot="1">
      <c r="E18" s="70">
        <f>+E14+E16</f>
        <v>40580</v>
      </c>
      <c r="F18" s="70">
        <f>+F14+F16</f>
        <v>0</v>
      </c>
    </row>
    <row r="19" ht="13.5" thickTop="1"/>
    <row r="20" ht="12.75">
      <c r="A20" s="7" t="s">
        <v>150</v>
      </c>
    </row>
    <row r="21" spans="1:7" ht="12.75">
      <c r="A21" s="1" t="s">
        <v>1</v>
      </c>
      <c r="B21" s="73" t="s">
        <v>154</v>
      </c>
      <c r="C21" s="73"/>
      <c r="D21" s="73"/>
      <c r="E21" s="73"/>
      <c r="F21" s="73"/>
      <c r="G21" s="73"/>
    </row>
    <row r="22" spans="2:7" ht="12.75">
      <c r="B22" s="73"/>
      <c r="C22" s="73"/>
      <c r="D22" s="73"/>
      <c r="E22" s="73"/>
      <c r="F22" s="73"/>
      <c r="G22" s="73"/>
    </row>
    <row r="23" spans="2:7" ht="12.75">
      <c r="B23" s="41"/>
      <c r="C23" s="41"/>
      <c r="D23" s="41"/>
      <c r="E23" s="41"/>
      <c r="F23" s="41"/>
      <c r="G23" s="41"/>
    </row>
    <row r="24" spans="1:7" ht="12.75">
      <c r="A24" s="1" t="s">
        <v>2</v>
      </c>
      <c r="B24" s="73" t="s">
        <v>153</v>
      </c>
      <c r="C24" s="73"/>
      <c r="D24" s="73"/>
      <c r="E24" s="73"/>
      <c r="F24" s="73"/>
      <c r="G24" s="73"/>
    </row>
    <row r="25" spans="2:7" ht="12.75">
      <c r="B25" s="73"/>
      <c r="C25" s="73"/>
      <c r="D25" s="73"/>
      <c r="E25" s="73"/>
      <c r="F25" s="73"/>
      <c r="G25" s="73"/>
    </row>
    <row r="31" ht="12.75">
      <c r="A31" s="5" t="s">
        <v>147</v>
      </c>
    </row>
    <row r="32" spans="5:6" ht="12.75">
      <c r="E32" s="46"/>
      <c r="F32" s="46" t="s">
        <v>124</v>
      </c>
    </row>
    <row r="33" spans="5:6" ht="12.75">
      <c r="E33" s="46" t="s">
        <v>124</v>
      </c>
      <c r="F33" s="46" t="s">
        <v>126</v>
      </c>
    </row>
    <row r="34" spans="5:6" ht="12.75">
      <c r="E34" s="46" t="s">
        <v>125</v>
      </c>
      <c r="F34" s="46" t="s">
        <v>127</v>
      </c>
    </row>
    <row r="35" spans="5:6" ht="12.75">
      <c r="E35" s="68" t="s">
        <v>88</v>
      </c>
      <c r="F35" s="68" t="s">
        <v>89</v>
      </c>
    </row>
    <row r="36" spans="5:6" ht="12.75">
      <c r="E36" s="46" t="s">
        <v>7</v>
      </c>
      <c r="F36" s="46" t="s">
        <v>7</v>
      </c>
    </row>
    <row r="38" spans="1:6" ht="12.75">
      <c r="A38" t="s">
        <v>70</v>
      </c>
      <c r="E38">
        <v>30918</v>
      </c>
      <c r="F38">
        <v>0</v>
      </c>
    </row>
    <row r="39" spans="1:6" ht="12.75">
      <c r="A39" t="s">
        <v>148</v>
      </c>
      <c r="E39" s="69">
        <v>49308</v>
      </c>
      <c r="F39" s="69">
        <v>0</v>
      </c>
    </row>
    <row r="41" spans="5:6" ht="13.5" thickBot="1">
      <c r="E41" s="70">
        <f>SUM(E38:E40)</f>
        <v>80226</v>
      </c>
      <c r="F41" s="70">
        <f>SUM(F38:F40)</f>
        <v>0</v>
      </c>
    </row>
    <row r="42" ht="13.5" thickTop="1"/>
    <row r="43" spans="1:7" ht="12.75">
      <c r="A43" s="73" t="s">
        <v>149</v>
      </c>
      <c r="B43" s="73"/>
      <c r="C43" s="73"/>
      <c r="D43" s="73"/>
      <c r="E43" s="73"/>
      <c r="F43" s="73"/>
      <c r="G43" s="73"/>
    </row>
    <row r="44" spans="1:7" ht="12.75">
      <c r="A44" s="73"/>
      <c r="B44" s="73"/>
      <c r="C44" s="73"/>
      <c r="D44" s="73"/>
      <c r="E44" s="73"/>
      <c r="F44" s="73"/>
      <c r="G44" s="73"/>
    </row>
  </sheetData>
  <mergeCells count="3">
    <mergeCell ref="A43:G44"/>
    <mergeCell ref="B21:G22"/>
    <mergeCell ref="B24:G25"/>
  </mergeCells>
  <printOptions/>
  <pageMargins left="1" right="0.75" top="1" bottom="0.75" header="0.5" footer="0.5"/>
  <pageSetup horizontalDpi="600" verticalDpi="600" orientation="portrait" paperSize="9" r:id="rId1"/>
  <headerFooter alignWithMargins="0">
    <oddHeader>&amp;L&amp;9Tempatan No: 515119-U&amp;R&amp;"Times New Roman,Bold"&amp;11APPENDIX I</oddHeader>
  </headerFooter>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pbapp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pbapp</dc:creator>
  <cp:keywords/>
  <dc:description/>
  <cp:lastModifiedBy>pbapp</cp:lastModifiedBy>
  <cp:lastPrinted>2002-04-12T06:27:06Z</cp:lastPrinted>
  <dcterms:created xsi:type="dcterms:W3CDTF">2002-03-22T02:11:06Z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