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9315" windowHeight="9120" tabRatio="754" activeTab="2"/>
  </bookViews>
  <sheets>
    <sheet name="Income Statement &amp; B.sheet" sheetId="1" r:id="rId1"/>
    <sheet name="Stmt of changes in equity" sheetId="2" r:id="rId2"/>
    <sheet name="CF" sheetId="3" r:id="rId3"/>
  </sheets>
  <externalReferences>
    <externalReference r:id="rId6"/>
  </externalReferences>
  <definedNames>
    <definedName name="_xlnm.Print_Area" localSheetId="2">'CF'!$A$1:$J$49</definedName>
    <definedName name="_xlnm.Print_Area" localSheetId="0">'Income Statement &amp; B.sheet'!$A$1:$L$119</definedName>
  </definedNames>
  <calcPr calcMode="manual" fullCalcOnLoad="1" calcCompleted="0" calcOnSave="0"/>
</workbook>
</file>

<file path=xl/sharedStrings.xml><?xml version="1.0" encoding="utf-8"?>
<sst xmlns="http://schemas.openxmlformats.org/spreadsheetml/2006/main" count="156" uniqueCount="122">
  <si>
    <t>CONSOLIDATED STATEMENT OF CHANGES IN EQUITY</t>
  </si>
  <si>
    <t>Non-distributable</t>
  </si>
  <si>
    <t>Distributable</t>
  </si>
  <si>
    <t>Share</t>
  </si>
  <si>
    <t xml:space="preserve">Share </t>
  </si>
  <si>
    <t>capital</t>
  </si>
  <si>
    <t>premium</t>
  </si>
  <si>
    <t>Total</t>
  </si>
  <si>
    <t>-</t>
  </si>
  <si>
    <t>(The Condensed Consolidated Statement of Changes in Equity should be read in conjunction with the Annual</t>
  </si>
  <si>
    <t>EDARAN DIGITAL SYSTEMS BERHAD</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</si>
  <si>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</si>
  <si>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</si>
  <si>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</si>
  <si>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</si>
  <si>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</si>
  <si>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</si>
  <si>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</si>
  <si>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</si>
  <si>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</si>
  <si>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</si>
  <si>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</si>
  <si>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</si>
  <si>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</si>
  <si>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</si>
  <si>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</si>
  <si>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</si>
  <si>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</si>
  <si>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</si>
  <si>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</si>
  <si>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</si>
  <si>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</si>
  <si>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</si>
  <si>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</si>
  <si>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</si>
  <si>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</si>
  <si>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</si>
  <si>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</si>
  <si>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</si>
  <si>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</si>
  <si>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</si>
  <si>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</si>
  <si>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</si>
  <si>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</si>
  <si>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</si>
  <si>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</si>
  <si>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</si>
  <si>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</si>
  <si>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</si>
  <si>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</si>
  <si>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</si>
  <si>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</si>
  <si>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</si>
  <si>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</si>
  <si>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</si>
  <si>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</si>
  <si>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</si>
  <si>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</si>
  <si>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</si>
  <si>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</si>
  <si>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</si>
  <si>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</si>
  <si>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</si>
  <si>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</si>
  <si>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</si>
  <si>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</si>
  <si>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</si>
  <si>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</si>
  <si>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</si>
  <si>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</si>
  <si>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</si>
  <si>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</si>
  <si>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</si>
  <si>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</si>
  <si>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</si>
  <si>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</si>
  <si>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Amount due by related company</t>
  </si>
  <si>
    <t>ACCUMULATED LOSSES</t>
  </si>
  <si>
    <t>OF CURRENT YEAR</t>
  </si>
  <si>
    <t>TO DATE</t>
  </si>
  <si>
    <t>At 1 July 2005</t>
  </si>
  <si>
    <t>Financial Report for the year ended 30 June 2006)</t>
  </si>
  <si>
    <t>30/06/2006</t>
  </si>
  <si>
    <t>OTHER INVESTMENTS</t>
  </si>
  <si>
    <t xml:space="preserve"> Annual Financial Report for the year ended 30 June 2006)</t>
  </si>
  <si>
    <t>Profit for the year</t>
  </si>
  <si>
    <t>At 30 June 2006</t>
  </si>
  <si>
    <t>At 1 July 2006</t>
  </si>
  <si>
    <t>ATTRIBUTABLE TO:</t>
  </si>
  <si>
    <t>MINORITY INTEREST</t>
  </si>
  <si>
    <t>TOTAL EQUITY</t>
  </si>
  <si>
    <t>Minority</t>
  </si>
  <si>
    <t>Interest</t>
  </si>
  <si>
    <t>Accumulated</t>
  </si>
  <si>
    <t>loss</t>
  </si>
  <si>
    <t>INVESTMENT PROPERTY - FREEHOLD</t>
  </si>
  <si>
    <t>EQUITY HOLDERS OF THE COMPANY</t>
  </si>
  <si>
    <t>Attributable to Equity Holders of the Company</t>
  </si>
  <si>
    <t>Loss for the period</t>
  </si>
  <si>
    <t>CONDENSED CONSOLIDATED CASH FLOW STATEMENT</t>
  </si>
  <si>
    <t>At 31 March 2006</t>
  </si>
  <si>
    <t>30/06/2007</t>
  </si>
  <si>
    <t>CONDENSED CONSOLIDATED BALANCE SHEETS AS AT 30 JUNE 2007</t>
  </si>
  <si>
    <t>TREASURY SHARES</t>
  </si>
  <si>
    <t>FOR THE QUARTER ENDED 30 JUNE 2007</t>
  </si>
  <si>
    <t>At 30 June 2007</t>
  </si>
  <si>
    <t>Treasury</t>
  </si>
  <si>
    <t>Shares</t>
  </si>
  <si>
    <t>Purchase of Treasury Shares</t>
  </si>
  <si>
    <t>Revaluation Surplus</t>
  </si>
  <si>
    <t>Revaluation</t>
  </si>
  <si>
    <t>Reserve</t>
  </si>
  <si>
    <t>30/06/07</t>
  </si>
  <si>
    <t>30/06/06</t>
  </si>
  <si>
    <t>PROFIT FROM OPERATIONS</t>
  </si>
  <si>
    <t>PROFIT BEFORE TAXATION</t>
  </si>
  <si>
    <t>PROFIT AFTER TAXATION</t>
  </si>
  <si>
    <t>CASH AND CASH EQUIVALENTS AT BEGINNING OF YEAR</t>
  </si>
  <si>
    <t>CASH AND CASH EQUIVALENTS AT END OF YEAR</t>
  </si>
  <si>
    <t>EARNINGS PER SHARE (SEN)</t>
  </si>
  <si>
    <t>REVALUATION RESERVE</t>
  </si>
  <si>
    <t>Inventories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</si>
</sst>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0.000;\(#,##0.000\)"/>
    <numFmt numFmtId="224" formatCode="0.00_);\(0.00\)"/>
    <numFmt numFmtId="225" formatCode="0.0_);\(0.0\)"/>
  </numFmts>
  <fonts count="16">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b/>
      <sz val="10"/>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8">
    <xf numFmtId="0" fontId="0" fillId="0" borderId="0" xfId="0" applyAlignment="1">
      <alignment/>
    </xf>
    <xf numFmtId="38" fontId="6" fillId="0" borderId="0" xfId="23" applyNumberFormat="1" applyFont="1">
      <alignment/>
      <protection/>
    </xf>
    <xf numFmtId="0" fontId="6" fillId="0" borderId="0" xfId="23" applyFont="1">
      <alignment/>
      <protection/>
    </xf>
    <xf numFmtId="0" fontId="7" fillId="0" borderId="0" xfId="23" applyFont="1">
      <alignment/>
      <protection/>
    </xf>
    <xf numFmtId="0" fontId="6" fillId="0" borderId="0" xfId="25" applyFont="1">
      <alignment/>
      <protection/>
    </xf>
    <xf numFmtId="38" fontId="6" fillId="0" borderId="0" xfId="25" applyNumberFormat="1" applyFont="1">
      <alignment/>
      <protection/>
    </xf>
    <xf numFmtId="38" fontId="7" fillId="0" borderId="0" xfId="25" applyNumberFormat="1" applyFont="1">
      <alignment/>
      <protection/>
    </xf>
    <xf numFmtId="0" fontId="7" fillId="0" borderId="0" xfId="25" applyFont="1">
      <alignment/>
      <protection/>
    </xf>
    <xf numFmtId="0" fontId="8" fillId="0" borderId="0" xfId="25" applyFont="1">
      <alignment/>
      <protection/>
    </xf>
    <xf numFmtId="38" fontId="9" fillId="0" borderId="0" xfId="25" applyNumberFormat="1" applyFont="1" applyAlignment="1">
      <alignment horizontal="center"/>
      <protection/>
    </xf>
    <xf numFmtId="38" fontId="8" fillId="0" borderId="0" xfId="25" applyNumberFormat="1" applyFont="1">
      <alignment/>
      <protection/>
    </xf>
    <xf numFmtId="38" fontId="8" fillId="0" borderId="0" xfId="25" applyNumberFormat="1" applyFont="1" applyAlignment="1">
      <alignment horizontal="center"/>
      <protection/>
    </xf>
    <xf numFmtId="0" fontId="8" fillId="0" borderId="0" xfId="25" applyFont="1" applyAlignment="1">
      <alignment horizontal="center"/>
      <protection/>
    </xf>
    <xf numFmtId="37" fontId="8" fillId="0" borderId="0" xfId="25" applyNumberFormat="1" applyFont="1">
      <alignment/>
      <protection/>
    </xf>
    <xf numFmtId="0" fontId="9" fillId="0" borderId="0" xfId="25" applyFont="1" applyAlignment="1">
      <alignment horizontal="center"/>
      <protection/>
    </xf>
    <xf numFmtId="37" fontId="8" fillId="0" borderId="0" xfId="25" applyNumberFormat="1" applyFont="1" applyAlignment="1">
      <alignment horizontal="center"/>
      <protection/>
    </xf>
    <xf numFmtId="38" fontId="8" fillId="0" borderId="0" xfId="25" applyNumberFormat="1" applyFont="1" applyBorder="1" applyAlignment="1">
      <alignment horizontal="center"/>
      <protection/>
    </xf>
    <xf numFmtId="38" fontId="8" fillId="0" borderId="0" xfId="25" applyNumberFormat="1" applyFont="1" applyAlignment="1">
      <alignment horizontal="right"/>
      <protection/>
    </xf>
    <xf numFmtId="0" fontId="8" fillId="0" borderId="0" xfId="25" applyFont="1" applyAlignment="1">
      <alignment horizontal="right"/>
      <protection/>
    </xf>
    <xf numFmtId="37" fontId="8" fillId="0" borderId="0" xfId="25" applyNumberFormat="1" applyFont="1" applyBorder="1" applyAlignment="1">
      <alignment horizontal="center"/>
      <protection/>
    </xf>
    <xf numFmtId="38" fontId="8" fillId="0" borderId="0" xfId="25" applyNumberFormat="1" applyFont="1" applyBorder="1" applyAlignment="1">
      <alignment horizontal="right"/>
      <protection/>
    </xf>
    <xf numFmtId="38" fontId="7" fillId="0" borderId="0" xfId="25" applyNumberFormat="1" applyFont="1" applyBorder="1">
      <alignment/>
      <protection/>
    </xf>
    <xf numFmtId="38" fontId="7" fillId="0" borderId="0" xfId="24" applyFont="1">
      <alignment/>
      <protection/>
    </xf>
    <xf numFmtId="0" fontId="0" fillId="0" borderId="0" xfId="25"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4"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23" applyFont="1">
      <alignment/>
      <protection/>
    </xf>
    <xf numFmtId="0" fontId="8" fillId="0" borderId="0" xfId="23" applyFont="1" applyAlignment="1">
      <alignment horizontal="center"/>
      <protection/>
    </xf>
    <xf numFmtId="41" fontId="8" fillId="0" borderId="0" xfId="23" applyNumberFormat="1" applyFont="1" applyAlignment="1">
      <alignment horizontal="center"/>
      <protection/>
    </xf>
    <xf numFmtId="41" fontId="8" fillId="0" borderId="0" xfId="23" applyNumberFormat="1" applyFont="1" applyBorder="1">
      <alignment/>
      <protection/>
    </xf>
    <xf numFmtId="37" fontId="8" fillId="0" borderId="0" xfId="23" applyNumberFormat="1" applyFont="1" applyAlignment="1">
      <alignment horizontal="center"/>
      <protection/>
    </xf>
    <xf numFmtId="37" fontId="8" fillId="0" borderId="0" xfId="23" applyNumberFormat="1" applyFont="1" applyAlignment="1">
      <alignment horizontal="right"/>
      <protection/>
    </xf>
    <xf numFmtId="41" fontId="8" fillId="0" borderId="0" xfId="23" applyNumberFormat="1" applyFont="1" applyBorder="1" applyAlignment="1">
      <alignment/>
      <protection/>
    </xf>
    <xf numFmtId="37" fontId="8" fillId="0" borderId="0" xfId="23" applyNumberFormat="1" applyFont="1" applyBorder="1" applyAlignment="1">
      <alignment horizontal="right"/>
      <protection/>
    </xf>
    <xf numFmtId="0" fontId="11" fillId="0" borderId="0" xfId="23" applyFont="1">
      <alignment/>
      <protection/>
    </xf>
    <xf numFmtId="38" fontId="8" fillId="0" borderId="0" xfId="23" applyNumberFormat="1" applyFont="1">
      <alignment/>
      <protection/>
    </xf>
    <xf numFmtId="197" fontId="9" fillId="0" borderId="0" xfId="24" applyNumberFormat="1" applyFont="1" applyFill="1" applyBorder="1" applyAlignment="1" quotePrefix="1">
      <alignment horizontal="center"/>
      <protection/>
    </xf>
    <xf numFmtId="38" fontId="11" fillId="0" borderId="0" xfId="24" applyFont="1">
      <alignment/>
      <protection/>
    </xf>
    <xf numFmtId="38" fontId="11" fillId="0" borderId="0" xfId="24" applyNumberFormat="1" applyFont="1">
      <alignment/>
      <protection/>
    </xf>
    <xf numFmtId="38" fontId="11" fillId="0" borderId="0" xfId="24" applyFont="1" applyFill="1">
      <alignment/>
      <protection/>
    </xf>
    <xf numFmtId="38" fontId="8" fillId="0" borderId="0" xfId="24" applyFont="1">
      <alignment/>
      <protection/>
    </xf>
    <xf numFmtId="38" fontId="12" fillId="0" borderId="0" xfId="24" applyFont="1">
      <alignment/>
      <protection/>
    </xf>
    <xf numFmtId="38" fontId="9" fillId="0" borderId="0" xfId="24" applyFont="1" applyFill="1" applyAlignment="1">
      <alignment horizontal="centerContinuous"/>
      <protection/>
    </xf>
    <xf numFmtId="38" fontId="9" fillId="0" borderId="0" xfId="24" applyFont="1" applyAlignment="1">
      <alignment horizontal="centerContinuous"/>
      <protection/>
    </xf>
    <xf numFmtId="38" fontId="9" fillId="0" borderId="0" xfId="24" applyFont="1" applyFill="1" applyAlignment="1">
      <alignment horizontal="center"/>
      <protection/>
    </xf>
    <xf numFmtId="38" fontId="9" fillId="0" borderId="0" xfId="24" applyFont="1" applyAlignment="1">
      <alignment horizontal="right"/>
      <protection/>
    </xf>
    <xf numFmtId="38" fontId="9" fillId="0" borderId="0" xfId="24" applyFont="1" applyAlignment="1">
      <alignment horizontal="center"/>
      <protection/>
    </xf>
    <xf numFmtId="38" fontId="8" fillId="0" borderId="0" xfId="24" applyFont="1" applyAlignment="1">
      <alignment horizontal="right"/>
      <protection/>
    </xf>
    <xf numFmtId="197" fontId="9" fillId="0" borderId="0" xfId="24" applyNumberFormat="1" applyFont="1" applyFill="1" applyAlignment="1" quotePrefix="1">
      <alignment horizontal="center"/>
      <protection/>
    </xf>
    <xf numFmtId="197" fontId="9" fillId="0" borderId="0" xfId="24" applyNumberFormat="1" applyFont="1" applyAlignment="1" quotePrefix="1">
      <alignment horizontal="right"/>
      <protection/>
    </xf>
    <xf numFmtId="38" fontId="8" fillId="0" borderId="0" xfId="24" applyFont="1" applyAlignment="1">
      <alignment horizontal="center"/>
      <protection/>
    </xf>
    <xf numFmtId="38" fontId="8" fillId="0" borderId="0" xfId="24" applyFont="1" applyFill="1" applyAlignment="1">
      <alignment horizontal="center"/>
      <protection/>
    </xf>
    <xf numFmtId="38" fontId="8" fillId="0" borderId="0" xfId="24" applyFont="1" applyFill="1" applyAlignment="1">
      <alignment horizontal="right"/>
      <protection/>
    </xf>
    <xf numFmtId="37" fontId="8" fillId="0" borderId="0" xfId="24" applyNumberFormat="1" applyFont="1" applyFill="1" applyBorder="1" applyAlignment="1">
      <alignment horizontal="center"/>
      <protection/>
    </xf>
    <xf numFmtId="37" fontId="8" fillId="0" borderId="0" xfId="24" applyNumberFormat="1" applyFont="1" applyAlignment="1">
      <alignment horizontal="center"/>
      <protection/>
    </xf>
    <xf numFmtId="38" fontId="8" fillId="0" borderId="0" xfId="24" applyFont="1" quotePrefix="1">
      <alignment/>
      <protection/>
    </xf>
    <xf numFmtId="38" fontId="8" fillId="0" borderId="0" xfId="24" applyFont="1" applyAlignment="1">
      <alignment/>
      <protection/>
    </xf>
    <xf numFmtId="37" fontId="8" fillId="0" borderId="0" xfId="24" applyNumberFormat="1" applyFont="1" applyFill="1" applyBorder="1" applyAlignment="1" quotePrefix="1">
      <alignment horizontal="center"/>
      <protection/>
    </xf>
    <xf numFmtId="40" fontId="8" fillId="0" borderId="0" xfId="24" applyNumberFormat="1" applyFont="1" applyFill="1" applyBorder="1" applyAlignment="1" quotePrefix="1">
      <alignment horizontal="right"/>
      <protection/>
    </xf>
    <xf numFmtId="38" fontId="8" fillId="0" borderId="0" xfId="24" applyNumberFormat="1" applyFont="1">
      <alignment/>
      <protection/>
    </xf>
    <xf numFmtId="40" fontId="8" fillId="0" borderId="0" xfId="24" applyNumberFormat="1" applyFont="1" applyFill="1" applyBorder="1">
      <alignment/>
      <protection/>
    </xf>
    <xf numFmtId="40" fontId="8" fillId="0" borderId="0" xfId="24" applyNumberFormat="1" applyFont="1" applyFill="1" applyBorder="1" applyAlignment="1">
      <alignment horizontal="center"/>
      <protection/>
    </xf>
    <xf numFmtId="38" fontId="9" fillId="0" borderId="0" xfId="24" applyFont="1" applyBorder="1" applyAlignment="1">
      <alignment horizontal="centerContinuous"/>
      <protection/>
    </xf>
    <xf numFmtId="197" fontId="9" fillId="0" borderId="0" xfId="24" applyNumberFormat="1" applyFont="1" applyAlignment="1" quotePrefix="1">
      <alignment horizontal="center"/>
      <protection/>
    </xf>
    <xf numFmtId="38" fontId="9" fillId="0" borderId="0" xfId="24" applyFont="1" applyBorder="1" applyAlignment="1">
      <alignment horizontal="center"/>
      <protection/>
    </xf>
    <xf numFmtId="197" fontId="9" fillId="0" borderId="0" xfId="24" applyNumberFormat="1" applyFont="1" applyBorder="1" applyAlignment="1" quotePrefix="1">
      <alignment horizontal="center"/>
      <protection/>
    </xf>
    <xf numFmtId="38" fontId="8" fillId="0" borderId="0" xfId="24" applyFont="1" applyBorder="1" applyAlignment="1">
      <alignment horizontal="center"/>
      <protection/>
    </xf>
    <xf numFmtId="38" fontId="8" fillId="0" borderId="1" xfId="24" applyNumberFormat="1" applyFont="1" applyFill="1" applyBorder="1">
      <alignment/>
      <protection/>
    </xf>
    <xf numFmtId="38" fontId="8" fillId="0" borderId="0" xfId="24" applyNumberFormat="1" applyFont="1" applyBorder="1">
      <alignment/>
      <protection/>
    </xf>
    <xf numFmtId="175" fontId="8" fillId="0" borderId="2" xfId="15" applyNumberFormat="1" applyFont="1" applyFill="1" applyBorder="1" applyAlignment="1">
      <alignment/>
    </xf>
    <xf numFmtId="38" fontId="8" fillId="0" borderId="0" xfId="24" applyFont="1" applyBorder="1" applyAlignment="1">
      <alignment/>
      <protection/>
    </xf>
    <xf numFmtId="172" fontId="8" fillId="0" borderId="0" xfId="24" applyNumberFormat="1" applyFont="1" applyBorder="1" applyAlignment="1">
      <alignment horizontal="center"/>
      <protection/>
    </xf>
    <xf numFmtId="175" fontId="8" fillId="0" borderId="3" xfId="15" applyNumberFormat="1" applyFont="1" applyFill="1" applyBorder="1" applyAlignment="1">
      <alignment/>
    </xf>
    <xf numFmtId="175" fontId="8" fillId="0" borderId="0" xfId="15" applyNumberFormat="1" applyFont="1" applyFill="1" applyAlignment="1">
      <alignment/>
    </xf>
    <xf numFmtId="175" fontId="8" fillId="0" borderId="1" xfId="15" applyNumberFormat="1" applyFont="1" applyFill="1" applyBorder="1" applyAlignment="1">
      <alignment/>
    </xf>
    <xf numFmtId="38" fontId="8" fillId="0" borderId="2" xfId="24" applyFont="1" applyBorder="1">
      <alignment/>
      <protection/>
    </xf>
    <xf numFmtId="0" fontId="8" fillId="0" borderId="2" xfId="0" applyFont="1" applyBorder="1" applyAlignment="1">
      <alignment/>
    </xf>
    <xf numFmtId="38" fontId="8" fillId="0" borderId="0" xfId="24" applyFont="1" applyBorder="1">
      <alignment/>
      <protection/>
    </xf>
    <xf numFmtId="175" fontId="8" fillId="0" borderId="0" xfId="15" applyNumberFormat="1" applyFont="1" applyBorder="1" applyAlignment="1">
      <alignment/>
    </xf>
    <xf numFmtId="38"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Border="1" applyAlignment="1">
      <alignment/>
      <protection/>
    </xf>
    <xf numFmtId="175" fontId="8" fillId="0" borderId="3" xfId="15" applyNumberFormat="1" applyFont="1" applyFill="1" applyBorder="1" applyAlignment="1">
      <alignment/>
    </xf>
    <xf numFmtId="38" fontId="8" fillId="0" borderId="3" xfId="24" applyNumberFormat="1" applyFont="1" applyFill="1" applyBorder="1">
      <alignment/>
      <protection/>
    </xf>
    <xf numFmtId="175" fontId="8" fillId="0" borderId="4" xfId="15" applyNumberFormat="1" applyFont="1" applyFill="1" applyBorder="1" applyAlignment="1">
      <alignment/>
    </xf>
    <xf numFmtId="175" fontId="8" fillId="0" borderId="2" xfId="15" applyNumberFormat="1" applyFont="1" applyFill="1" applyBorder="1" applyAlignment="1">
      <alignment/>
    </xf>
    <xf numFmtId="38" fontId="8" fillId="0" borderId="0" xfId="24" applyNumberFormat="1" applyFont="1" applyFill="1" applyBorder="1">
      <alignment/>
      <protection/>
    </xf>
    <xf numFmtId="38" fontId="8" fillId="0" borderId="3" xfId="24" applyNumberFormat="1" applyFont="1" applyFill="1" applyBorder="1" applyAlignment="1">
      <alignment/>
      <protection/>
    </xf>
    <xf numFmtId="175" fontId="8" fillId="0" borderId="5" xfId="15" applyNumberFormat="1" applyFont="1" applyFill="1" applyBorder="1" applyAlignment="1">
      <alignment/>
    </xf>
    <xf numFmtId="175" fontId="8" fillId="0" borderId="6" xfId="15" applyNumberFormat="1" applyFont="1" applyFill="1" applyBorder="1" applyAlignment="1">
      <alignment/>
    </xf>
    <xf numFmtId="175" fontId="8" fillId="0" borderId="0" xfId="15" applyNumberFormat="1" applyFont="1" applyFill="1" applyBorder="1" applyAlignment="1">
      <alignment/>
    </xf>
    <xf numFmtId="175" fontId="8" fillId="0" borderId="0" xfId="15" applyNumberFormat="1" applyFont="1" applyFill="1" applyBorder="1" applyAlignment="1">
      <alignment/>
    </xf>
    <xf numFmtId="175" fontId="8" fillId="0" borderId="1" xfId="15" applyNumberFormat="1" applyFont="1" applyFill="1" applyBorder="1" applyAlignment="1">
      <alignment/>
    </xf>
    <xf numFmtId="38" fontId="8" fillId="0" borderId="0" xfId="24" applyNumberFormat="1" applyFont="1" applyFill="1">
      <alignment/>
      <protection/>
    </xf>
    <xf numFmtId="38" fontId="8" fillId="0" borderId="0" xfId="24" applyFont="1" applyFill="1">
      <alignment/>
      <protection/>
    </xf>
    <xf numFmtId="175" fontId="8" fillId="0" borderId="7" xfId="15" applyNumberFormat="1" applyFont="1" applyFill="1" applyBorder="1" applyAlignment="1">
      <alignment/>
    </xf>
    <xf numFmtId="203" fontId="8" fillId="0" borderId="0" xfId="24" applyNumberFormat="1" applyFont="1" applyFill="1" applyBorder="1" applyAlignment="1">
      <alignment horizontal="center"/>
      <protection/>
    </xf>
    <xf numFmtId="203" fontId="8" fillId="0" borderId="0" xfId="24" applyNumberFormat="1" applyFont="1" applyAlignment="1">
      <alignment horizontal="center"/>
      <protection/>
    </xf>
    <xf numFmtId="203" fontId="8" fillId="0" borderId="5" xfId="24" applyNumberFormat="1" applyFont="1" applyFill="1" applyBorder="1" applyAlignment="1">
      <alignment horizontal="center"/>
      <protection/>
    </xf>
    <xf numFmtId="203" fontId="8" fillId="0" borderId="0" xfId="24" applyNumberFormat="1" applyFont="1" applyBorder="1" applyAlignment="1">
      <alignment horizontal="center"/>
      <protection/>
    </xf>
    <xf numFmtId="203" fontId="8" fillId="0" borderId="0" xfId="24" applyNumberFormat="1" applyFont="1" applyFill="1" applyBorder="1" applyAlignment="1">
      <alignment horizontal="right"/>
      <protection/>
    </xf>
    <xf numFmtId="203" fontId="8" fillId="0" borderId="0" xfId="24" applyNumberFormat="1" applyFont="1" applyAlignment="1">
      <alignment horizontal="right"/>
      <protection/>
    </xf>
    <xf numFmtId="203" fontId="8" fillId="0" borderId="1" xfId="24" applyNumberFormat="1" applyFont="1" applyFill="1" applyBorder="1" applyAlignment="1">
      <alignment horizontal="center"/>
      <protection/>
    </xf>
    <xf numFmtId="203" fontId="8" fillId="0" borderId="0" xfId="24" applyNumberFormat="1" applyFont="1" applyFill="1" applyAlignment="1">
      <alignment horizontal="center"/>
      <protection/>
    </xf>
    <xf numFmtId="203" fontId="8" fillId="0" borderId="5" xfId="24"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4" applyNumberFormat="1" applyFont="1" applyFill="1" applyBorder="1" applyAlignment="1">
      <alignment horizontal="center"/>
      <protection/>
    </xf>
    <xf numFmtId="222" fontId="8" fillId="0" borderId="6" xfId="24" applyNumberFormat="1" applyFont="1" applyFill="1" applyBorder="1" applyAlignment="1">
      <alignment horizontal="center"/>
      <protection/>
    </xf>
    <xf numFmtId="222" fontId="8" fillId="0" borderId="0" xfId="24" applyNumberFormat="1" applyFont="1" applyAlignment="1">
      <alignment horizontal="center"/>
      <protection/>
    </xf>
    <xf numFmtId="203" fontId="8" fillId="0" borderId="0" xfId="23" applyNumberFormat="1" applyFont="1" applyAlignment="1">
      <alignment horizontal="right"/>
      <protection/>
    </xf>
    <xf numFmtId="203" fontId="8" fillId="0" borderId="0" xfId="23" applyNumberFormat="1" applyFont="1" applyAlignment="1">
      <alignment horizontal="center"/>
      <protection/>
    </xf>
    <xf numFmtId="203" fontId="8" fillId="0" borderId="1" xfId="23" applyNumberFormat="1" applyFont="1" applyBorder="1" applyAlignment="1">
      <alignment horizontal="right"/>
      <protection/>
    </xf>
    <xf numFmtId="203" fontId="8" fillId="0" borderId="0" xfId="23" applyNumberFormat="1" applyFont="1" applyBorder="1" applyAlignment="1">
      <alignment horizontal="right"/>
      <protection/>
    </xf>
    <xf numFmtId="203" fontId="8" fillId="0" borderId="8" xfId="23" applyNumberFormat="1" applyFont="1" applyBorder="1" applyAlignment="1">
      <alignment horizontal="right"/>
      <protection/>
    </xf>
    <xf numFmtId="203" fontId="8" fillId="0" borderId="0" xfId="25" applyNumberFormat="1" applyFont="1" applyBorder="1" applyAlignment="1">
      <alignment horizontal="center"/>
      <protection/>
    </xf>
    <xf numFmtId="203" fontId="8" fillId="0" borderId="5" xfId="25" applyNumberFormat="1" applyFont="1" applyBorder="1" applyAlignment="1">
      <alignment horizontal="center"/>
      <protection/>
    </xf>
    <xf numFmtId="203" fontId="8" fillId="0" borderId="1" xfId="25" applyNumberFormat="1" applyFont="1" applyBorder="1" applyAlignment="1">
      <alignment horizontal="center"/>
      <protection/>
    </xf>
    <xf numFmtId="38" fontId="8" fillId="0" borderId="0" xfId="24" applyNumberFormat="1" applyFont="1" applyFill="1" applyBorder="1" applyAlignment="1">
      <alignment horizontal="center"/>
      <protection/>
    </xf>
    <xf numFmtId="38" fontId="8" fillId="0" borderId="9" xfId="24" applyNumberFormat="1" applyFont="1" applyFill="1" applyBorder="1" applyAlignment="1">
      <alignment horizontal="center"/>
      <protection/>
    </xf>
    <xf numFmtId="222" fontId="8" fillId="0" borderId="0" xfId="24" applyNumberFormat="1" applyFont="1" applyFill="1" applyBorder="1" applyAlignment="1">
      <alignment horizontal="center"/>
      <protection/>
    </xf>
    <xf numFmtId="0" fontId="7" fillId="0" borderId="0" xfId="23" applyFont="1" applyAlignment="1">
      <alignment horizontal="center"/>
      <protection/>
    </xf>
    <xf numFmtId="38" fontId="7" fillId="0" borderId="0" xfId="25" applyNumberFormat="1" applyFont="1" applyAlignment="1">
      <alignment horizontal="center"/>
      <protection/>
    </xf>
    <xf numFmtId="38" fontId="7" fillId="0" borderId="0" xfId="25" applyNumberFormat="1" applyFont="1" applyBorder="1" applyAlignment="1">
      <alignment horizontal="center"/>
      <protection/>
    </xf>
    <xf numFmtId="0" fontId="0" fillId="0" borderId="0" xfId="25" applyFont="1" applyAlignment="1">
      <alignment horizontal="center"/>
      <protection/>
    </xf>
    <xf numFmtId="37" fontId="8" fillId="0" borderId="0" xfId="17" applyNumberFormat="1" applyFont="1" applyFill="1" applyBorder="1" applyAlignment="1" applyProtection="1">
      <alignment horizontal="center"/>
      <protection locked="0"/>
    </xf>
    <xf numFmtId="0" fontId="11" fillId="0" borderId="0" xfId="25" applyFont="1">
      <alignment/>
      <protection/>
    </xf>
    <xf numFmtId="203" fontId="11" fillId="0" borderId="8" xfId="25" applyNumberFormat="1" applyFont="1" applyBorder="1" applyAlignment="1">
      <alignment horizontal="center"/>
      <protection/>
    </xf>
    <xf numFmtId="203" fontId="11" fillId="0" borderId="0" xfId="25" applyNumberFormat="1" applyFont="1" applyBorder="1" applyAlignment="1">
      <alignment horizontal="center"/>
      <protection/>
    </xf>
    <xf numFmtId="37" fontId="11" fillId="0" borderId="0" xfId="25" applyNumberFormat="1" applyFont="1" applyBorder="1" applyAlignment="1">
      <alignment horizontal="center"/>
      <protection/>
    </xf>
    <xf numFmtId="37" fontId="11" fillId="0" borderId="8" xfId="25" applyNumberFormat="1" applyFont="1" applyBorder="1" applyAlignment="1">
      <alignment horizontal="center"/>
      <protection/>
    </xf>
    <xf numFmtId="0" fontId="8" fillId="0" borderId="0" xfId="0" applyFont="1" applyBorder="1" applyAlignment="1">
      <alignment horizontal="center"/>
    </xf>
    <xf numFmtId="0" fontId="8" fillId="0" borderId="0" xfId="23" applyFont="1" applyBorder="1">
      <alignment/>
      <protection/>
    </xf>
    <xf numFmtId="0" fontId="8" fillId="0" borderId="0" xfId="0" applyFont="1" applyBorder="1" applyAlignment="1">
      <alignment/>
    </xf>
    <xf numFmtId="181" fontId="8" fillId="0" borderId="0" xfId="23" applyNumberFormat="1" applyFont="1" applyBorder="1" applyAlignment="1">
      <alignment horizontal="center"/>
      <protection/>
    </xf>
    <xf numFmtId="41" fontId="8" fillId="0" borderId="0" xfId="23" applyNumberFormat="1" applyFont="1" applyBorder="1" applyAlignment="1">
      <alignment horizontal="center"/>
      <protection/>
    </xf>
    <xf numFmtId="0" fontId="9" fillId="0" borderId="0" xfId="23" applyFont="1" applyBorder="1" applyAlignment="1">
      <alignment horizontal="center"/>
      <protection/>
    </xf>
    <xf numFmtId="0" fontId="9" fillId="0" borderId="0" xfId="23" applyFont="1" applyBorder="1" applyAlignment="1" quotePrefix="1">
      <alignment horizontal="center"/>
      <protection/>
    </xf>
    <xf numFmtId="0" fontId="9" fillId="0" borderId="0" xfId="23" applyNumberFormat="1" applyFont="1" applyBorder="1" applyAlignment="1">
      <alignment horizontal="center"/>
      <protection/>
    </xf>
    <xf numFmtId="38" fontId="8" fillId="0" borderId="0" xfId="0" applyNumberFormat="1" applyFont="1" applyFill="1" applyAlignment="1">
      <alignment horizontal="right"/>
    </xf>
    <xf numFmtId="38" fontId="8" fillId="0" borderId="1"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3" applyNumberFormat="1" applyFont="1" applyBorder="1" applyAlignment="1">
      <alignment horizontal="right"/>
      <protection/>
    </xf>
    <xf numFmtId="0" fontId="8" fillId="0" borderId="0" xfId="23" applyFont="1" applyBorder="1" applyAlignment="1">
      <alignment horizontal="center"/>
      <protection/>
    </xf>
    <xf numFmtId="38" fontId="8" fillId="0" borderId="0" xfId="0" applyNumberFormat="1" applyFont="1" applyFill="1" applyBorder="1" applyAlignment="1">
      <alignment horizontal="right"/>
    </xf>
    <xf numFmtId="197" fontId="8" fillId="0" borderId="0" xfId="24" applyNumberFormat="1" applyFont="1" applyFill="1" applyBorder="1" applyAlignment="1">
      <alignment horizontal="center"/>
      <protection/>
    </xf>
    <xf numFmtId="197" fontId="8" fillId="0" borderId="0" xfId="24" applyNumberFormat="1" applyFont="1">
      <alignment/>
      <protection/>
    </xf>
    <xf numFmtId="197" fontId="8" fillId="0" borderId="9" xfId="24" applyNumberFormat="1" applyFont="1" applyFill="1" applyBorder="1" applyAlignment="1">
      <alignment horizontal="center"/>
      <protection/>
    </xf>
    <xf numFmtId="197" fontId="8" fillId="0" borderId="0" xfId="24" applyNumberFormat="1" applyFont="1" applyFill="1" applyBorder="1">
      <alignment/>
      <protection/>
    </xf>
    <xf numFmtId="0" fontId="8" fillId="0" borderId="0" xfId="25" applyFont="1" applyBorder="1" applyAlignment="1">
      <alignment horizontal="center"/>
      <protection/>
    </xf>
    <xf numFmtId="38" fontId="11" fillId="0" borderId="0" xfId="24" applyFont="1" applyAlignment="1">
      <alignment horizontal="center"/>
      <protection/>
    </xf>
    <xf numFmtId="0" fontId="11" fillId="0" borderId="0" xfId="0" applyFont="1" applyAlignment="1">
      <alignment horizontal="center"/>
    </xf>
    <xf numFmtId="38" fontId="9" fillId="0" borderId="0" xfId="25" applyNumberFormat="1" applyFont="1" applyAlignment="1">
      <alignment horizontal="center"/>
      <protection/>
    </xf>
    <xf numFmtId="0" fontId="10" fillId="0" borderId="0" xfId="25" applyFont="1" applyAlignment="1">
      <alignment horizontal="center"/>
      <protection/>
    </xf>
    <xf numFmtId="0" fontId="11" fillId="0" borderId="0" xfId="25" applyFont="1" applyAlignment="1">
      <alignment horizontal="center"/>
      <protection/>
    </xf>
    <xf numFmtId="38" fontId="8" fillId="0" borderId="0" xfId="25" applyNumberFormat="1" applyFont="1" applyAlignment="1">
      <alignment horizontal="center"/>
      <protection/>
    </xf>
    <xf numFmtId="38" fontId="11" fillId="0" borderId="0" xfId="23" applyNumberFormat="1" applyFont="1" applyAlignment="1">
      <alignment horizontal="center"/>
      <protection/>
    </xf>
  </cellXfs>
  <cellStyles count="13">
    <cellStyle name="Normal" xfId="0"/>
    <cellStyle name="Comma" xfId="15"/>
    <cellStyle name="Comma [0]" xfId="16"/>
    <cellStyle name="Comma_edsb-consolmac02(p&amp;l)" xfId="17"/>
    <cellStyle name="Currency" xfId="18"/>
    <cellStyle name="Currency [0]" xfId="19"/>
    <cellStyle name="Followed Hyperlink" xfId="20"/>
    <cellStyle name="Hyperlink" xfId="21"/>
    <cellStyle name="Normal - Style1" xfId="22"/>
    <cellStyle name="Normal_acs" xfId="23"/>
    <cellStyle name="Normal_EDSBn-Accs02" xfId="24"/>
    <cellStyle name="Normal_LTKMB Mar 200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12</xdr:col>
      <xdr:colOff>0</xdr:colOff>
      <xdr:row>47</xdr:row>
      <xdr:rowOff>0</xdr:rowOff>
    </xdr:to>
    <xdr:sp>
      <xdr:nvSpPr>
        <xdr:cNvPr id="1"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3"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4"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5"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6"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7"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10"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1"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12"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13"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14"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15"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16"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17"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18"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19"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0"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1"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2"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3"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4"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5"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8"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9"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3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31"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3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40"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41"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42"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43"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44"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4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46"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47"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48"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4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50"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51"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52"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53"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54"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55"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56"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5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5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59"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60"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6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64" name="TextBox 6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65"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66" name="TextBox 66"/>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67" name="TextBox 6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6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69"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70"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71" name="TextBox 71"/>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72" name="TextBox 7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73" name="TextBox 73"/>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74" name="TextBox 7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75" name="TextBox 7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76" name="TextBox 76"/>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77" name="TextBox 77"/>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78" name="TextBox 78"/>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79" name="TextBox 79"/>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81"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8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8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84"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85"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86"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87"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88"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89"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90"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91"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92"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93"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9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5"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9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97" name="TextBox 9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9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99"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100"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101"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102"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103"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104"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105"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106"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107"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108"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109"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11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11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113" name="TextBox 1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114" name="TextBox 114"/>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115" name="TextBox 115"/>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116"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117"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11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119"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120</xdr:row>
      <xdr:rowOff>0</xdr:rowOff>
    </xdr:from>
    <xdr:to>
      <xdr:col>12</xdr:col>
      <xdr:colOff>0</xdr:colOff>
      <xdr:row>120</xdr:row>
      <xdr:rowOff>0</xdr:rowOff>
    </xdr:to>
    <xdr:sp>
      <xdr:nvSpPr>
        <xdr:cNvPr id="120"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120</xdr:row>
      <xdr:rowOff>0</xdr:rowOff>
    </xdr:from>
    <xdr:to>
      <xdr:col>12</xdr:col>
      <xdr:colOff>0</xdr:colOff>
      <xdr:row>120</xdr:row>
      <xdr:rowOff>0</xdr:rowOff>
    </xdr:to>
    <xdr:sp>
      <xdr:nvSpPr>
        <xdr:cNvPr id="121" name="Text 3"/>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120</xdr:row>
      <xdr:rowOff>0</xdr:rowOff>
    </xdr:from>
    <xdr:to>
      <xdr:col>12</xdr:col>
      <xdr:colOff>0</xdr:colOff>
      <xdr:row>120</xdr:row>
      <xdr:rowOff>0</xdr:rowOff>
    </xdr:to>
    <xdr:sp>
      <xdr:nvSpPr>
        <xdr:cNvPr id="122" name="Text 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120</xdr:row>
      <xdr:rowOff>0</xdr:rowOff>
    </xdr:from>
    <xdr:to>
      <xdr:col>12</xdr:col>
      <xdr:colOff>0</xdr:colOff>
      <xdr:row>120</xdr:row>
      <xdr:rowOff>0</xdr:rowOff>
    </xdr:to>
    <xdr:sp>
      <xdr:nvSpPr>
        <xdr:cNvPr id="123" name="Text 6"/>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120</xdr:row>
      <xdr:rowOff>0</xdr:rowOff>
    </xdr:from>
    <xdr:to>
      <xdr:col>12</xdr:col>
      <xdr:colOff>0</xdr:colOff>
      <xdr:row>120</xdr:row>
      <xdr:rowOff>0</xdr:rowOff>
    </xdr:to>
    <xdr:sp>
      <xdr:nvSpPr>
        <xdr:cNvPr id="124" name="Text 7"/>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120</xdr:row>
      <xdr:rowOff>0</xdr:rowOff>
    </xdr:from>
    <xdr:to>
      <xdr:col>12</xdr:col>
      <xdr:colOff>0</xdr:colOff>
      <xdr:row>120</xdr:row>
      <xdr:rowOff>0</xdr:rowOff>
    </xdr:to>
    <xdr:sp>
      <xdr:nvSpPr>
        <xdr:cNvPr id="125" name="Text 9"/>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120</xdr:row>
      <xdr:rowOff>0</xdr:rowOff>
    </xdr:from>
    <xdr:to>
      <xdr:col>12</xdr:col>
      <xdr:colOff>0</xdr:colOff>
      <xdr:row>120</xdr:row>
      <xdr:rowOff>0</xdr:rowOff>
    </xdr:to>
    <xdr:sp>
      <xdr:nvSpPr>
        <xdr:cNvPr id="126" name="Text 1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120</xdr:row>
      <xdr:rowOff>0</xdr:rowOff>
    </xdr:from>
    <xdr:to>
      <xdr:col>12</xdr:col>
      <xdr:colOff>0</xdr:colOff>
      <xdr:row>120</xdr:row>
      <xdr:rowOff>0</xdr:rowOff>
    </xdr:to>
    <xdr:sp>
      <xdr:nvSpPr>
        <xdr:cNvPr id="127"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128" name="Text 26"/>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120</xdr:row>
      <xdr:rowOff>0</xdr:rowOff>
    </xdr:from>
    <xdr:to>
      <xdr:col>11</xdr:col>
      <xdr:colOff>876300</xdr:colOff>
      <xdr:row>120</xdr:row>
      <xdr:rowOff>0</xdr:rowOff>
    </xdr:to>
    <xdr:sp>
      <xdr:nvSpPr>
        <xdr:cNvPr id="129" name="Text 27"/>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120</xdr:row>
      <xdr:rowOff>0</xdr:rowOff>
    </xdr:from>
    <xdr:to>
      <xdr:col>11</xdr:col>
      <xdr:colOff>876300</xdr:colOff>
      <xdr:row>120</xdr:row>
      <xdr:rowOff>0</xdr:rowOff>
    </xdr:to>
    <xdr:sp>
      <xdr:nvSpPr>
        <xdr:cNvPr id="130" name="Text 28"/>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120</xdr:row>
      <xdr:rowOff>0</xdr:rowOff>
    </xdr:from>
    <xdr:to>
      <xdr:col>11</xdr:col>
      <xdr:colOff>876300</xdr:colOff>
      <xdr:row>120</xdr:row>
      <xdr:rowOff>0</xdr:rowOff>
    </xdr:to>
    <xdr:sp>
      <xdr:nvSpPr>
        <xdr:cNvPr id="131"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120</xdr:row>
      <xdr:rowOff>0</xdr:rowOff>
    </xdr:from>
    <xdr:to>
      <xdr:col>12</xdr:col>
      <xdr:colOff>0</xdr:colOff>
      <xdr:row>120</xdr:row>
      <xdr:rowOff>0</xdr:rowOff>
    </xdr:to>
    <xdr:sp>
      <xdr:nvSpPr>
        <xdr:cNvPr id="132" name="Text 30"/>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120</xdr:row>
      <xdr:rowOff>0</xdr:rowOff>
    </xdr:from>
    <xdr:to>
      <xdr:col>12</xdr:col>
      <xdr:colOff>9525</xdr:colOff>
      <xdr:row>120</xdr:row>
      <xdr:rowOff>0</xdr:rowOff>
    </xdr:to>
    <xdr:sp>
      <xdr:nvSpPr>
        <xdr:cNvPr id="133" name="Text 32"/>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120</xdr:row>
      <xdr:rowOff>0</xdr:rowOff>
    </xdr:from>
    <xdr:to>
      <xdr:col>12</xdr:col>
      <xdr:colOff>0</xdr:colOff>
      <xdr:row>120</xdr:row>
      <xdr:rowOff>0</xdr:rowOff>
    </xdr:to>
    <xdr:sp>
      <xdr:nvSpPr>
        <xdr:cNvPr id="134"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120</xdr:row>
      <xdr:rowOff>0</xdr:rowOff>
    </xdr:from>
    <xdr:to>
      <xdr:col>12</xdr:col>
      <xdr:colOff>0</xdr:colOff>
      <xdr:row>120</xdr:row>
      <xdr:rowOff>0</xdr:rowOff>
    </xdr:to>
    <xdr:sp>
      <xdr:nvSpPr>
        <xdr:cNvPr id="135" name="Text 35"/>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120</xdr:row>
      <xdr:rowOff>0</xdr:rowOff>
    </xdr:from>
    <xdr:to>
      <xdr:col>12</xdr:col>
      <xdr:colOff>9525</xdr:colOff>
      <xdr:row>120</xdr:row>
      <xdr:rowOff>0</xdr:rowOff>
    </xdr:to>
    <xdr:sp>
      <xdr:nvSpPr>
        <xdr:cNvPr id="136" name="Text 36"/>
        <xdr:cNvSpPr txBox="1">
          <a:spLocks noChangeArrowheads="1"/>
        </xdr:cNvSpPr>
      </xdr:nvSpPr>
      <xdr:spPr>
        <a:xfrm>
          <a:off x="685800"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120</xdr:row>
      <xdr:rowOff>0</xdr:rowOff>
    </xdr:from>
    <xdr:to>
      <xdr:col>12</xdr:col>
      <xdr:colOff>19050</xdr:colOff>
      <xdr:row>120</xdr:row>
      <xdr:rowOff>0</xdr:rowOff>
    </xdr:to>
    <xdr:sp>
      <xdr:nvSpPr>
        <xdr:cNvPr id="137" name="Text 37"/>
        <xdr:cNvSpPr txBox="1">
          <a:spLocks noChangeArrowheads="1"/>
        </xdr:cNvSpPr>
      </xdr:nvSpPr>
      <xdr:spPr>
        <a:xfrm>
          <a:off x="1028700" y="2324100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120</xdr:row>
      <xdr:rowOff>0</xdr:rowOff>
    </xdr:from>
    <xdr:to>
      <xdr:col>11</xdr:col>
      <xdr:colOff>981075</xdr:colOff>
      <xdr:row>120</xdr:row>
      <xdr:rowOff>0</xdr:rowOff>
    </xdr:to>
    <xdr:sp>
      <xdr:nvSpPr>
        <xdr:cNvPr id="138" name="Text 38"/>
        <xdr:cNvSpPr txBox="1">
          <a:spLocks noChangeArrowheads="1"/>
        </xdr:cNvSpPr>
      </xdr:nvSpPr>
      <xdr:spPr>
        <a:xfrm>
          <a:off x="685800" y="2324100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120</xdr:row>
      <xdr:rowOff>0</xdr:rowOff>
    </xdr:from>
    <xdr:to>
      <xdr:col>12</xdr:col>
      <xdr:colOff>0</xdr:colOff>
      <xdr:row>120</xdr:row>
      <xdr:rowOff>0</xdr:rowOff>
    </xdr:to>
    <xdr:sp>
      <xdr:nvSpPr>
        <xdr:cNvPr id="139" name="Text 39"/>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120</xdr:row>
      <xdr:rowOff>0</xdr:rowOff>
    </xdr:from>
    <xdr:to>
      <xdr:col>12</xdr:col>
      <xdr:colOff>0</xdr:colOff>
      <xdr:row>120</xdr:row>
      <xdr:rowOff>0</xdr:rowOff>
    </xdr:to>
    <xdr:sp>
      <xdr:nvSpPr>
        <xdr:cNvPr id="140" name="Text 40"/>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120</xdr:row>
      <xdr:rowOff>0</xdr:rowOff>
    </xdr:from>
    <xdr:to>
      <xdr:col>12</xdr:col>
      <xdr:colOff>0</xdr:colOff>
      <xdr:row>120</xdr:row>
      <xdr:rowOff>0</xdr:rowOff>
    </xdr:to>
    <xdr:sp>
      <xdr:nvSpPr>
        <xdr:cNvPr id="141" name="Text 42"/>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120</xdr:row>
      <xdr:rowOff>0</xdr:rowOff>
    </xdr:from>
    <xdr:to>
      <xdr:col>12</xdr:col>
      <xdr:colOff>0</xdr:colOff>
      <xdr:row>120</xdr:row>
      <xdr:rowOff>0</xdr:rowOff>
    </xdr:to>
    <xdr:sp>
      <xdr:nvSpPr>
        <xdr:cNvPr id="142"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143"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144" name="Text 46"/>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120</xdr:row>
      <xdr:rowOff>0</xdr:rowOff>
    </xdr:from>
    <xdr:to>
      <xdr:col>11</xdr:col>
      <xdr:colOff>876300</xdr:colOff>
      <xdr:row>120</xdr:row>
      <xdr:rowOff>0</xdr:rowOff>
    </xdr:to>
    <xdr:sp>
      <xdr:nvSpPr>
        <xdr:cNvPr id="145" name="Text 38"/>
        <xdr:cNvSpPr txBox="1">
          <a:spLocks noChangeArrowheads="1"/>
        </xdr:cNvSpPr>
      </xdr:nvSpPr>
      <xdr:spPr>
        <a:xfrm>
          <a:off x="276225" y="2324100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120</xdr:row>
      <xdr:rowOff>0</xdr:rowOff>
    </xdr:from>
    <xdr:to>
      <xdr:col>12</xdr:col>
      <xdr:colOff>19050</xdr:colOff>
      <xdr:row>120</xdr:row>
      <xdr:rowOff>0</xdr:rowOff>
    </xdr:to>
    <xdr:sp>
      <xdr:nvSpPr>
        <xdr:cNvPr id="146"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120</xdr:row>
      <xdr:rowOff>0</xdr:rowOff>
    </xdr:from>
    <xdr:to>
      <xdr:col>12</xdr:col>
      <xdr:colOff>19050</xdr:colOff>
      <xdr:row>120</xdr:row>
      <xdr:rowOff>0</xdr:rowOff>
    </xdr:to>
    <xdr:sp>
      <xdr:nvSpPr>
        <xdr:cNvPr id="147"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120</xdr:row>
      <xdr:rowOff>0</xdr:rowOff>
    </xdr:from>
    <xdr:to>
      <xdr:col>12</xdr:col>
      <xdr:colOff>19050</xdr:colOff>
      <xdr:row>120</xdr:row>
      <xdr:rowOff>0</xdr:rowOff>
    </xdr:to>
    <xdr:sp>
      <xdr:nvSpPr>
        <xdr:cNvPr id="148"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120</xdr:row>
      <xdr:rowOff>0</xdr:rowOff>
    </xdr:from>
    <xdr:to>
      <xdr:col>11</xdr:col>
      <xdr:colOff>876300</xdr:colOff>
      <xdr:row>120</xdr:row>
      <xdr:rowOff>0</xdr:rowOff>
    </xdr:to>
    <xdr:sp>
      <xdr:nvSpPr>
        <xdr:cNvPr id="149"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120</xdr:row>
      <xdr:rowOff>0</xdr:rowOff>
    </xdr:from>
    <xdr:to>
      <xdr:col>11</xdr:col>
      <xdr:colOff>876300</xdr:colOff>
      <xdr:row>120</xdr:row>
      <xdr:rowOff>0</xdr:rowOff>
    </xdr:to>
    <xdr:sp>
      <xdr:nvSpPr>
        <xdr:cNvPr id="150"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120</xdr:row>
      <xdr:rowOff>0</xdr:rowOff>
    </xdr:from>
    <xdr:to>
      <xdr:col>11</xdr:col>
      <xdr:colOff>876300</xdr:colOff>
      <xdr:row>120</xdr:row>
      <xdr:rowOff>0</xdr:rowOff>
    </xdr:to>
    <xdr:sp>
      <xdr:nvSpPr>
        <xdr:cNvPr id="151"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152"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153"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154"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155"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156"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157"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158"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120</xdr:row>
      <xdr:rowOff>0</xdr:rowOff>
    </xdr:from>
    <xdr:to>
      <xdr:col>11</xdr:col>
      <xdr:colOff>876300</xdr:colOff>
      <xdr:row>120</xdr:row>
      <xdr:rowOff>0</xdr:rowOff>
    </xdr:to>
    <xdr:sp>
      <xdr:nvSpPr>
        <xdr:cNvPr id="159" name="Text 38"/>
        <xdr:cNvSpPr txBox="1">
          <a:spLocks noChangeArrowheads="1"/>
        </xdr:cNvSpPr>
      </xdr:nvSpPr>
      <xdr:spPr>
        <a:xfrm>
          <a:off x="276225" y="2324100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120</xdr:row>
      <xdr:rowOff>0</xdr:rowOff>
    </xdr:from>
    <xdr:to>
      <xdr:col>12</xdr:col>
      <xdr:colOff>0</xdr:colOff>
      <xdr:row>120</xdr:row>
      <xdr:rowOff>0</xdr:rowOff>
    </xdr:to>
    <xdr:sp>
      <xdr:nvSpPr>
        <xdr:cNvPr id="160"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120</xdr:row>
      <xdr:rowOff>0</xdr:rowOff>
    </xdr:from>
    <xdr:to>
      <xdr:col>12</xdr:col>
      <xdr:colOff>9525</xdr:colOff>
      <xdr:row>120</xdr:row>
      <xdr:rowOff>0</xdr:rowOff>
    </xdr:to>
    <xdr:sp>
      <xdr:nvSpPr>
        <xdr:cNvPr id="161"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120</xdr:row>
      <xdr:rowOff>0</xdr:rowOff>
    </xdr:from>
    <xdr:to>
      <xdr:col>11</xdr:col>
      <xdr:colOff>847725</xdr:colOff>
      <xdr:row>120</xdr:row>
      <xdr:rowOff>0</xdr:rowOff>
    </xdr:to>
    <xdr:sp>
      <xdr:nvSpPr>
        <xdr:cNvPr id="162" name="Text 180"/>
        <xdr:cNvSpPr txBox="1">
          <a:spLocks noChangeArrowheads="1"/>
        </xdr:cNvSpPr>
      </xdr:nvSpPr>
      <xdr:spPr>
        <a:xfrm>
          <a:off x="285750" y="2324100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120</xdr:row>
      <xdr:rowOff>0</xdr:rowOff>
    </xdr:from>
    <xdr:to>
      <xdr:col>11</xdr:col>
      <xdr:colOff>847725</xdr:colOff>
      <xdr:row>120</xdr:row>
      <xdr:rowOff>0</xdr:rowOff>
    </xdr:to>
    <xdr:sp>
      <xdr:nvSpPr>
        <xdr:cNvPr id="163" name="Text 149"/>
        <xdr:cNvSpPr txBox="1">
          <a:spLocks noChangeArrowheads="1"/>
        </xdr:cNvSpPr>
      </xdr:nvSpPr>
      <xdr:spPr>
        <a:xfrm>
          <a:off x="285750" y="2324100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120</xdr:row>
      <xdr:rowOff>0</xdr:rowOff>
    </xdr:from>
    <xdr:to>
      <xdr:col>12</xdr:col>
      <xdr:colOff>0</xdr:colOff>
      <xdr:row>120</xdr:row>
      <xdr:rowOff>0</xdr:rowOff>
    </xdr:to>
    <xdr:sp>
      <xdr:nvSpPr>
        <xdr:cNvPr id="164"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120</xdr:row>
      <xdr:rowOff>0</xdr:rowOff>
    </xdr:from>
    <xdr:to>
      <xdr:col>12</xdr:col>
      <xdr:colOff>0</xdr:colOff>
      <xdr:row>120</xdr:row>
      <xdr:rowOff>0</xdr:rowOff>
    </xdr:to>
    <xdr:sp>
      <xdr:nvSpPr>
        <xdr:cNvPr id="165"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120</xdr:row>
      <xdr:rowOff>0</xdr:rowOff>
    </xdr:from>
    <xdr:to>
      <xdr:col>12</xdr:col>
      <xdr:colOff>0</xdr:colOff>
      <xdr:row>120</xdr:row>
      <xdr:rowOff>0</xdr:rowOff>
    </xdr:to>
    <xdr:sp>
      <xdr:nvSpPr>
        <xdr:cNvPr id="166"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120</xdr:row>
      <xdr:rowOff>0</xdr:rowOff>
    </xdr:from>
    <xdr:to>
      <xdr:col>12</xdr:col>
      <xdr:colOff>0</xdr:colOff>
      <xdr:row>120</xdr:row>
      <xdr:rowOff>0</xdr:rowOff>
    </xdr:to>
    <xdr:sp>
      <xdr:nvSpPr>
        <xdr:cNvPr id="167"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120</xdr:row>
      <xdr:rowOff>0</xdr:rowOff>
    </xdr:from>
    <xdr:to>
      <xdr:col>12</xdr:col>
      <xdr:colOff>0</xdr:colOff>
      <xdr:row>120</xdr:row>
      <xdr:rowOff>0</xdr:rowOff>
    </xdr:to>
    <xdr:sp>
      <xdr:nvSpPr>
        <xdr:cNvPr id="168"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120</xdr:row>
      <xdr:rowOff>0</xdr:rowOff>
    </xdr:from>
    <xdr:to>
      <xdr:col>12</xdr:col>
      <xdr:colOff>0</xdr:colOff>
      <xdr:row>120</xdr:row>
      <xdr:rowOff>0</xdr:rowOff>
    </xdr:to>
    <xdr:sp>
      <xdr:nvSpPr>
        <xdr:cNvPr id="169" name="Text 11"/>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120</xdr:row>
      <xdr:rowOff>0</xdr:rowOff>
    </xdr:from>
    <xdr:to>
      <xdr:col>12</xdr:col>
      <xdr:colOff>0</xdr:colOff>
      <xdr:row>120</xdr:row>
      <xdr:rowOff>0</xdr:rowOff>
    </xdr:to>
    <xdr:sp>
      <xdr:nvSpPr>
        <xdr:cNvPr id="170" name="Text 39"/>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120</xdr:row>
      <xdr:rowOff>0</xdr:rowOff>
    </xdr:from>
    <xdr:to>
      <xdr:col>12</xdr:col>
      <xdr:colOff>0</xdr:colOff>
      <xdr:row>120</xdr:row>
      <xdr:rowOff>0</xdr:rowOff>
    </xdr:to>
    <xdr:sp>
      <xdr:nvSpPr>
        <xdr:cNvPr id="171" name="Text 47"/>
        <xdr:cNvSpPr txBox="1">
          <a:spLocks noChangeArrowheads="1"/>
        </xdr:cNvSpPr>
      </xdr:nvSpPr>
      <xdr:spPr>
        <a:xfrm>
          <a:off x="285750" y="2324100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120</xdr:row>
      <xdr:rowOff>0</xdr:rowOff>
    </xdr:from>
    <xdr:to>
      <xdr:col>12</xdr:col>
      <xdr:colOff>0</xdr:colOff>
      <xdr:row>120</xdr:row>
      <xdr:rowOff>0</xdr:rowOff>
    </xdr:to>
    <xdr:sp>
      <xdr:nvSpPr>
        <xdr:cNvPr id="172" name="Text 91"/>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120</xdr:row>
      <xdr:rowOff>0</xdr:rowOff>
    </xdr:from>
    <xdr:to>
      <xdr:col>11</xdr:col>
      <xdr:colOff>981075</xdr:colOff>
      <xdr:row>120</xdr:row>
      <xdr:rowOff>0</xdr:rowOff>
    </xdr:to>
    <xdr:sp>
      <xdr:nvSpPr>
        <xdr:cNvPr id="173" name="Text 185"/>
        <xdr:cNvSpPr txBox="1">
          <a:spLocks noChangeArrowheads="1"/>
        </xdr:cNvSpPr>
      </xdr:nvSpPr>
      <xdr:spPr>
        <a:xfrm>
          <a:off x="685800" y="2324100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120</xdr:row>
      <xdr:rowOff>0</xdr:rowOff>
    </xdr:from>
    <xdr:to>
      <xdr:col>11</xdr:col>
      <xdr:colOff>962025</xdr:colOff>
      <xdr:row>120</xdr:row>
      <xdr:rowOff>0</xdr:rowOff>
    </xdr:to>
    <xdr:sp>
      <xdr:nvSpPr>
        <xdr:cNvPr id="174" name="Text 186"/>
        <xdr:cNvSpPr txBox="1">
          <a:spLocks noChangeArrowheads="1"/>
        </xdr:cNvSpPr>
      </xdr:nvSpPr>
      <xdr:spPr>
        <a:xfrm>
          <a:off x="704850" y="2324100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120</xdr:row>
      <xdr:rowOff>0</xdr:rowOff>
    </xdr:from>
    <xdr:to>
      <xdr:col>12</xdr:col>
      <xdr:colOff>9525</xdr:colOff>
      <xdr:row>120</xdr:row>
      <xdr:rowOff>0</xdr:rowOff>
    </xdr:to>
    <xdr:sp>
      <xdr:nvSpPr>
        <xdr:cNvPr id="175"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120</xdr:row>
      <xdr:rowOff>0</xdr:rowOff>
    </xdr:from>
    <xdr:to>
      <xdr:col>12</xdr:col>
      <xdr:colOff>0</xdr:colOff>
      <xdr:row>120</xdr:row>
      <xdr:rowOff>0</xdr:rowOff>
    </xdr:to>
    <xdr:sp>
      <xdr:nvSpPr>
        <xdr:cNvPr id="176"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120</xdr:row>
      <xdr:rowOff>0</xdr:rowOff>
    </xdr:from>
    <xdr:to>
      <xdr:col>12</xdr:col>
      <xdr:colOff>0</xdr:colOff>
      <xdr:row>120</xdr:row>
      <xdr:rowOff>0</xdr:rowOff>
    </xdr:to>
    <xdr:sp>
      <xdr:nvSpPr>
        <xdr:cNvPr id="177"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120</xdr:row>
      <xdr:rowOff>0</xdr:rowOff>
    </xdr:from>
    <xdr:to>
      <xdr:col>12</xdr:col>
      <xdr:colOff>0</xdr:colOff>
      <xdr:row>120</xdr:row>
      <xdr:rowOff>0</xdr:rowOff>
    </xdr:to>
    <xdr:sp>
      <xdr:nvSpPr>
        <xdr:cNvPr id="178"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120</xdr:row>
      <xdr:rowOff>0</xdr:rowOff>
    </xdr:from>
    <xdr:to>
      <xdr:col>12</xdr:col>
      <xdr:colOff>0</xdr:colOff>
      <xdr:row>120</xdr:row>
      <xdr:rowOff>0</xdr:rowOff>
    </xdr:to>
    <xdr:sp>
      <xdr:nvSpPr>
        <xdr:cNvPr id="179"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120</xdr:row>
      <xdr:rowOff>0</xdr:rowOff>
    </xdr:from>
    <xdr:to>
      <xdr:col>12</xdr:col>
      <xdr:colOff>0</xdr:colOff>
      <xdr:row>120</xdr:row>
      <xdr:rowOff>0</xdr:rowOff>
    </xdr:to>
    <xdr:sp>
      <xdr:nvSpPr>
        <xdr:cNvPr id="180"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181"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182"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183" name="TextBox 183"/>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120</xdr:row>
      <xdr:rowOff>0</xdr:rowOff>
    </xdr:from>
    <xdr:to>
      <xdr:col>12</xdr:col>
      <xdr:colOff>0</xdr:colOff>
      <xdr:row>120</xdr:row>
      <xdr:rowOff>0</xdr:rowOff>
    </xdr:to>
    <xdr:sp>
      <xdr:nvSpPr>
        <xdr:cNvPr id="184"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120</xdr:row>
      <xdr:rowOff>0</xdr:rowOff>
    </xdr:from>
    <xdr:to>
      <xdr:col>11</xdr:col>
      <xdr:colOff>981075</xdr:colOff>
      <xdr:row>120</xdr:row>
      <xdr:rowOff>0</xdr:rowOff>
    </xdr:to>
    <xdr:sp>
      <xdr:nvSpPr>
        <xdr:cNvPr id="185" name="TextBox 185"/>
        <xdr:cNvSpPr txBox="1">
          <a:spLocks noChangeArrowheads="1"/>
        </xdr:cNvSpPr>
      </xdr:nvSpPr>
      <xdr:spPr>
        <a:xfrm>
          <a:off x="685800" y="2324100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120</xdr:row>
      <xdr:rowOff>0</xdr:rowOff>
    </xdr:from>
    <xdr:to>
      <xdr:col>12</xdr:col>
      <xdr:colOff>0</xdr:colOff>
      <xdr:row>120</xdr:row>
      <xdr:rowOff>0</xdr:rowOff>
    </xdr:to>
    <xdr:sp>
      <xdr:nvSpPr>
        <xdr:cNvPr id="186" name="TextBox 186"/>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120</xdr:row>
      <xdr:rowOff>0</xdr:rowOff>
    </xdr:from>
    <xdr:to>
      <xdr:col>12</xdr:col>
      <xdr:colOff>0</xdr:colOff>
      <xdr:row>120</xdr:row>
      <xdr:rowOff>0</xdr:rowOff>
    </xdr:to>
    <xdr:sp>
      <xdr:nvSpPr>
        <xdr:cNvPr id="187"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120</xdr:row>
      <xdr:rowOff>0</xdr:rowOff>
    </xdr:from>
    <xdr:to>
      <xdr:col>12</xdr:col>
      <xdr:colOff>0</xdr:colOff>
      <xdr:row>120</xdr:row>
      <xdr:rowOff>0</xdr:rowOff>
    </xdr:to>
    <xdr:sp>
      <xdr:nvSpPr>
        <xdr:cNvPr id="188"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120</xdr:row>
      <xdr:rowOff>0</xdr:rowOff>
    </xdr:from>
    <xdr:to>
      <xdr:col>12</xdr:col>
      <xdr:colOff>0</xdr:colOff>
      <xdr:row>120</xdr:row>
      <xdr:rowOff>0</xdr:rowOff>
    </xdr:to>
    <xdr:sp>
      <xdr:nvSpPr>
        <xdr:cNvPr id="189"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120</xdr:row>
      <xdr:rowOff>0</xdr:rowOff>
    </xdr:from>
    <xdr:to>
      <xdr:col>12</xdr:col>
      <xdr:colOff>0</xdr:colOff>
      <xdr:row>120</xdr:row>
      <xdr:rowOff>0</xdr:rowOff>
    </xdr:to>
    <xdr:sp>
      <xdr:nvSpPr>
        <xdr:cNvPr id="190" name="TextBox 190"/>
        <xdr:cNvSpPr txBox="1">
          <a:spLocks noChangeArrowheads="1"/>
        </xdr:cNvSpPr>
      </xdr:nvSpPr>
      <xdr:spPr>
        <a:xfrm>
          <a:off x="276225" y="2324100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120</xdr:row>
      <xdr:rowOff>0</xdr:rowOff>
    </xdr:from>
    <xdr:to>
      <xdr:col>12</xdr:col>
      <xdr:colOff>0</xdr:colOff>
      <xdr:row>120</xdr:row>
      <xdr:rowOff>0</xdr:rowOff>
    </xdr:to>
    <xdr:sp>
      <xdr:nvSpPr>
        <xdr:cNvPr id="191" name="TextBox 191"/>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120</xdr:row>
      <xdr:rowOff>0</xdr:rowOff>
    </xdr:from>
    <xdr:to>
      <xdr:col>12</xdr:col>
      <xdr:colOff>0</xdr:colOff>
      <xdr:row>120</xdr:row>
      <xdr:rowOff>0</xdr:rowOff>
    </xdr:to>
    <xdr:sp>
      <xdr:nvSpPr>
        <xdr:cNvPr id="192" name="TextBox 192"/>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120</xdr:row>
      <xdr:rowOff>0</xdr:rowOff>
    </xdr:from>
    <xdr:to>
      <xdr:col>12</xdr:col>
      <xdr:colOff>0</xdr:colOff>
      <xdr:row>120</xdr:row>
      <xdr:rowOff>0</xdr:rowOff>
    </xdr:to>
    <xdr:sp>
      <xdr:nvSpPr>
        <xdr:cNvPr id="193" name="TextBox 193"/>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120</xdr:row>
      <xdr:rowOff>0</xdr:rowOff>
    </xdr:from>
    <xdr:to>
      <xdr:col>12</xdr:col>
      <xdr:colOff>0</xdr:colOff>
      <xdr:row>120</xdr:row>
      <xdr:rowOff>0</xdr:rowOff>
    </xdr:to>
    <xdr:sp>
      <xdr:nvSpPr>
        <xdr:cNvPr id="194" name="TextBox 194"/>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120</xdr:row>
      <xdr:rowOff>0</xdr:rowOff>
    </xdr:from>
    <xdr:to>
      <xdr:col>12</xdr:col>
      <xdr:colOff>0</xdr:colOff>
      <xdr:row>120</xdr:row>
      <xdr:rowOff>0</xdr:rowOff>
    </xdr:to>
    <xdr:sp>
      <xdr:nvSpPr>
        <xdr:cNvPr id="195" name="TextBox 195"/>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120</xdr:row>
      <xdr:rowOff>0</xdr:rowOff>
    </xdr:from>
    <xdr:to>
      <xdr:col>12</xdr:col>
      <xdr:colOff>0</xdr:colOff>
      <xdr:row>120</xdr:row>
      <xdr:rowOff>0</xdr:rowOff>
    </xdr:to>
    <xdr:sp>
      <xdr:nvSpPr>
        <xdr:cNvPr id="196" name="TextBox 196"/>
        <xdr:cNvSpPr txBox="1">
          <a:spLocks noChangeArrowheads="1"/>
        </xdr:cNvSpPr>
      </xdr:nvSpPr>
      <xdr:spPr>
        <a:xfrm>
          <a:off x="276225" y="2324100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120</xdr:row>
      <xdr:rowOff>0</xdr:rowOff>
    </xdr:from>
    <xdr:to>
      <xdr:col>12</xdr:col>
      <xdr:colOff>0</xdr:colOff>
      <xdr:row>120</xdr:row>
      <xdr:rowOff>0</xdr:rowOff>
    </xdr:to>
    <xdr:sp>
      <xdr:nvSpPr>
        <xdr:cNvPr id="197" name="TextBox 197"/>
        <xdr:cNvSpPr txBox="1">
          <a:spLocks noChangeArrowheads="1"/>
        </xdr:cNvSpPr>
      </xdr:nvSpPr>
      <xdr:spPr>
        <a:xfrm>
          <a:off x="266700" y="2324100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120</xdr:row>
      <xdr:rowOff>0</xdr:rowOff>
    </xdr:from>
    <xdr:to>
      <xdr:col>12</xdr:col>
      <xdr:colOff>0</xdr:colOff>
      <xdr:row>120</xdr:row>
      <xdr:rowOff>0</xdr:rowOff>
    </xdr:to>
    <xdr:sp>
      <xdr:nvSpPr>
        <xdr:cNvPr id="198" name="TextBox 198"/>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120</xdr:row>
      <xdr:rowOff>0</xdr:rowOff>
    </xdr:from>
    <xdr:to>
      <xdr:col>12</xdr:col>
      <xdr:colOff>9525</xdr:colOff>
      <xdr:row>120</xdr:row>
      <xdr:rowOff>0</xdr:rowOff>
    </xdr:to>
    <xdr:sp>
      <xdr:nvSpPr>
        <xdr:cNvPr id="199"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120</xdr:row>
      <xdr:rowOff>0</xdr:rowOff>
    </xdr:from>
    <xdr:to>
      <xdr:col>11</xdr:col>
      <xdr:colOff>981075</xdr:colOff>
      <xdr:row>120</xdr:row>
      <xdr:rowOff>0</xdr:rowOff>
    </xdr:to>
    <xdr:sp>
      <xdr:nvSpPr>
        <xdr:cNvPr id="200" name="Text 185"/>
        <xdr:cNvSpPr txBox="1">
          <a:spLocks noChangeArrowheads="1"/>
        </xdr:cNvSpPr>
      </xdr:nvSpPr>
      <xdr:spPr>
        <a:xfrm>
          <a:off x="704850" y="2324100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120</xdr:row>
      <xdr:rowOff>0</xdr:rowOff>
    </xdr:from>
    <xdr:to>
      <xdr:col>12</xdr:col>
      <xdr:colOff>0</xdr:colOff>
      <xdr:row>120</xdr:row>
      <xdr:rowOff>0</xdr:rowOff>
    </xdr:to>
    <xdr:sp>
      <xdr:nvSpPr>
        <xdr:cNvPr id="201"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202"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120</xdr:row>
      <xdr:rowOff>0</xdr:rowOff>
    </xdr:from>
    <xdr:to>
      <xdr:col>12</xdr:col>
      <xdr:colOff>0</xdr:colOff>
      <xdr:row>120</xdr:row>
      <xdr:rowOff>0</xdr:rowOff>
    </xdr:to>
    <xdr:sp>
      <xdr:nvSpPr>
        <xdr:cNvPr id="203"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204"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120</xdr:row>
      <xdr:rowOff>0</xdr:rowOff>
    </xdr:from>
    <xdr:to>
      <xdr:col>11</xdr:col>
      <xdr:colOff>876300</xdr:colOff>
      <xdr:row>120</xdr:row>
      <xdr:rowOff>0</xdr:rowOff>
    </xdr:to>
    <xdr:sp>
      <xdr:nvSpPr>
        <xdr:cNvPr id="205"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206"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207"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208"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209"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210"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211"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212"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120</xdr:row>
      <xdr:rowOff>0</xdr:rowOff>
    </xdr:from>
    <xdr:to>
      <xdr:col>12</xdr:col>
      <xdr:colOff>0</xdr:colOff>
      <xdr:row>120</xdr:row>
      <xdr:rowOff>0</xdr:rowOff>
    </xdr:to>
    <xdr:sp>
      <xdr:nvSpPr>
        <xdr:cNvPr id="213"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214"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215"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120</xdr:row>
      <xdr:rowOff>0</xdr:rowOff>
    </xdr:from>
    <xdr:to>
      <xdr:col>12</xdr:col>
      <xdr:colOff>0</xdr:colOff>
      <xdr:row>120</xdr:row>
      <xdr:rowOff>0</xdr:rowOff>
    </xdr:to>
    <xdr:sp>
      <xdr:nvSpPr>
        <xdr:cNvPr id="216" name="TextBox 216"/>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120</xdr:row>
      <xdr:rowOff>0</xdr:rowOff>
    </xdr:from>
    <xdr:to>
      <xdr:col>12</xdr:col>
      <xdr:colOff>0</xdr:colOff>
      <xdr:row>120</xdr:row>
      <xdr:rowOff>0</xdr:rowOff>
    </xdr:to>
    <xdr:sp>
      <xdr:nvSpPr>
        <xdr:cNvPr id="217"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218"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120</xdr:row>
      <xdr:rowOff>0</xdr:rowOff>
    </xdr:from>
    <xdr:to>
      <xdr:col>12</xdr:col>
      <xdr:colOff>0</xdr:colOff>
      <xdr:row>120</xdr:row>
      <xdr:rowOff>0</xdr:rowOff>
    </xdr:to>
    <xdr:sp>
      <xdr:nvSpPr>
        <xdr:cNvPr id="219"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220"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120</xdr:row>
      <xdr:rowOff>0</xdr:rowOff>
    </xdr:from>
    <xdr:to>
      <xdr:col>11</xdr:col>
      <xdr:colOff>876300</xdr:colOff>
      <xdr:row>120</xdr:row>
      <xdr:rowOff>0</xdr:rowOff>
    </xdr:to>
    <xdr:sp>
      <xdr:nvSpPr>
        <xdr:cNvPr id="221"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222"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223"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224"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225"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226"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227"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228"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120</xdr:row>
      <xdr:rowOff>0</xdr:rowOff>
    </xdr:from>
    <xdr:to>
      <xdr:col>12</xdr:col>
      <xdr:colOff>0</xdr:colOff>
      <xdr:row>120</xdr:row>
      <xdr:rowOff>0</xdr:rowOff>
    </xdr:to>
    <xdr:sp>
      <xdr:nvSpPr>
        <xdr:cNvPr id="229"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230"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231"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120</xdr:row>
      <xdr:rowOff>0</xdr:rowOff>
    </xdr:from>
    <xdr:to>
      <xdr:col>12</xdr:col>
      <xdr:colOff>0</xdr:colOff>
      <xdr:row>120</xdr:row>
      <xdr:rowOff>0</xdr:rowOff>
    </xdr:to>
    <xdr:sp>
      <xdr:nvSpPr>
        <xdr:cNvPr id="232" name="TextBox 232"/>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120</xdr:row>
      <xdr:rowOff>0</xdr:rowOff>
    </xdr:from>
    <xdr:to>
      <xdr:col>12</xdr:col>
      <xdr:colOff>0</xdr:colOff>
      <xdr:row>120</xdr:row>
      <xdr:rowOff>0</xdr:rowOff>
    </xdr:to>
    <xdr:sp>
      <xdr:nvSpPr>
        <xdr:cNvPr id="233" name="TextBox 233"/>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120</xdr:row>
      <xdr:rowOff>0</xdr:rowOff>
    </xdr:from>
    <xdr:to>
      <xdr:col>12</xdr:col>
      <xdr:colOff>0</xdr:colOff>
      <xdr:row>120</xdr:row>
      <xdr:rowOff>0</xdr:rowOff>
    </xdr:to>
    <xdr:sp>
      <xdr:nvSpPr>
        <xdr:cNvPr id="234" name="TextBox 234"/>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120</xdr:row>
      <xdr:rowOff>0</xdr:rowOff>
    </xdr:from>
    <xdr:to>
      <xdr:col>12</xdr:col>
      <xdr:colOff>0</xdr:colOff>
      <xdr:row>120</xdr:row>
      <xdr:rowOff>0</xdr:rowOff>
    </xdr:to>
    <xdr:sp>
      <xdr:nvSpPr>
        <xdr:cNvPr id="235" name="Text 30"/>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120</xdr:row>
      <xdr:rowOff>0</xdr:rowOff>
    </xdr:from>
    <xdr:to>
      <xdr:col>12</xdr:col>
      <xdr:colOff>0</xdr:colOff>
      <xdr:row>120</xdr:row>
      <xdr:rowOff>0</xdr:rowOff>
    </xdr:to>
    <xdr:sp>
      <xdr:nvSpPr>
        <xdr:cNvPr id="236" name="Text 1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120</xdr:row>
      <xdr:rowOff>0</xdr:rowOff>
    </xdr:from>
    <xdr:to>
      <xdr:col>12</xdr:col>
      <xdr:colOff>0</xdr:colOff>
      <xdr:row>120</xdr:row>
      <xdr:rowOff>0</xdr:rowOff>
    </xdr:to>
    <xdr:sp>
      <xdr:nvSpPr>
        <xdr:cNvPr id="237" name="Text 39"/>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120</xdr:row>
      <xdr:rowOff>0</xdr:rowOff>
    </xdr:from>
    <xdr:to>
      <xdr:col>12</xdr:col>
      <xdr:colOff>0</xdr:colOff>
      <xdr:row>120</xdr:row>
      <xdr:rowOff>0</xdr:rowOff>
    </xdr:to>
    <xdr:sp>
      <xdr:nvSpPr>
        <xdr:cNvPr id="238" name="Text 14"/>
        <xdr:cNvSpPr txBox="1">
          <a:spLocks noChangeArrowheads="1"/>
        </xdr:cNvSpPr>
      </xdr:nvSpPr>
      <xdr:spPr>
        <a:xfrm>
          <a:off x="1028700" y="2324100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47</xdr:row>
      <xdr:rowOff>0</xdr:rowOff>
    </xdr:from>
    <xdr:to>
      <xdr:col>12</xdr:col>
      <xdr:colOff>0</xdr:colOff>
      <xdr:row>47</xdr:row>
      <xdr:rowOff>0</xdr:rowOff>
    </xdr:to>
    <xdr:sp>
      <xdr:nvSpPr>
        <xdr:cNvPr id="239"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47</xdr:row>
      <xdr:rowOff>0</xdr:rowOff>
    </xdr:from>
    <xdr:to>
      <xdr:col>12</xdr:col>
      <xdr:colOff>0</xdr:colOff>
      <xdr:row>47</xdr:row>
      <xdr:rowOff>0</xdr:rowOff>
    </xdr:to>
    <xdr:sp>
      <xdr:nvSpPr>
        <xdr:cNvPr id="240" name="Text 3"/>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47</xdr:row>
      <xdr:rowOff>0</xdr:rowOff>
    </xdr:from>
    <xdr:to>
      <xdr:col>12</xdr:col>
      <xdr:colOff>0</xdr:colOff>
      <xdr:row>47</xdr:row>
      <xdr:rowOff>0</xdr:rowOff>
    </xdr:to>
    <xdr:sp>
      <xdr:nvSpPr>
        <xdr:cNvPr id="241" name="Text 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47</xdr:row>
      <xdr:rowOff>0</xdr:rowOff>
    </xdr:from>
    <xdr:to>
      <xdr:col>12</xdr:col>
      <xdr:colOff>0</xdr:colOff>
      <xdr:row>47</xdr:row>
      <xdr:rowOff>0</xdr:rowOff>
    </xdr:to>
    <xdr:sp>
      <xdr:nvSpPr>
        <xdr:cNvPr id="242" name="Text 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47</xdr:row>
      <xdr:rowOff>0</xdr:rowOff>
    </xdr:from>
    <xdr:to>
      <xdr:col>12</xdr:col>
      <xdr:colOff>0</xdr:colOff>
      <xdr:row>47</xdr:row>
      <xdr:rowOff>0</xdr:rowOff>
    </xdr:to>
    <xdr:sp>
      <xdr:nvSpPr>
        <xdr:cNvPr id="243" name="Text 7"/>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47</xdr:row>
      <xdr:rowOff>0</xdr:rowOff>
    </xdr:from>
    <xdr:to>
      <xdr:col>12</xdr:col>
      <xdr:colOff>0</xdr:colOff>
      <xdr:row>47</xdr:row>
      <xdr:rowOff>0</xdr:rowOff>
    </xdr:to>
    <xdr:sp>
      <xdr:nvSpPr>
        <xdr:cNvPr id="244" name="Text 9"/>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47</xdr:row>
      <xdr:rowOff>0</xdr:rowOff>
    </xdr:from>
    <xdr:to>
      <xdr:col>12</xdr:col>
      <xdr:colOff>0</xdr:colOff>
      <xdr:row>47</xdr:row>
      <xdr:rowOff>0</xdr:rowOff>
    </xdr:to>
    <xdr:sp>
      <xdr:nvSpPr>
        <xdr:cNvPr id="245" name="Text 1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47</xdr:row>
      <xdr:rowOff>0</xdr:rowOff>
    </xdr:from>
    <xdr:to>
      <xdr:col>12</xdr:col>
      <xdr:colOff>0</xdr:colOff>
      <xdr:row>47</xdr:row>
      <xdr:rowOff>0</xdr:rowOff>
    </xdr:to>
    <xdr:sp>
      <xdr:nvSpPr>
        <xdr:cNvPr id="24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247" name="Text 26"/>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47</xdr:row>
      <xdr:rowOff>0</xdr:rowOff>
    </xdr:from>
    <xdr:to>
      <xdr:col>11</xdr:col>
      <xdr:colOff>876300</xdr:colOff>
      <xdr:row>47</xdr:row>
      <xdr:rowOff>0</xdr:rowOff>
    </xdr:to>
    <xdr:sp>
      <xdr:nvSpPr>
        <xdr:cNvPr id="248" name="Text 27"/>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49" name="Text 28"/>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47</xdr:row>
      <xdr:rowOff>0</xdr:rowOff>
    </xdr:from>
    <xdr:to>
      <xdr:col>11</xdr:col>
      <xdr:colOff>876300</xdr:colOff>
      <xdr:row>47</xdr:row>
      <xdr:rowOff>0</xdr:rowOff>
    </xdr:to>
    <xdr:sp>
      <xdr:nvSpPr>
        <xdr:cNvPr id="250"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47</xdr:row>
      <xdr:rowOff>0</xdr:rowOff>
    </xdr:from>
    <xdr:to>
      <xdr:col>12</xdr:col>
      <xdr:colOff>0</xdr:colOff>
      <xdr:row>47</xdr:row>
      <xdr:rowOff>0</xdr:rowOff>
    </xdr:to>
    <xdr:sp>
      <xdr:nvSpPr>
        <xdr:cNvPr id="251"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47</xdr:row>
      <xdr:rowOff>0</xdr:rowOff>
    </xdr:from>
    <xdr:to>
      <xdr:col>12</xdr:col>
      <xdr:colOff>9525</xdr:colOff>
      <xdr:row>47</xdr:row>
      <xdr:rowOff>0</xdr:rowOff>
    </xdr:to>
    <xdr:sp>
      <xdr:nvSpPr>
        <xdr:cNvPr id="252" name="Text 32"/>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47</xdr:row>
      <xdr:rowOff>0</xdr:rowOff>
    </xdr:from>
    <xdr:to>
      <xdr:col>12</xdr:col>
      <xdr:colOff>0</xdr:colOff>
      <xdr:row>47</xdr:row>
      <xdr:rowOff>0</xdr:rowOff>
    </xdr:to>
    <xdr:sp>
      <xdr:nvSpPr>
        <xdr:cNvPr id="253"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47</xdr:row>
      <xdr:rowOff>0</xdr:rowOff>
    </xdr:from>
    <xdr:to>
      <xdr:col>12</xdr:col>
      <xdr:colOff>0</xdr:colOff>
      <xdr:row>47</xdr:row>
      <xdr:rowOff>0</xdr:rowOff>
    </xdr:to>
    <xdr:sp>
      <xdr:nvSpPr>
        <xdr:cNvPr id="254" name="Text 35"/>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47</xdr:row>
      <xdr:rowOff>0</xdr:rowOff>
    </xdr:from>
    <xdr:to>
      <xdr:col>12</xdr:col>
      <xdr:colOff>9525</xdr:colOff>
      <xdr:row>47</xdr:row>
      <xdr:rowOff>0</xdr:rowOff>
    </xdr:to>
    <xdr:sp>
      <xdr:nvSpPr>
        <xdr:cNvPr id="255" name="Text 36"/>
        <xdr:cNvSpPr txBox="1">
          <a:spLocks noChangeArrowheads="1"/>
        </xdr:cNvSpPr>
      </xdr:nvSpPr>
      <xdr:spPr>
        <a:xfrm>
          <a:off x="685800"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47</xdr:row>
      <xdr:rowOff>0</xdr:rowOff>
    </xdr:from>
    <xdr:to>
      <xdr:col>12</xdr:col>
      <xdr:colOff>19050</xdr:colOff>
      <xdr:row>47</xdr:row>
      <xdr:rowOff>0</xdr:rowOff>
    </xdr:to>
    <xdr:sp>
      <xdr:nvSpPr>
        <xdr:cNvPr id="256" name="Text 37"/>
        <xdr:cNvSpPr txBox="1">
          <a:spLocks noChangeArrowheads="1"/>
        </xdr:cNvSpPr>
      </xdr:nvSpPr>
      <xdr:spPr>
        <a:xfrm>
          <a:off x="1028700" y="878205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47</xdr:row>
      <xdr:rowOff>0</xdr:rowOff>
    </xdr:from>
    <xdr:to>
      <xdr:col>11</xdr:col>
      <xdr:colOff>981075</xdr:colOff>
      <xdr:row>47</xdr:row>
      <xdr:rowOff>0</xdr:rowOff>
    </xdr:to>
    <xdr:sp>
      <xdr:nvSpPr>
        <xdr:cNvPr id="257" name="Text 38"/>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47</xdr:row>
      <xdr:rowOff>0</xdr:rowOff>
    </xdr:from>
    <xdr:to>
      <xdr:col>12</xdr:col>
      <xdr:colOff>0</xdr:colOff>
      <xdr:row>47</xdr:row>
      <xdr:rowOff>0</xdr:rowOff>
    </xdr:to>
    <xdr:sp>
      <xdr:nvSpPr>
        <xdr:cNvPr id="258"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47</xdr:row>
      <xdr:rowOff>0</xdr:rowOff>
    </xdr:from>
    <xdr:to>
      <xdr:col>12</xdr:col>
      <xdr:colOff>0</xdr:colOff>
      <xdr:row>47</xdr:row>
      <xdr:rowOff>0</xdr:rowOff>
    </xdr:to>
    <xdr:sp>
      <xdr:nvSpPr>
        <xdr:cNvPr id="259" name="Text 40"/>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47</xdr:row>
      <xdr:rowOff>0</xdr:rowOff>
    </xdr:from>
    <xdr:to>
      <xdr:col>12</xdr:col>
      <xdr:colOff>0</xdr:colOff>
      <xdr:row>47</xdr:row>
      <xdr:rowOff>0</xdr:rowOff>
    </xdr:to>
    <xdr:sp>
      <xdr:nvSpPr>
        <xdr:cNvPr id="260" name="Text 42"/>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47</xdr:row>
      <xdr:rowOff>0</xdr:rowOff>
    </xdr:from>
    <xdr:to>
      <xdr:col>12</xdr:col>
      <xdr:colOff>0</xdr:colOff>
      <xdr:row>47</xdr:row>
      <xdr:rowOff>0</xdr:rowOff>
    </xdr:to>
    <xdr:sp>
      <xdr:nvSpPr>
        <xdr:cNvPr id="261"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262"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263" name="Text 46"/>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47</xdr:row>
      <xdr:rowOff>0</xdr:rowOff>
    </xdr:from>
    <xdr:to>
      <xdr:col>11</xdr:col>
      <xdr:colOff>876300</xdr:colOff>
      <xdr:row>47</xdr:row>
      <xdr:rowOff>0</xdr:rowOff>
    </xdr:to>
    <xdr:sp>
      <xdr:nvSpPr>
        <xdr:cNvPr id="264"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47</xdr:row>
      <xdr:rowOff>0</xdr:rowOff>
    </xdr:from>
    <xdr:to>
      <xdr:col>12</xdr:col>
      <xdr:colOff>19050</xdr:colOff>
      <xdr:row>47</xdr:row>
      <xdr:rowOff>0</xdr:rowOff>
    </xdr:to>
    <xdr:sp>
      <xdr:nvSpPr>
        <xdr:cNvPr id="265"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47</xdr:row>
      <xdr:rowOff>0</xdr:rowOff>
    </xdr:from>
    <xdr:to>
      <xdr:col>12</xdr:col>
      <xdr:colOff>19050</xdr:colOff>
      <xdr:row>47</xdr:row>
      <xdr:rowOff>0</xdr:rowOff>
    </xdr:to>
    <xdr:sp>
      <xdr:nvSpPr>
        <xdr:cNvPr id="266"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47</xdr:row>
      <xdr:rowOff>0</xdr:rowOff>
    </xdr:from>
    <xdr:to>
      <xdr:col>12</xdr:col>
      <xdr:colOff>19050</xdr:colOff>
      <xdr:row>47</xdr:row>
      <xdr:rowOff>0</xdr:rowOff>
    </xdr:to>
    <xdr:sp>
      <xdr:nvSpPr>
        <xdr:cNvPr id="267" name="Text 37"/>
        <xdr:cNvSpPr txBox="1">
          <a:spLocks noChangeArrowheads="1"/>
        </xdr:cNvSpPr>
      </xdr:nvSpPr>
      <xdr:spPr>
        <a:xfrm>
          <a:off x="1000125" y="878205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47</xdr:row>
      <xdr:rowOff>0</xdr:rowOff>
    </xdr:from>
    <xdr:to>
      <xdr:col>11</xdr:col>
      <xdr:colOff>876300</xdr:colOff>
      <xdr:row>47</xdr:row>
      <xdr:rowOff>0</xdr:rowOff>
    </xdr:to>
    <xdr:sp>
      <xdr:nvSpPr>
        <xdr:cNvPr id="268"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47</xdr:row>
      <xdr:rowOff>0</xdr:rowOff>
    </xdr:from>
    <xdr:to>
      <xdr:col>11</xdr:col>
      <xdr:colOff>876300</xdr:colOff>
      <xdr:row>47</xdr:row>
      <xdr:rowOff>0</xdr:rowOff>
    </xdr:to>
    <xdr:sp>
      <xdr:nvSpPr>
        <xdr:cNvPr id="269" name="Text 29"/>
        <xdr:cNvSpPr txBox="1">
          <a:spLocks noChangeArrowheads="1"/>
        </xdr:cNvSpPr>
      </xdr:nvSpPr>
      <xdr:spPr>
        <a:xfrm>
          <a:off x="676275" y="878205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47</xdr:row>
      <xdr:rowOff>0</xdr:rowOff>
    </xdr:from>
    <xdr:to>
      <xdr:col>11</xdr:col>
      <xdr:colOff>876300</xdr:colOff>
      <xdr:row>47</xdr:row>
      <xdr:rowOff>0</xdr:rowOff>
    </xdr:to>
    <xdr:sp>
      <xdr:nvSpPr>
        <xdr:cNvPr id="27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27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27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27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27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27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27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27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47</xdr:row>
      <xdr:rowOff>0</xdr:rowOff>
    </xdr:from>
    <xdr:to>
      <xdr:col>11</xdr:col>
      <xdr:colOff>876300</xdr:colOff>
      <xdr:row>47</xdr:row>
      <xdr:rowOff>0</xdr:rowOff>
    </xdr:to>
    <xdr:sp>
      <xdr:nvSpPr>
        <xdr:cNvPr id="278" name="Text 38"/>
        <xdr:cNvSpPr txBox="1">
          <a:spLocks noChangeArrowheads="1"/>
        </xdr:cNvSpPr>
      </xdr:nvSpPr>
      <xdr:spPr>
        <a:xfrm>
          <a:off x="276225" y="878205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47</xdr:row>
      <xdr:rowOff>0</xdr:rowOff>
    </xdr:from>
    <xdr:to>
      <xdr:col>12</xdr:col>
      <xdr:colOff>0</xdr:colOff>
      <xdr:row>47</xdr:row>
      <xdr:rowOff>0</xdr:rowOff>
    </xdr:to>
    <xdr:sp>
      <xdr:nvSpPr>
        <xdr:cNvPr id="279"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47</xdr:row>
      <xdr:rowOff>0</xdr:rowOff>
    </xdr:from>
    <xdr:to>
      <xdr:col>12</xdr:col>
      <xdr:colOff>9525</xdr:colOff>
      <xdr:row>47</xdr:row>
      <xdr:rowOff>0</xdr:rowOff>
    </xdr:to>
    <xdr:sp>
      <xdr:nvSpPr>
        <xdr:cNvPr id="280"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47</xdr:row>
      <xdr:rowOff>0</xdr:rowOff>
    </xdr:from>
    <xdr:to>
      <xdr:col>11</xdr:col>
      <xdr:colOff>847725</xdr:colOff>
      <xdr:row>47</xdr:row>
      <xdr:rowOff>0</xdr:rowOff>
    </xdr:to>
    <xdr:sp>
      <xdr:nvSpPr>
        <xdr:cNvPr id="281" name="Text 180"/>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47</xdr:row>
      <xdr:rowOff>0</xdr:rowOff>
    </xdr:from>
    <xdr:to>
      <xdr:col>11</xdr:col>
      <xdr:colOff>847725</xdr:colOff>
      <xdr:row>47</xdr:row>
      <xdr:rowOff>0</xdr:rowOff>
    </xdr:to>
    <xdr:sp>
      <xdr:nvSpPr>
        <xdr:cNvPr id="282" name="Text 149"/>
        <xdr:cNvSpPr txBox="1">
          <a:spLocks noChangeArrowheads="1"/>
        </xdr:cNvSpPr>
      </xdr:nvSpPr>
      <xdr:spPr>
        <a:xfrm>
          <a:off x="285750" y="878205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47</xdr:row>
      <xdr:rowOff>0</xdr:rowOff>
    </xdr:from>
    <xdr:to>
      <xdr:col>12</xdr:col>
      <xdr:colOff>0</xdr:colOff>
      <xdr:row>47</xdr:row>
      <xdr:rowOff>0</xdr:rowOff>
    </xdr:to>
    <xdr:sp>
      <xdr:nvSpPr>
        <xdr:cNvPr id="28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47</xdr:row>
      <xdr:rowOff>0</xdr:rowOff>
    </xdr:from>
    <xdr:to>
      <xdr:col>12</xdr:col>
      <xdr:colOff>0</xdr:colOff>
      <xdr:row>47</xdr:row>
      <xdr:rowOff>0</xdr:rowOff>
    </xdr:to>
    <xdr:sp>
      <xdr:nvSpPr>
        <xdr:cNvPr id="284"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47</xdr:row>
      <xdr:rowOff>0</xdr:rowOff>
    </xdr:from>
    <xdr:to>
      <xdr:col>12</xdr:col>
      <xdr:colOff>0</xdr:colOff>
      <xdr:row>47</xdr:row>
      <xdr:rowOff>0</xdr:rowOff>
    </xdr:to>
    <xdr:sp>
      <xdr:nvSpPr>
        <xdr:cNvPr id="285" name="Text 2"/>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47</xdr:row>
      <xdr:rowOff>0</xdr:rowOff>
    </xdr:from>
    <xdr:to>
      <xdr:col>12</xdr:col>
      <xdr:colOff>0</xdr:colOff>
      <xdr:row>47</xdr:row>
      <xdr:rowOff>0</xdr:rowOff>
    </xdr:to>
    <xdr:sp>
      <xdr:nvSpPr>
        <xdr:cNvPr id="286"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47</xdr:row>
      <xdr:rowOff>0</xdr:rowOff>
    </xdr:from>
    <xdr:to>
      <xdr:col>12</xdr:col>
      <xdr:colOff>0</xdr:colOff>
      <xdr:row>47</xdr:row>
      <xdr:rowOff>0</xdr:rowOff>
    </xdr:to>
    <xdr:sp>
      <xdr:nvSpPr>
        <xdr:cNvPr id="287"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47</xdr:row>
      <xdr:rowOff>0</xdr:rowOff>
    </xdr:from>
    <xdr:to>
      <xdr:col>12</xdr:col>
      <xdr:colOff>0</xdr:colOff>
      <xdr:row>47</xdr:row>
      <xdr:rowOff>0</xdr:rowOff>
    </xdr:to>
    <xdr:sp>
      <xdr:nvSpPr>
        <xdr:cNvPr id="288" name="Text 11"/>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47</xdr:row>
      <xdr:rowOff>0</xdr:rowOff>
    </xdr:from>
    <xdr:to>
      <xdr:col>12</xdr:col>
      <xdr:colOff>0</xdr:colOff>
      <xdr:row>47</xdr:row>
      <xdr:rowOff>0</xdr:rowOff>
    </xdr:to>
    <xdr:sp>
      <xdr:nvSpPr>
        <xdr:cNvPr id="289" name="Text 39"/>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47</xdr:row>
      <xdr:rowOff>0</xdr:rowOff>
    </xdr:from>
    <xdr:to>
      <xdr:col>12</xdr:col>
      <xdr:colOff>0</xdr:colOff>
      <xdr:row>47</xdr:row>
      <xdr:rowOff>0</xdr:rowOff>
    </xdr:to>
    <xdr:sp>
      <xdr:nvSpPr>
        <xdr:cNvPr id="290" name="Text 47"/>
        <xdr:cNvSpPr txBox="1">
          <a:spLocks noChangeArrowheads="1"/>
        </xdr:cNvSpPr>
      </xdr:nvSpPr>
      <xdr:spPr>
        <a:xfrm>
          <a:off x="285750" y="878205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47</xdr:row>
      <xdr:rowOff>0</xdr:rowOff>
    </xdr:from>
    <xdr:to>
      <xdr:col>12</xdr:col>
      <xdr:colOff>0</xdr:colOff>
      <xdr:row>47</xdr:row>
      <xdr:rowOff>0</xdr:rowOff>
    </xdr:to>
    <xdr:sp>
      <xdr:nvSpPr>
        <xdr:cNvPr id="291" name="Text 91"/>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47</xdr:row>
      <xdr:rowOff>0</xdr:rowOff>
    </xdr:from>
    <xdr:to>
      <xdr:col>11</xdr:col>
      <xdr:colOff>981075</xdr:colOff>
      <xdr:row>47</xdr:row>
      <xdr:rowOff>0</xdr:rowOff>
    </xdr:to>
    <xdr:sp>
      <xdr:nvSpPr>
        <xdr:cNvPr id="292" name="Text 185"/>
        <xdr:cNvSpPr txBox="1">
          <a:spLocks noChangeArrowheads="1"/>
        </xdr:cNvSpPr>
      </xdr:nvSpPr>
      <xdr:spPr>
        <a:xfrm>
          <a:off x="685800" y="878205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47</xdr:row>
      <xdr:rowOff>0</xdr:rowOff>
    </xdr:from>
    <xdr:to>
      <xdr:col>11</xdr:col>
      <xdr:colOff>962025</xdr:colOff>
      <xdr:row>47</xdr:row>
      <xdr:rowOff>0</xdr:rowOff>
    </xdr:to>
    <xdr:sp>
      <xdr:nvSpPr>
        <xdr:cNvPr id="293" name="Text 186"/>
        <xdr:cNvSpPr txBox="1">
          <a:spLocks noChangeArrowheads="1"/>
        </xdr:cNvSpPr>
      </xdr:nvSpPr>
      <xdr:spPr>
        <a:xfrm>
          <a:off x="704850" y="878205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47</xdr:row>
      <xdr:rowOff>0</xdr:rowOff>
    </xdr:from>
    <xdr:to>
      <xdr:col>12</xdr:col>
      <xdr:colOff>9525</xdr:colOff>
      <xdr:row>47</xdr:row>
      <xdr:rowOff>0</xdr:rowOff>
    </xdr:to>
    <xdr:sp>
      <xdr:nvSpPr>
        <xdr:cNvPr id="294"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47</xdr:row>
      <xdr:rowOff>0</xdr:rowOff>
    </xdr:from>
    <xdr:to>
      <xdr:col>12</xdr:col>
      <xdr:colOff>0</xdr:colOff>
      <xdr:row>47</xdr:row>
      <xdr:rowOff>0</xdr:rowOff>
    </xdr:to>
    <xdr:sp>
      <xdr:nvSpPr>
        <xdr:cNvPr id="295"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47</xdr:row>
      <xdr:rowOff>0</xdr:rowOff>
    </xdr:from>
    <xdr:to>
      <xdr:col>12</xdr:col>
      <xdr:colOff>0</xdr:colOff>
      <xdr:row>47</xdr:row>
      <xdr:rowOff>0</xdr:rowOff>
    </xdr:to>
    <xdr:sp>
      <xdr:nvSpPr>
        <xdr:cNvPr id="296"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47</xdr:row>
      <xdr:rowOff>0</xdr:rowOff>
    </xdr:from>
    <xdr:to>
      <xdr:col>12</xdr:col>
      <xdr:colOff>0</xdr:colOff>
      <xdr:row>47</xdr:row>
      <xdr:rowOff>0</xdr:rowOff>
    </xdr:to>
    <xdr:sp>
      <xdr:nvSpPr>
        <xdr:cNvPr id="297"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47</xdr:row>
      <xdr:rowOff>0</xdr:rowOff>
    </xdr:from>
    <xdr:to>
      <xdr:col>12</xdr:col>
      <xdr:colOff>0</xdr:colOff>
      <xdr:row>47</xdr:row>
      <xdr:rowOff>0</xdr:rowOff>
    </xdr:to>
    <xdr:sp>
      <xdr:nvSpPr>
        <xdr:cNvPr id="298" name="Text 29"/>
        <xdr:cNvSpPr txBox="1">
          <a:spLocks noChangeArrowheads="1"/>
        </xdr:cNvSpPr>
      </xdr:nvSpPr>
      <xdr:spPr>
        <a:xfrm>
          <a:off x="1019175" y="878205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47</xdr:row>
      <xdr:rowOff>0</xdr:rowOff>
    </xdr:from>
    <xdr:to>
      <xdr:col>12</xdr:col>
      <xdr:colOff>0</xdr:colOff>
      <xdr:row>47</xdr:row>
      <xdr:rowOff>0</xdr:rowOff>
    </xdr:to>
    <xdr:sp>
      <xdr:nvSpPr>
        <xdr:cNvPr id="29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1"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02" name="TextBox 302"/>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47</xdr:row>
      <xdr:rowOff>0</xdr:rowOff>
    </xdr:from>
    <xdr:to>
      <xdr:col>12</xdr:col>
      <xdr:colOff>0</xdr:colOff>
      <xdr:row>47</xdr:row>
      <xdr:rowOff>0</xdr:rowOff>
    </xdr:to>
    <xdr:sp>
      <xdr:nvSpPr>
        <xdr:cNvPr id="303" name="Text 11"/>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47</xdr:row>
      <xdr:rowOff>0</xdr:rowOff>
    </xdr:from>
    <xdr:to>
      <xdr:col>11</xdr:col>
      <xdr:colOff>981075</xdr:colOff>
      <xdr:row>47</xdr:row>
      <xdr:rowOff>0</xdr:rowOff>
    </xdr:to>
    <xdr:sp>
      <xdr:nvSpPr>
        <xdr:cNvPr id="304" name="TextBox 304"/>
        <xdr:cNvSpPr txBox="1">
          <a:spLocks noChangeArrowheads="1"/>
        </xdr:cNvSpPr>
      </xdr:nvSpPr>
      <xdr:spPr>
        <a:xfrm>
          <a:off x="685800" y="878205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47</xdr:row>
      <xdr:rowOff>0</xdr:rowOff>
    </xdr:from>
    <xdr:to>
      <xdr:col>12</xdr:col>
      <xdr:colOff>0</xdr:colOff>
      <xdr:row>47</xdr:row>
      <xdr:rowOff>0</xdr:rowOff>
    </xdr:to>
    <xdr:sp>
      <xdr:nvSpPr>
        <xdr:cNvPr id="305" name="TextBox 30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47</xdr:row>
      <xdr:rowOff>0</xdr:rowOff>
    </xdr:from>
    <xdr:to>
      <xdr:col>12</xdr:col>
      <xdr:colOff>0</xdr:colOff>
      <xdr:row>47</xdr:row>
      <xdr:rowOff>0</xdr:rowOff>
    </xdr:to>
    <xdr:sp>
      <xdr:nvSpPr>
        <xdr:cNvPr id="306"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47</xdr:row>
      <xdr:rowOff>0</xdr:rowOff>
    </xdr:from>
    <xdr:to>
      <xdr:col>12</xdr:col>
      <xdr:colOff>0</xdr:colOff>
      <xdr:row>47</xdr:row>
      <xdr:rowOff>0</xdr:rowOff>
    </xdr:to>
    <xdr:sp>
      <xdr:nvSpPr>
        <xdr:cNvPr id="307"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47</xdr:row>
      <xdr:rowOff>0</xdr:rowOff>
    </xdr:from>
    <xdr:to>
      <xdr:col>12</xdr:col>
      <xdr:colOff>0</xdr:colOff>
      <xdr:row>47</xdr:row>
      <xdr:rowOff>0</xdr:rowOff>
    </xdr:to>
    <xdr:sp>
      <xdr:nvSpPr>
        <xdr:cNvPr id="308" name="Text 1"/>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47</xdr:row>
      <xdr:rowOff>0</xdr:rowOff>
    </xdr:from>
    <xdr:to>
      <xdr:col>12</xdr:col>
      <xdr:colOff>0</xdr:colOff>
      <xdr:row>47</xdr:row>
      <xdr:rowOff>0</xdr:rowOff>
    </xdr:to>
    <xdr:sp>
      <xdr:nvSpPr>
        <xdr:cNvPr id="309" name="TextBox 309"/>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47</xdr:row>
      <xdr:rowOff>0</xdr:rowOff>
    </xdr:from>
    <xdr:to>
      <xdr:col>12</xdr:col>
      <xdr:colOff>0</xdr:colOff>
      <xdr:row>47</xdr:row>
      <xdr:rowOff>0</xdr:rowOff>
    </xdr:to>
    <xdr:sp>
      <xdr:nvSpPr>
        <xdr:cNvPr id="310" name="TextBox 310"/>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47</xdr:row>
      <xdr:rowOff>0</xdr:rowOff>
    </xdr:from>
    <xdr:to>
      <xdr:col>12</xdr:col>
      <xdr:colOff>0</xdr:colOff>
      <xdr:row>47</xdr:row>
      <xdr:rowOff>0</xdr:rowOff>
    </xdr:to>
    <xdr:sp>
      <xdr:nvSpPr>
        <xdr:cNvPr id="311" name="TextBox 311"/>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47</xdr:row>
      <xdr:rowOff>0</xdr:rowOff>
    </xdr:from>
    <xdr:to>
      <xdr:col>12</xdr:col>
      <xdr:colOff>0</xdr:colOff>
      <xdr:row>47</xdr:row>
      <xdr:rowOff>0</xdr:rowOff>
    </xdr:to>
    <xdr:sp>
      <xdr:nvSpPr>
        <xdr:cNvPr id="312" name="TextBox 31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47</xdr:row>
      <xdr:rowOff>0</xdr:rowOff>
    </xdr:from>
    <xdr:to>
      <xdr:col>12</xdr:col>
      <xdr:colOff>0</xdr:colOff>
      <xdr:row>47</xdr:row>
      <xdr:rowOff>0</xdr:rowOff>
    </xdr:to>
    <xdr:sp>
      <xdr:nvSpPr>
        <xdr:cNvPr id="313" name="TextBox 313"/>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47</xdr:row>
      <xdr:rowOff>0</xdr:rowOff>
    </xdr:from>
    <xdr:to>
      <xdr:col>12</xdr:col>
      <xdr:colOff>0</xdr:colOff>
      <xdr:row>47</xdr:row>
      <xdr:rowOff>0</xdr:rowOff>
    </xdr:to>
    <xdr:sp>
      <xdr:nvSpPr>
        <xdr:cNvPr id="314" name="TextBox 314"/>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47</xdr:row>
      <xdr:rowOff>0</xdr:rowOff>
    </xdr:from>
    <xdr:to>
      <xdr:col>12</xdr:col>
      <xdr:colOff>0</xdr:colOff>
      <xdr:row>47</xdr:row>
      <xdr:rowOff>0</xdr:rowOff>
    </xdr:to>
    <xdr:sp>
      <xdr:nvSpPr>
        <xdr:cNvPr id="315" name="TextBox 315"/>
        <xdr:cNvSpPr txBox="1">
          <a:spLocks noChangeArrowheads="1"/>
        </xdr:cNvSpPr>
      </xdr:nvSpPr>
      <xdr:spPr>
        <a:xfrm>
          <a:off x="276225" y="878205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47</xdr:row>
      <xdr:rowOff>0</xdr:rowOff>
    </xdr:from>
    <xdr:to>
      <xdr:col>12</xdr:col>
      <xdr:colOff>0</xdr:colOff>
      <xdr:row>47</xdr:row>
      <xdr:rowOff>0</xdr:rowOff>
    </xdr:to>
    <xdr:sp>
      <xdr:nvSpPr>
        <xdr:cNvPr id="316" name="TextBox 316"/>
        <xdr:cNvSpPr txBox="1">
          <a:spLocks noChangeArrowheads="1"/>
        </xdr:cNvSpPr>
      </xdr:nvSpPr>
      <xdr:spPr>
        <a:xfrm>
          <a:off x="266700" y="878205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47</xdr:row>
      <xdr:rowOff>0</xdr:rowOff>
    </xdr:from>
    <xdr:to>
      <xdr:col>12</xdr:col>
      <xdr:colOff>0</xdr:colOff>
      <xdr:row>47</xdr:row>
      <xdr:rowOff>0</xdr:rowOff>
    </xdr:to>
    <xdr:sp>
      <xdr:nvSpPr>
        <xdr:cNvPr id="317" name="TextBox 317"/>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47</xdr:row>
      <xdr:rowOff>0</xdr:rowOff>
    </xdr:from>
    <xdr:to>
      <xdr:col>12</xdr:col>
      <xdr:colOff>9525</xdr:colOff>
      <xdr:row>47</xdr:row>
      <xdr:rowOff>0</xdr:rowOff>
    </xdr:to>
    <xdr:sp>
      <xdr:nvSpPr>
        <xdr:cNvPr id="318" name="Text 31"/>
        <xdr:cNvSpPr txBox="1">
          <a:spLocks noChangeArrowheads="1"/>
        </xdr:cNvSpPr>
      </xdr:nvSpPr>
      <xdr:spPr>
        <a:xfrm>
          <a:off x="276225" y="878205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47</xdr:row>
      <xdr:rowOff>0</xdr:rowOff>
    </xdr:from>
    <xdr:to>
      <xdr:col>11</xdr:col>
      <xdr:colOff>981075</xdr:colOff>
      <xdr:row>47</xdr:row>
      <xdr:rowOff>0</xdr:rowOff>
    </xdr:to>
    <xdr:sp>
      <xdr:nvSpPr>
        <xdr:cNvPr id="319" name="Text 185"/>
        <xdr:cNvSpPr txBox="1">
          <a:spLocks noChangeArrowheads="1"/>
        </xdr:cNvSpPr>
      </xdr:nvSpPr>
      <xdr:spPr>
        <a:xfrm>
          <a:off x="704850" y="878205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47</xdr:row>
      <xdr:rowOff>0</xdr:rowOff>
    </xdr:from>
    <xdr:to>
      <xdr:col>12</xdr:col>
      <xdr:colOff>0</xdr:colOff>
      <xdr:row>47</xdr:row>
      <xdr:rowOff>0</xdr:rowOff>
    </xdr:to>
    <xdr:sp>
      <xdr:nvSpPr>
        <xdr:cNvPr id="32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21"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22"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23"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24"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25"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26"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27"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28"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29"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30"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31"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32"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3"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34"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35" name="TextBox 335"/>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47</xdr:row>
      <xdr:rowOff>0</xdr:rowOff>
    </xdr:from>
    <xdr:to>
      <xdr:col>12</xdr:col>
      <xdr:colOff>0</xdr:colOff>
      <xdr:row>47</xdr:row>
      <xdr:rowOff>0</xdr:rowOff>
    </xdr:to>
    <xdr:sp>
      <xdr:nvSpPr>
        <xdr:cNvPr id="336"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47</xdr:row>
      <xdr:rowOff>0</xdr:rowOff>
    </xdr:from>
    <xdr:to>
      <xdr:col>12</xdr:col>
      <xdr:colOff>0</xdr:colOff>
      <xdr:row>47</xdr:row>
      <xdr:rowOff>0</xdr:rowOff>
    </xdr:to>
    <xdr:sp>
      <xdr:nvSpPr>
        <xdr:cNvPr id="337" name="Text 3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47</xdr:row>
      <xdr:rowOff>0</xdr:rowOff>
    </xdr:from>
    <xdr:to>
      <xdr:col>12</xdr:col>
      <xdr:colOff>0</xdr:colOff>
      <xdr:row>47</xdr:row>
      <xdr:rowOff>0</xdr:rowOff>
    </xdr:to>
    <xdr:sp>
      <xdr:nvSpPr>
        <xdr:cNvPr id="338" name="Text 43"/>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47</xdr:row>
      <xdr:rowOff>0</xdr:rowOff>
    </xdr:from>
    <xdr:to>
      <xdr:col>12</xdr:col>
      <xdr:colOff>0</xdr:colOff>
      <xdr:row>47</xdr:row>
      <xdr:rowOff>0</xdr:rowOff>
    </xdr:to>
    <xdr:sp>
      <xdr:nvSpPr>
        <xdr:cNvPr id="339" name="Text 4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47</xdr:row>
      <xdr:rowOff>0</xdr:rowOff>
    </xdr:from>
    <xdr:to>
      <xdr:col>11</xdr:col>
      <xdr:colOff>876300</xdr:colOff>
      <xdr:row>47</xdr:row>
      <xdr:rowOff>0</xdr:rowOff>
    </xdr:to>
    <xdr:sp>
      <xdr:nvSpPr>
        <xdr:cNvPr id="340" name="Text 7"/>
        <xdr:cNvSpPr txBox="1">
          <a:spLocks noChangeArrowheads="1"/>
        </xdr:cNvSpPr>
      </xdr:nvSpPr>
      <xdr:spPr>
        <a:xfrm>
          <a:off x="295275" y="878205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47</xdr:row>
      <xdr:rowOff>0</xdr:rowOff>
    </xdr:from>
    <xdr:to>
      <xdr:col>12</xdr:col>
      <xdr:colOff>0</xdr:colOff>
      <xdr:row>47</xdr:row>
      <xdr:rowOff>0</xdr:rowOff>
    </xdr:to>
    <xdr:sp>
      <xdr:nvSpPr>
        <xdr:cNvPr id="341" name="Text 7"/>
        <xdr:cNvSpPr txBox="1">
          <a:spLocks noChangeArrowheads="1"/>
        </xdr:cNvSpPr>
      </xdr:nvSpPr>
      <xdr:spPr>
        <a:xfrm>
          <a:off x="657225" y="878205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47</xdr:row>
      <xdr:rowOff>0</xdr:rowOff>
    </xdr:from>
    <xdr:to>
      <xdr:col>10</xdr:col>
      <xdr:colOff>190500</xdr:colOff>
      <xdr:row>47</xdr:row>
      <xdr:rowOff>0</xdr:rowOff>
    </xdr:to>
    <xdr:sp>
      <xdr:nvSpPr>
        <xdr:cNvPr id="342"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47</xdr:row>
      <xdr:rowOff>0</xdr:rowOff>
    </xdr:from>
    <xdr:to>
      <xdr:col>10</xdr:col>
      <xdr:colOff>190500</xdr:colOff>
      <xdr:row>47</xdr:row>
      <xdr:rowOff>0</xdr:rowOff>
    </xdr:to>
    <xdr:sp>
      <xdr:nvSpPr>
        <xdr:cNvPr id="343" name="Text 7"/>
        <xdr:cNvSpPr txBox="1">
          <a:spLocks noChangeArrowheads="1"/>
        </xdr:cNvSpPr>
      </xdr:nvSpPr>
      <xdr:spPr>
        <a:xfrm>
          <a:off x="276225" y="878205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47</xdr:row>
      <xdr:rowOff>0</xdr:rowOff>
    </xdr:from>
    <xdr:to>
      <xdr:col>12</xdr:col>
      <xdr:colOff>9525</xdr:colOff>
      <xdr:row>47</xdr:row>
      <xdr:rowOff>0</xdr:rowOff>
    </xdr:to>
    <xdr:sp>
      <xdr:nvSpPr>
        <xdr:cNvPr id="344" name="Text 7"/>
        <xdr:cNvSpPr txBox="1">
          <a:spLocks noChangeArrowheads="1"/>
        </xdr:cNvSpPr>
      </xdr:nvSpPr>
      <xdr:spPr>
        <a:xfrm>
          <a:off x="657225" y="878205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47</xdr:row>
      <xdr:rowOff>0</xdr:rowOff>
    </xdr:from>
    <xdr:to>
      <xdr:col>11</xdr:col>
      <xdr:colOff>876300</xdr:colOff>
      <xdr:row>47</xdr:row>
      <xdr:rowOff>0</xdr:rowOff>
    </xdr:to>
    <xdr:sp>
      <xdr:nvSpPr>
        <xdr:cNvPr id="345" name="Text 7"/>
        <xdr:cNvSpPr txBox="1">
          <a:spLocks noChangeArrowheads="1"/>
        </xdr:cNvSpPr>
      </xdr:nvSpPr>
      <xdr:spPr>
        <a:xfrm>
          <a:off x="971550" y="878205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47</xdr:row>
      <xdr:rowOff>0</xdr:rowOff>
    </xdr:from>
    <xdr:to>
      <xdr:col>12</xdr:col>
      <xdr:colOff>0</xdr:colOff>
      <xdr:row>47</xdr:row>
      <xdr:rowOff>0</xdr:rowOff>
    </xdr:to>
    <xdr:sp>
      <xdr:nvSpPr>
        <xdr:cNvPr id="346" name="Text 7"/>
        <xdr:cNvSpPr txBox="1">
          <a:spLocks noChangeArrowheads="1"/>
        </xdr:cNvSpPr>
      </xdr:nvSpPr>
      <xdr:spPr>
        <a:xfrm>
          <a:off x="971550" y="878205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47</xdr:row>
      <xdr:rowOff>0</xdr:rowOff>
    </xdr:from>
    <xdr:to>
      <xdr:col>11</xdr:col>
      <xdr:colOff>866775</xdr:colOff>
      <xdr:row>47</xdr:row>
      <xdr:rowOff>0</xdr:rowOff>
    </xdr:to>
    <xdr:sp>
      <xdr:nvSpPr>
        <xdr:cNvPr id="347" name="Text 7"/>
        <xdr:cNvSpPr txBox="1">
          <a:spLocks noChangeArrowheads="1"/>
        </xdr:cNvSpPr>
      </xdr:nvSpPr>
      <xdr:spPr>
        <a:xfrm>
          <a:off x="647700" y="87820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47</xdr:row>
      <xdr:rowOff>0</xdr:rowOff>
    </xdr:from>
    <xdr:to>
      <xdr:col>12</xdr:col>
      <xdr:colOff>0</xdr:colOff>
      <xdr:row>47</xdr:row>
      <xdr:rowOff>0</xdr:rowOff>
    </xdr:to>
    <xdr:sp>
      <xdr:nvSpPr>
        <xdr:cNvPr id="348"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49"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47</xdr:row>
      <xdr:rowOff>0</xdr:rowOff>
    </xdr:from>
    <xdr:to>
      <xdr:col>12</xdr:col>
      <xdr:colOff>0</xdr:colOff>
      <xdr:row>47</xdr:row>
      <xdr:rowOff>0</xdr:rowOff>
    </xdr:to>
    <xdr:sp>
      <xdr:nvSpPr>
        <xdr:cNvPr id="350" name="Text 24"/>
        <xdr:cNvSpPr txBox="1">
          <a:spLocks noChangeArrowheads="1"/>
        </xdr:cNvSpPr>
      </xdr:nvSpPr>
      <xdr:spPr>
        <a:xfrm>
          <a:off x="676275" y="878205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47</xdr:row>
      <xdr:rowOff>0</xdr:rowOff>
    </xdr:from>
    <xdr:to>
      <xdr:col>12</xdr:col>
      <xdr:colOff>0</xdr:colOff>
      <xdr:row>47</xdr:row>
      <xdr:rowOff>0</xdr:rowOff>
    </xdr:to>
    <xdr:sp>
      <xdr:nvSpPr>
        <xdr:cNvPr id="351" name="TextBox 351"/>
        <xdr:cNvSpPr txBox="1">
          <a:spLocks noChangeArrowheads="1"/>
        </xdr:cNvSpPr>
      </xdr:nvSpPr>
      <xdr:spPr>
        <a:xfrm>
          <a:off x="285750" y="878205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47</xdr:row>
      <xdr:rowOff>0</xdr:rowOff>
    </xdr:from>
    <xdr:to>
      <xdr:col>12</xdr:col>
      <xdr:colOff>0</xdr:colOff>
      <xdr:row>47</xdr:row>
      <xdr:rowOff>0</xdr:rowOff>
    </xdr:to>
    <xdr:sp>
      <xdr:nvSpPr>
        <xdr:cNvPr id="352" name="TextBox 352"/>
        <xdr:cNvSpPr txBox="1">
          <a:spLocks noChangeArrowheads="1"/>
        </xdr:cNvSpPr>
      </xdr:nvSpPr>
      <xdr:spPr>
        <a:xfrm>
          <a:off x="685800" y="878205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47</xdr:row>
      <xdr:rowOff>0</xdr:rowOff>
    </xdr:from>
    <xdr:to>
      <xdr:col>12</xdr:col>
      <xdr:colOff>0</xdr:colOff>
      <xdr:row>47</xdr:row>
      <xdr:rowOff>0</xdr:rowOff>
    </xdr:to>
    <xdr:sp>
      <xdr:nvSpPr>
        <xdr:cNvPr id="353" name="TextBox 353"/>
        <xdr:cNvSpPr txBox="1">
          <a:spLocks noChangeArrowheads="1"/>
        </xdr:cNvSpPr>
      </xdr:nvSpPr>
      <xdr:spPr>
        <a:xfrm>
          <a:off x="676275" y="878205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47</xdr:row>
      <xdr:rowOff>0</xdr:rowOff>
    </xdr:from>
    <xdr:to>
      <xdr:col>12</xdr:col>
      <xdr:colOff>0</xdr:colOff>
      <xdr:row>47</xdr:row>
      <xdr:rowOff>0</xdr:rowOff>
    </xdr:to>
    <xdr:sp>
      <xdr:nvSpPr>
        <xdr:cNvPr id="354" name="Text 30"/>
        <xdr:cNvSpPr txBox="1">
          <a:spLocks noChangeArrowheads="1"/>
        </xdr:cNvSpPr>
      </xdr:nvSpPr>
      <xdr:spPr>
        <a:xfrm>
          <a:off x="266700" y="878205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47</xdr:row>
      <xdr:rowOff>0</xdr:rowOff>
    </xdr:from>
    <xdr:to>
      <xdr:col>12</xdr:col>
      <xdr:colOff>0</xdr:colOff>
      <xdr:row>47</xdr:row>
      <xdr:rowOff>0</xdr:rowOff>
    </xdr:to>
    <xdr:sp>
      <xdr:nvSpPr>
        <xdr:cNvPr id="355" name="Text 14"/>
        <xdr:cNvSpPr txBox="1">
          <a:spLocks noChangeArrowheads="1"/>
        </xdr:cNvSpPr>
      </xdr:nvSpPr>
      <xdr:spPr>
        <a:xfrm>
          <a:off x="276225" y="878205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47</xdr:row>
      <xdr:rowOff>0</xdr:rowOff>
    </xdr:from>
    <xdr:to>
      <xdr:col>12</xdr:col>
      <xdr:colOff>0</xdr:colOff>
      <xdr:row>47</xdr:row>
      <xdr:rowOff>0</xdr:rowOff>
    </xdr:to>
    <xdr:sp>
      <xdr:nvSpPr>
        <xdr:cNvPr id="356" name="Text 39"/>
        <xdr:cNvSpPr txBox="1">
          <a:spLocks noChangeArrowheads="1"/>
        </xdr:cNvSpPr>
      </xdr:nvSpPr>
      <xdr:spPr>
        <a:xfrm>
          <a:off x="685800" y="878205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47</xdr:row>
      <xdr:rowOff>0</xdr:rowOff>
    </xdr:from>
    <xdr:to>
      <xdr:col>12</xdr:col>
      <xdr:colOff>0</xdr:colOff>
      <xdr:row>47</xdr:row>
      <xdr:rowOff>0</xdr:rowOff>
    </xdr:to>
    <xdr:sp>
      <xdr:nvSpPr>
        <xdr:cNvPr id="357" name="Text 14"/>
        <xdr:cNvSpPr txBox="1">
          <a:spLocks noChangeArrowheads="1"/>
        </xdr:cNvSpPr>
      </xdr:nvSpPr>
      <xdr:spPr>
        <a:xfrm>
          <a:off x="1028700" y="878205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120</xdr:row>
      <xdr:rowOff>0</xdr:rowOff>
    </xdr:from>
    <xdr:to>
      <xdr:col>12</xdr:col>
      <xdr:colOff>0</xdr:colOff>
      <xdr:row>120</xdr:row>
      <xdr:rowOff>0</xdr:rowOff>
    </xdr:to>
    <xdr:sp>
      <xdr:nvSpPr>
        <xdr:cNvPr id="358"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120</xdr:row>
      <xdr:rowOff>0</xdr:rowOff>
    </xdr:from>
    <xdr:to>
      <xdr:col>12</xdr:col>
      <xdr:colOff>0</xdr:colOff>
      <xdr:row>120</xdr:row>
      <xdr:rowOff>0</xdr:rowOff>
    </xdr:to>
    <xdr:sp>
      <xdr:nvSpPr>
        <xdr:cNvPr id="359" name="Text 3"/>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120</xdr:row>
      <xdr:rowOff>0</xdr:rowOff>
    </xdr:from>
    <xdr:to>
      <xdr:col>12</xdr:col>
      <xdr:colOff>0</xdr:colOff>
      <xdr:row>120</xdr:row>
      <xdr:rowOff>0</xdr:rowOff>
    </xdr:to>
    <xdr:sp>
      <xdr:nvSpPr>
        <xdr:cNvPr id="360" name="Text 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120</xdr:row>
      <xdr:rowOff>0</xdr:rowOff>
    </xdr:from>
    <xdr:to>
      <xdr:col>12</xdr:col>
      <xdr:colOff>0</xdr:colOff>
      <xdr:row>120</xdr:row>
      <xdr:rowOff>0</xdr:rowOff>
    </xdr:to>
    <xdr:sp>
      <xdr:nvSpPr>
        <xdr:cNvPr id="361" name="Text 6"/>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120</xdr:row>
      <xdr:rowOff>0</xdr:rowOff>
    </xdr:from>
    <xdr:to>
      <xdr:col>12</xdr:col>
      <xdr:colOff>0</xdr:colOff>
      <xdr:row>120</xdr:row>
      <xdr:rowOff>0</xdr:rowOff>
    </xdr:to>
    <xdr:sp>
      <xdr:nvSpPr>
        <xdr:cNvPr id="362" name="Text 7"/>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120</xdr:row>
      <xdr:rowOff>0</xdr:rowOff>
    </xdr:from>
    <xdr:to>
      <xdr:col>12</xdr:col>
      <xdr:colOff>0</xdr:colOff>
      <xdr:row>120</xdr:row>
      <xdr:rowOff>0</xdr:rowOff>
    </xdr:to>
    <xdr:sp>
      <xdr:nvSpPr>
        <xdr:cNvPr id="363" name="Text 9"/>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120</xdr:row>
      <xdr:rowOff>0</xdr:rowOff>
    </xdr:from>
    <xdr:to>
      <xdr:col>12</xdr:col>
      <xdr:colOff>0</xdr:colOff>
      <xdr:row>120</xdr:row>
      <xdr:rowOff>0</xdr:rowOff>
    </xdr:to>
    <xdr:sp>
      <xdr:nvSpPr>
        <xdr:cNvPr id="364" name="Text 1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120</xdr:row>
      <xdr:rowOff>0</xdr:rowOff>
    </xdr:from>
    <xdr:to>
      <xdr:col>12</xdr:col>
      <xdr:colOff>0</xdr:colOff>
      <xdr:row>120</xdr:row>
      <xdr:rowOff>0</xdr:rowOff>
    </xdr:to>
    <xdr:sp>
      <xdr:nvSpPr>
        <xdr:cNvPr id="365"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366" name="Text 26"/>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120</xdr:row>
      <xdr:rowOff>0</xdr:rowOff>
    </xdr:from>
    <xdr:to>
      <xdr:col>11</xdr:col>
      <xdr:colOff>876300</xdr:colOff>
      <xdr:row>120</xdr:row>
      <xdr:rowOff>0</xdr:rowOff>
    </xdr:to>
    <xdr:sp>
      <xdr:nvSpPr>
        <xdr:cNvPr id="367" name="Text 27"/>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120</xdr:row>
      <xdr:rowOff>0</xdr:rowOff>
    </xdr:from>
    <xdr:to>
      <xdr:col>11</xdr:col>
      <xdr:colOff>876300</xdr:colOff>
      <xdr:row>120</xdr:row>
      <xdr:rowOff>0</xdr:rowOff>
    </xdr:to>
    <xdr:sp>
      <xdr:nvSpPr>
        <xdr:cNvPr id="368" name="Text 28"/>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120</xdr:row>
      <xdr:rowOff>0</xdr:rowOff>
    </xdr:from>
    <xdr:to>
      <xdr:col>11</xdr:col>
      <xdr:colOff>876300</xdr:colOff>
      <xdr:row>120</xdr:row>
      <xdr:rowOff>0</xdr:rowOff>
    </xdr:to>
    <xdr:sp>
      <xdr:nvSpPr>
        <xdr:cNvPr id="369"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120</xdr:row>
      <xdr:rowOff>0</xdr:rowOff>
    </xdr:from>
    <xdr:to>
      <xdr:col>12</xdr:col>
      <xdr:colOff>0</xdr:colOff>
      <xdr:row>120</xdr:row>
      <xdr:rowOff>0</xdr:rowOff>
    </xdr:to>
    <xdr:sp>
      <xdr:nvSpPr>
        <xdr:cNvPr id="370" name="Text 30"/>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120</xdr:row>
      <xdr:rowOff>0</xdr:rowOff>
    </xdr:from>
    <xdr:to>
      <xdr:col>12</xdr:col>
      <xdr:colOff>9525</xdr:colOff>
      <xdr:row>120</xdr:row>
      <xdr:rowOff>0</xdr:rowOff>
    </xdr:to>
    <xdr:sp>
      <xdr:nvSpPr>
        <xdr:cNvPr id="371" name="Text 32"/>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120</xdr:row>
      <xdr:rowOff>0</xdr:rowOff>
    </xdr:from>
    <xdr:to>
      <xdr:col>12</xdr:col>
      <xdr:colOff>0</xdr:colOff>
      <xdr:row>120</xdr:row>
      <xdr:rowOff>0</xdr:rowOff>
    </xdr:to>
    <xdr:sp>
      <xdr:nvSpPr>
        <xdr:cNvPr id="372"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120</xdr:row>
      <xdr:rowOff>0</xdr:rowOff>
    </xdr:from>
    <xdr:to>
      <xdr:col>12</xdr:col>
      <xdr:colOff>0</xdr:colOff>
      <xdr:row>120</xdr:row>
      <xdr:rowOff>0</xdr:rowOff>
    </xdr:to>
    <xdr:sp>
      <xdr:nvSpPr>
        <xdr:cNvPr id="373" name="Text 35"/>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120</xdr:row>
      <xdr:rowOff>0</xdr:rowOff>
    </xdr:from>
    <xdr:to>
      <xdr:col>12</xdr:col>
      <xdr:colOff>9525</xdr:colOff>
      <xdr:row>120</xdr:row>
      <xdr:rowOff>0</xdr:rowOff>
    </xdr:to>
    <xdr:sp>
      <xdr:nvSpPr>
        <xdr:cNvPr id="374" name="Text 36"/>
        <xdr:cNvSpPr txBox="1">
          <a:spLocks noChangeArrowheads="1"/>
        </xdr:cNvSpPr>
      </xdr:nvSpPr>
      <xdr:spPr>
        <a:xfrm>
          <a:off x="685800"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120</xdr:row>
      <xdr:rowOff>0</xdr:rowOff>
    </xdr:from>
    <xdr:to>
      <xdr:col>12</xdr:col>
      <xdr:colOff>19050</xdr:colOff>
      <xdr:row>120</xdr:row>
      <xdr:rowOff>0</xdr:rowOff>
    </xdr:to>
    <xdr:sp>
      <xdr:nvSpPr>
        <xdr:cNvPr id="375" name="Text 37"/>
        <xdr:cNvSpPr txBox="1">
          <a:spLocks noChangeArrowheads="1"/>
        </xdr:cNvSpPr>
      </xdr:nvSpPr>
      <xdr:spPr>
        <a:xfrm>
          <a:off x="1028700" y="23241000"/>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120</xdr:row>
      <xdr:rowOff>0</xdr:rowOff>
    </xdr:from>
    <xdr:to>
      <xdr:col>11</xdr:col>
      <xdr:colOff>981075</xdr:colOff>
      <xdr:row>120</xdr:row>
      <xdr:rowOff>0</xdr:rowOff>
    </xdr:to>
    <xdr:sp>
      <xdr:nvSpPr>
        <xdr:cNvPr id="376" name="Text 38"/>
        <xdr:cNvSpPr txBox="1">
          <a:spLocks noChangeArrowheads="1"/>
        </xdr:cNvSpPr>
      </xdr:nvSpPr>
      <xdr:spPr>
        <a:xfrm>
          <a:off x="685800" y="23241000"/>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120</xdr:row>
      <xdr:rowOff>0</xdr:rowOff>
    </xdr:from>
    <xdr:to>
      <xdr:col>12</xdr:col>
      <xdr:colOff>0</xdr:colOff>
      <xdr:row>120</xdr:row>
      <xdr:rowOff>0</xdr:rowOff>
    </xdr:to>
    <xdr:sp>
      <xdr:nvSpPr>
        <xdr:cNvPr id="377" name="Text 39"/>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120</xdr:row>
      <xdr:rowOff>0</xdr:rowOff>
    </xdr:from>
    <xdr:to>
      <xdr:col>12</xdr:col>
      <xdr:colOff>0</xdr:colOff>
      <xdr:row>120</xdr:row>
      <xdr:rowOff>0</xdr:rowOff>
    </xdr:to>
    <xdr:sp>
      <xdr:nvSpPr>
        <xdr:cNvPr id="378" name="Text 40"/>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120</xdr:row>
      <xdr:rowOff>0</xdr:rowOff>
    </xdr:from>
    <xdr:to>
      <xdr:col>12</xdr:col>
      <xdr:colOff>0</xdr:colOff>
      <xdr:row>120</xdr:row>
      <xdr:rowOff>0</xdr:rowOff>
    </xdr:to>
    <xdr:sp>
      <xdr:nvSpPr>
        <xdr:cNvPr id="379" name="Text 42"/>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120</xdr:row>
      <xdr:rowOff>0</xdr:rowOff>
    </xdr:from>
    <xdr:to>
      <xdr:col>12</xdr:col>
      <xdr:colOff>0</xdr:colOff>
      <xdr:row>120</xdr:row>
      <xdr:rowOff>0</xdr:rowOff>
    </xdr:to>
    <xdr:sp>
      <xdr:nvSpPr>
        <xdr:cNvPr id="380"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381"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382" name="Text 46"/>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120</xdr:row>
      <xdr:rowOff>0</xdr:rowOff>
    </xdr:from>
    <xdr:to>
      <xdr:col>11</xdr:col>
      <xdr:colOff>876300</xdr:colOff>
      <xdr:row>120</xdr:row>
      <xdr:rowOff>0</xdr:rowOff>
    </xdr:to>
    <xdr:sp>
      <xdr:nvSpPr>
        <xdr:cNvPr id="383" name="Text 38"/>
        <xdr:cNvSpPr txBox="1">
          <a:spLocks noChangeArrowheads="1"/>
        </xdr:cNvSpPr>
      </xdr:nvSpPr>
      <xdr:spPr>
        <a:xfrm>
          <a:off x="276225" y="23241000"/>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120</xdr:row>
      <xdr:rowOff>0</xdr:rowOff>
    </xdr:from>
    <xdr:to>
      <xdr:col>12</xdr:col>
      <xdr:colOff>19050</xdr:colOff>
      <xdr:row>120</xdr:row>
      <xdr:rowOff>0</xdr:rowOff>
    </xdr:to>
    <xdr:sp>
      <xdr:nvSpPr>
        <xdr:cNvPr id="384"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120</xdr:row>
      <xdr:rowOff>0</xdr:rowOff>
    </xdr:from>
    <xdr:to>
      <xdr:col>12</xdr:col>
      <xdr:colOff>19050</xdr:colOff>
      <xdr:row>120</xdr:row>
      <xdr:rowOff>0</xdr:rowOff>
    </xdr:to>
    <xdr:sp>
      <xdr:nvSpPr>
        <xdr:cNvPr id="385"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120</xdr:row>
      <xdr:rowOff>0</xdr:rowOff>
    </xdr:from>
    <xdr:to>
      <xdr:col>12</xdr:col>
      <xdr:colOff>19050</xdr:colOff>
      <xdr:row>120</xdr:row>
      <xdr:rowOff>0</xdr:rowOff>
    </xdr:to>
    <xdr:sp>
      <xdr:nvSpPr>
        <xdr:cNvPr id="386" name="Text 37"/>
        <xdr:cNvSpPr txBox="1">
          <a:spLocks noChangeArrowheads="1"/>
        </xdr:cNvSpPr>
      </xdr:nvSpPr>
      <xdr:spPr>
        <a:xfrm>
          <a:off x="1000125" y="23241000"/>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120</xdr:row>
      <xdr:rowOff>0</xdr:rowOff>
    </xdr:from>
    <xdr:to>
      <xdr:col>11</xdr:col>
      <xdr:colOff>876300</xdr:colOff>
      <xdr:row>120</xdr:row>
      <xdr:rowOff>0</xdr:rowOff>
    </xdr:to>
    <xdr:sp>
      <xdr:nvSpPr>
        <xdr:cNvPr id="387"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120</xdr:row>
      <xdr:rowOff>0</xdr:rowOff>
    </xdr:from>
    <xdr:to>
      <xdr:col>11</xdr:col>
      <xdr:colOff>876300</xdr:colOff>
      <xdr:row>120</xdr:row>
      <xdr:rowOff>0</xdr:rowOff>
    </xdr:to>
    <xdr:sp>
      <xdr:nvSpPr>
        <xdr:cNvPr id="388" name="Text 29"/>
        <xdr:cNvSpPr txBox="1">
          <a:spLocks noChangeArrowheads="1"/>
        </xdr:cNvSpPr>
      </xdr:nvSpPr>
      <xdr:spPr>
        <a:xfrm>
          <a:off x="676275" y="23241000"/>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120</xdr:row>
      <xdr:rowOff>0</xdr:rowOff>
    </xdr:from>
    <xdr:to>
      <xdr:col>11</xdr:col>
      <xdr:colOff>876300</xdr:colOff>
      <xdr:row>120</xdr:row>
      <xdr:rowOff>0</xdr:rowOff>
    </xdr:to>
    <xdr:sp>
      <xdr:nvSpPr>
        <xdr:cNvPr id="389"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390"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391"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392"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393"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394"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395"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396"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120</xdr:row>
      <xdr:rowOff>0</xdr:rowOff>
    </xdr:from>
    <xdr:to>
      <xdr:col>11</xdr:col>
      <xdr:colOff>876300</xdr:colOff>
      <xdr:row>120</xdr:row>
      <xdr:rowOff>0</xdr:rowOff>
    </xdr:to>
    <xdr:sp>
      <xdr:nvSpPr>
        <xdr:cNvPr id="397" name="Text 38"/>
        <xdr:cNvSpPr txBox="1">
          <a:spLocks noChangeArrowheads="1"/>
        </xdr:cNvSpPr>
      </xdr:nvSpPr>
      <xdr:spPr>
        <a:xfrm>
          <a:off x="276225" y="23241000"/>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120</xdr:row>
      <xdr:rowOff>0</xdr:rowOff>
    </xdr:from>
    <xdr:to>
      <xdr:col>12</xdr:col>
      <xdr:colOff>0</xdr:colOff>
      <xdr:row>120</xdr:row>
      <xdr:rowOff>0</xdr:rowOff>
    </xdr:to>
    <xdr:sp>
      <xdr:nvSpPr>
        <xdr:cNvPr id="398"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120</xdr:row>
      <xdr:rowOff>0</xdr:rowOff>
    </xdr:from>
    <xdr:to>
      <xdr:col>12</xdr:col>
      <xdr:colOff>9525</xdr:colOff>
      <xdr:row>120</xdr:row>
      <xdr:rowOff>0</xdr:rowOff>
    </xdr:to>
    <xdr:sp>
      <xdr:nvSpPr>
        <xdr:cNvPr id="399"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120</xdr:row>
      <xdr:rowOff>0</xdr:rowOff>
    </xdr:from>
    <xdr:to>
      <xdr:col>11</xdr:col>
      <xdr:colOff>847725</xdr:colOff>
      <xdr:row>120</xdr:row>
      <xdr:rowOff>0</xdr:rowOff>
    </xdr:to>
    <xdr:sp>
      <xdr:nvSpPr>
        <xdr:cNvPr id="400" name="Text 180"/>
        <xdr:cNvSpPr txBox="1">
          <a:spLocks noChangeArrowheads="1"/>
        </xdr:cNvSpPr>
      </xdr:nvSpPr>
      <xdr:spPr>
        <a:xfrm>
          <a:off x="285750" y="23241000"/>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120</xdr:row>
      <xdr:rowOff>0</xdr:rowOff>
    </xdr:from>
    <xdr:to>
      <xdr:col>11</xdr:col>
      <xdr:colOff>847725</xdr:colOff>
      <xdr:row>120</xdr:row>
      <xdr:rowOff>0</xdr:rowOff>
    </xdr:to>
    <xdr:sp>
      <xdr:nvSpPr>
        <xdr:cNvPr id="401" name="Text 149"/>
        <xdr:cNvSpPr txBox="1">
          <a:spLocks noChangeArrowheads="1"/>
        </xdr:cNvSpPr>
      </xdr:nvSpPr>
      <xdr:spPr>
        <a:xfrm>
          <a:off x="285750" y="23241000"/>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120</xdr:row>
      <xdr:rowOff>0</xdr:rowOff>
    </xdr:from>
    <xdr:to>
      <xdr:col>12</xdr:col>
      <xdr:colOff>0</xdr:colOff>
      <xdr:row>120</xdr:row>
      <xdr:rowOff>0</xdr:rowOff>
    </xdr:to>
    <xdr:sp>
      <xdr:nvSpPr>
        <xdr:cNvPr id="402"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120</xdr:row>
      <xdr:rowOff>0</xdr:rowOff>
    </xdr:from>
    <xdr:to>
      <xdr:col>12</xdr:col>
      <xdr:colOff>0</xdr:colOff>
      <xdr:row>120</xdr:row>
      <xdr:rowOff>0</xdr:rowOff>
    </xdr:to>
    <xdr:sp>
      <xdr:nvSpPr>
        <xdr:cNvPr id="403"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120</xdr:row>
      <xdr:rowOff>0</xdr:rowOff>
    </xdr:from>
    <xdr:to>
      <xdr:col>12</xdr:col>
      <xdr:colOff>0</xdr:colOff>
      <xdr:row>120</xdr:row>
      <xdr:rowOff>0</xdr:rowOff>
    </xdr:to>
    <xdr:sp>
      <xdr:nvSpPr>
        <xdr:cNvPr id="404" name="Text 2"/>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120</xdr:row>
      <xdr:rowOff>0</xdr:rowOff>
    </xdr:from>
    <xdr:to>
      <xdr:col>12</xdr:col>
      <xdr:colOff>0</xdr:colOff>
      <xdr:row>120</xdr:row>
      <xdr:rowOff>0</xdr:rowOff>
    </xdr:to>
    <xdr:sp>
      <xdr:nvSpPr>
        <xdr:cNvPr id="405"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120</xdr:row>
      <xdr:rowOff>0</xdr:rowOff>
    </xdr:from>
    <xdr:to>
      <xdr:col>12</xdr:col>
      <xdr:colOff>0</xdr:colOff>
      <xdr:row>120</xdr:row>
      <xdr:rowOff>0</xdr:rowOff>
    </xdr:to>
    <xdr:sp>
      <xdr:nvSpPr>
        <xdr:cNvPr id="406"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120</xdr:row>
      <xdr:rowOff>0</xdr:rowOff>
    </xdr:from>
    <xdr:to>
      <xdr:col>12</xdr:col>
      <xdr:colOff>0</xdr:colOff>
      <xdr:row>120</xdr:row>
      <xdr:rowOff>0</xdr:rowOff>
    </xdr:to>
    <xdr:sp>
      <xdr:nvSpPr>
        <xdr:cNvPr id="407" name="Text 11"/>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120</xdr:row>
      <xdr:rowOff>0</xdr:rowOff>
    </xdr:from>
    <xdr:to>
      <xdr:col>12</xdr:col>
      <xdr:colOff>0</xdr:colOff>
      <xdr:row>120</xdr:row>
      <xdr:rowOff>0</xdr:rowOff>
    </xdr:to>
    <xdr:sp>
      <xdr:nvSpPr>
        <xdr:cNvPr id="408" name="Text 39"/>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120</xdr:row>
      <xdr:rowOff>0</xdr:rowOff>
    </xdr:from>
    <xdr:to>
      <xdr:col>12</xdr:col>
      <xdr:colOff>0</xdr:colOff>
      <xdr:row>120</xdr:row>
      <xdr:rowOff>0</xdr:rowOff>
    </xdr:to>
    <xdr:sp>
      <xdr:nvSpPr>
        <xdr:cNvPr id="409" name="Text 47"/>
        <xdr:cNvSpPr txBox="1">
          <a:spLocks noChangeArrowheads="1"/>
        </xdr:cNvSpPr>
      </xdr:nvSpPr>
      <xdr:spPr>
        <a:xfrm>
          <a:off x="285750" y="23241000"/>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120</xdr:row>
      <xdr:rowOff>0</xdr:rowOff>
    </xdr:from>
    <xdr:to>
      <xdr:col>12</xdr:col>
      <xdr:colOff>0</xdr:colOff>
      <xdr:row>120</xdr:row>
      <xdr:rowOff>0</xdr:rowOff>
    </xdr:to>
    <xdr:sp>
      <xdr:nvSpPr>
        <xdr:cNvPr id="410" name="Text 91"/>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120</xdr:row>
      <xdr:rowOff>0</xdr:rowOff>
    </xdr:from>
    <xdr:to>
      <xdr:col>11</xdr:col>
      <xdr:colOff>981075</xdr:colOff>
      <xdr:row>120</xdr:row>
      <xdr:rowOff>0</xdr:rowOff>
    </xdr:to>
    <xdr:sp>
      <xdr:nvSpPr>
        <xdr:cNvPr id="411" name="Text 185"/>
        <xdr:cNvSpPr txBox="1">
          <a:spLocks noChangeArrowheads="1"/>
        </xdr:cNvSpPr>
      </xdr:nvSpPr>
      <xdr:spPr>
        <a:xfrm>
          <a:off x="685800" y="23241000"/>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120</xdr:row>
      <xdr:rowOff>0</xdr:rowOff>
    </xdr:from>
    <xdr:to>
      <xdr:col>11</xdr:col>
      <xdr:colOff>962025</xdr:colOff>
      <xdr:row>120</xdr:row>
      <xdr:rowOff>0</xdr:rowOff>
    </xdr:to>
    <xdr:sp>
      <xdr:nvSpPr>
        <xdr:cNvPr id="412" name="Text 186"/>
        <xdr:cNvSpPr txBox="1">
          <a:spLocks noChangeArrowheads="1"/>
        </xdr:cNvSpPr>
      </xdr:nvSpPr>
      <xdr:spPr>
        <a:xfrm>
          <a:off x="704850" y="23241000"/>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120</xdr:row>
      <xdr:rowOff>0</xdr:rowOff>
    </xdr:from>
    <xdr:to>
      <xdr:col>12</xdr:col>
      <xdr:colOff>9525</xdr:colOff>
      <xdr:row>120</xdr:row>
      <xdr:rowOff>0</xdr:rowOff>
    </xdr:to>
    <xdr:sp>
      <xdr:nvSpPr>
        <xdr:cNvPr id="413"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120</xdr:row>
      <xdr:rowOff>0</xdr:rowOff>
    </xdr:from>
    <xdr:to>
      <xdr:col>12</xdr:col>
      <xdr:colOff>0</xdr:colOff>
      <xdr:row>120</xdr:row>
      <xdr:rowOff>0</xdr:rowOff>
    </xdr:to>
    <xdr:sp>
      <xdr:nvSpPr>
        <xdr:cNvPr id="414"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120</xdr:row>
      <xdr:rowOff>0</xdr:rowOff>
    </xdr:from>
    <xdr:to>
      <xdr:col>12</xdr:col>
      <xdr:colOff>0</xdr:colOff>
      <xdr:row>120</xdr:row>
      <xdr:rowOff>0</xdr:rowOff>
    </xdr:to>
    <xdr:sp>
      <xdr:nvSpPr>
        <xdr:cNvPr id="415"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120</xdr:row>
      <xdr:rowOff>0</xdr:rowOff>
    </xdr:from>
    <xdr:to>
      <xdr:col>12</xdr:col>
      <xdr:colOff>0</xdr:colOff>
      <xdr:row>120</xdr:row>
      <xdr:rowOff>0</xdr:rowOff>
    </xdr:to>
    <xdr:sp>
      <xdr:nvSpPr>
        <xdr:cNvPr id="416"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120</xdr:row>
      <xdr:rowOff>0</xdr:rowOff>
    </xdr:from>
    <xdr:to>
      <xdr:col>12</xdr:col>
      <xdr:colOff>0</xdr:colOff>
      <xdr:row>120</xdr:row>
      <xdr:rowOff>0</xdr:rowOff>
    </xdr:to>
    <xdr:sp>
      <xdr:nvSpPr>
        <xdr:cNvPr id="417" name="Text 29"/>
        <xdr:cNvSpPr txBox="1">
          <a:spLocks noChangeArrowheads="1"/>
        </xdr:cNvSpPr>
      </xdr:nvSpPr>
      <xdr:spPr>
        <a:xfrm>
          <a:off x="1019175" y="23241000"/>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120</xdr:row>
      <xdr:rowOff>0</xdr:rowOff>
    </xdr:from>
    <xdr:to>
      <xdr:col>12</xdr:col>
      <xdr:colOff>0</xdr:colOff>
      <xdr:row>120</xdr:row>
      <xdr:rowOff>0</xdr:rowOff>
    </xdr:to>
    <xdr:sp>
      <xdr:nvSpPr>
        <xdr:cNvPr id="418"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19"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20"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21" name="TextBox 421"/>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120</xdr:row>
      <xdr:rowOff>0</xdr:rowOff>
    </xdr:from>
    <xdr:to>
      <xdr:col>12</xdr:col>
      <xdr:colOff>0</xdr:colOff>
      <xdr:row>120</xdr:row>
      <xdr:rowOff>0</xdr:rowOff>
    </xdr:to>
    <xdr:sp>
      <xdr:nvSpPr>
        <xdr:cNvPr id="422" name="Text 11"/>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120</xdr:row>
      <xdr:rowOff>0</xdr:rowOff>
    </xdr:from>
    <xdr:to>
      <xdr:col>11</xdr:col>
      <xdr:colOff>981075</xdr:colOff>
      <xdr:row>120</xdr:row>
      <xdr:rowOff>0</xdr:rowOff>
    </xdr:to>
    <xdr:sp>
      <xdr:nvSpPr>
        <xdr:cNvPr id="423" name="TextBox 423"/>
        <xdr:cNvSpPr txBox="1">
          <a:spLocks noChangeArrowheads="1"/>
        </xdr:cNvSpPr>
      </xdr:nvSpPr>
      <xdr:spPr>
        <a:xfrm>
          <a:off x="685800" y="23241000"/>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120</xdr:row>
      <xdr:rowOff>0</xdr:rowOff>
    </xdr:from>
    <xdr:to>
      <xdr:col>12</xdr:col>
      <xdr:colOff>0</xdr:colOff>
      <xdr:row>120</xdr:row>
      <xdr:rowOff>0</xdr:rowOff>
    </xdr:to>
    <xdr:sp>
      <xdr:nvSpPr>
        <xdr:cNvPr id="424" name="TextBox 424"/>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120</xdr:row>
      <xdr:rowOff>0</xdr:rowOff>
    </xdr:from>
    <xdr:to>
      <xdr:col>12</xdr:col>
      <xdr:colOff>0</xdr:colOff>
      <xdr:row>120</xdr:row>
      <xdr:rowOff>0</xdr:rowOff>
    </xdr:to>
    <xdr:sp>
      <xdr:nvSpPr>
        <xdr:cNvPr id="425"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120</xdr:row>
      <xdr:rowOff>0</xdr:rowOff>
    </xdr:from>
    <xdr:to>
      <xdr:col>12</xdr:col>
      <xdr:colOff>0</xdr:colOff>
      <xdr:row>120</xdr:row>
      <xdr:rowOff>0</xdr:rowOff>
    </xdr:to>
    <xdr:sp>
      <xdr:nvSpPr>
        <xdr:cNvPr id="426"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120</xdr:row>
      <xdr:rowOff>0</xdr:rowOff>
    </xdr:from>
    <xdr:to>
      <xdr:col>12</xdr:col>
      <xdr:colOff>0</xdr:colOff>
      <xdr:row>120</xdr:row>
      <xdr:rowOff>0</xdr:rowOff>
    </xdr:to>
    <xdr:sp>
      <xdr:nvSpPr>
        <xdr:cNvPr id="427" name="Text 1"/>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120</xdr:row>
      <xdr:rowOff>0</xdr:rowOff>
    </xdr:from>
    <xdr:to>
      <xdr:col>12</xdr:col>
      <xdr:colOff>0</xdr:colOff>
      <xdr:row>120</xdr:row>
      <xdr:rowOff>0</xdr:rowOff>
    </xdr:to>
    <xdr:sp>
      <xdr:nvSpPr>
        <xdr:cNvPr id="428" name="TextBox 428"/>
        <xdr:cNvSpPr txBox="1">
          <a:spLocks noChangeArrowheads="1"/>
        </xdr:cNvSpPr>
      </xdr:nvSpPr>
      <xdr:spPr>
        <a:xfrm>
          <a:off x="276225" y="23241000"/>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120</xdr:row>
      <xdr:rowOff>0</xdr:rowOff>
    </xdr:from>
    <xdr:to>
      <xdr:col>12</xdr:col>
      <xdr:colOff>0</xdr:colOff>
      <xdr:row>120</xdr:row>
      <xdr:rowOff>0</xdr:rowOff>
    </xdr:to>
    <xdr:sp>
      <xdr:nvSpPr>
        <xdr:cNvPr id="429" name="TextBox 429"/>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120</xdr:row>
      <xdr:rowOff>0</xdr:rowOff>
    </xdr:from>
    <xdr:to>
      <xdr:col>12</xdr:col>
      <xdr:colOff>0</xdr:colOff>
      <xdr:row>120</xdr:row>
      <xdr:rowOff>0</xdr:rowOff>
    </xdr:to>
    <xdr:sp>
      <xdr:nvSpPr>
        <xdr:cNvPr id="430" name="TextBox 430"/>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120</xdr:row>
      <xdr:rowOff>0</xdr:rowOff>
    </xdr:from>
    <xdr:to>
      <xdr:col>12</xdr:col>
      <xdr:colOff>0</xdr:colOff>
      <xdr:row>120</xdr:row>
      <xdr:rowOff>0</xdr:rowOff>
    </xdr:to>
    <xdr:sp>
      <xdr:nvSpPr>
        <xdr:cNvPr id="431" name="TextBox 431"/>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120</xdr:row>
      <xdr:rowOff>0</xdr:rowOff>
    </xdr:from>
    <xdr:to>
      <xdr:col>12</xdr:col>
      <xdr:colOff>0</xdr:colOff>
      <xdr:row>120</xdr:row>
      <xdr:rowOff>0</xdr:rowOff>
    </xdr:to>
    <xdr:sp>
      <xdr:nvSpPr>
        <xdr:cNvPr id="432" name="TextBox 432"/>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120</xdr:row>
      <xdr:rowOff>0</xdr:rowOff>
    </xdr:from>
    <xdr:to>
      <xdr:col>12</xdr:col>
      <xdr:colOff>0</xdr:colOff>
      <xdr:row>120</xdr:row>
      <xdr:rowOff>0</xdr:rowOff>
    </xdr:to>
    <xdr:sp>
      <xdr:nvSpPr>
        <xdr:cNvPr id="433" name="TextBox 433"/>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120</xdr:row>
      <xdr:rowOff>0</xdr:rowOff>
    </xdr:from>
    <xdr:to>
      <xdr:col>12</xdr:col>
      <xdr:colOff>0</xdr:colOff>
      <xdr:row>120</xdr:row>
      <xdr:rowOff>0</xdr:rowOff>
    </xdr:to>
    <xdr:sp>
      <xdr:nvSpPr>
        <xdr:cNvPr id="434" name="TextBox 434"/>
        <xdr:cNvSpPr txBox="1">
          <a:spLocks noChangeArrowheads="1"/>
        </xdr:cNvSpPr>
      </xdr:nvSpPr>
      <xdr:spPr>
        <a:xfrm>
          <a:off x="276225" y="23241000"/>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120</xdr:row>
      <xdr:rowOff>0</xdr:rowOff>
    </xdr:from>
    <xdr:to>
      <xdr:col>12</xdr:col>
      <xdr:colOff>0</xdr:colOff>
      <xdr:row>120</xdr:row>
      <xdr:rowOff>0</xdr:rowOff>
    </xdr:to>
    <xdr:sp>
      <xdr:nvSpPr>
        <xdr:cNvPr id="435" name="TextBox 435"/>
        <xdr:cNvSpPr txBox="1">
          <a:spLocks noChangeArrowheads="1"/>
        </xdr:cNvSpPr>
      </xdr:nvSpPr>
      <xdr:spPr>
        <a:xfrm>
          <a:off x="266700" y="23241000"/>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120</xdr:row>
      <xdr:rowOff>0</xdr:rowOff>
    </xdr:from>
    <xdr:to>
      <xdr:col>12</xdr:col>
      <xdr:colOff>0</xdr:colOff>
      <xdr:row>120</xdr:row>
      <xdr:rowOff>0</xdr:rowOff>
    </xdr:to>
    <xdr:sp>
      <xdr:nvSpPr>
        <xdr:cNvPr id="436" name="TextBox 436"/>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120</xdr:row>
      <xdr:rowOff>0</xdr:rowOff>
    </xdr:from>
    <xdr:to>
      <xdr:col>12</xdr:col>
      <xdr:colOff>9525</xdr:colOff>
      <xdr:row>120</xdr:row>
      <xdr:rowOff>0</xdr:rowOff>
    </xdr:to>
    <xdr:sp>
      <xdr:nvSpPr>
        <xdr:cNvPr id="437" name="Text 31"/>
        <xdr:cNvSpPr txBox="1">
          <a:spLocks noChangeArrowheads="1"/>
        </xdr:cNvSpPr>
      </xdr:nvSpPr>
      <xdr:spPr>
        <a:xfrm>
          <a:off x="276225"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120</xdr:row>
      <xdr:rowOff>0</xdr:rowOff>
    </xdr:from>
    <xdr:to>
      <xdr:col>11</xdr:col>
      <xdr:colOff>981075</xdr:colOff>
      <xdr:row>120</xdr:row>
      <xdr:rowOff>0</xdr:rowOff>
    </xdr:to>
    <xdr:sp>
      <xdr:nvSpPr>
        <xdr:cNvPr id="438" name="Text 185"/>
        <xdr:cNvSpPr txBox="1">
          <a:spLocks noChangeArrowheads="1"/>
        </xdr:cNvSpPr>
      </xdr:nvSpPr>
      <xdr:spPr>
        <a:xfrm>
          <a:off x="704850" y="23241000"/>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120</xdr:row>
      <xdr:rowOff>0</xdr:rowOff>
    </xdr:from>
    <xdr:to>
      <xdr:col>12</xdr:col>
      <xdr:colOff>0</xdr:colOff>
      <xdr:row>120</xdr:row>
      <xdr:rowOff>0</xdr:rowOff>
    </xdr:to>
    <xdr:sp>
      <xdr:nvSpPr>
        <xdr:cNvPr id="439"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440"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120</xdr:row>
      <xdr:rowOff>0</xdr:rowOff>
    </xdr:from>
    <xdr:to>
      <xdr:col>12</xdr:col>
      <xdr:colOff>0</xdr:colOff>
      <xdr:row>120</xdr:row>
      <xdr:rowOff>0</xdr:rowOff>
    </xdr:to>
    <xdr:sp>
      <xdr:nvSpPr>
        <xdr:cNvPr id="441"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442"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120</xdr:row>
      <xdr:rowOff>0</xdr:rowOff>
    </xdr:from>
    <xdr:to>
      <xdr:col>11</xdr:col>
      <xdr:colOff>876300</xdr:colOff>
      <xdr:row>120</xdr:row>
      <xdr:rowOff>0</xdr:rowOff>
    </xdr:to>
    <xdr:sp>
      <xdr:nvSpPr>
        <xdr:cNvPr id="443"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444"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445"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446"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447"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448"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449"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450"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120</xdr:row>
      <xdr:rowOff>0</xdr:rowOff>
    </xdr:from>
    <xdr:to>
      <xdr:col>12</xdr:col>
      <xdr:colOff>0</xdr:colOff>
      <xdr:row>120</xdr:row>
      <xdr:rowOff>0</xdr:rowOff>
    </xdr:to>
    <xdr:sp>
      <xdr:nvSpPr>
        <xdr:cNvPr id="451"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52"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53"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120</xdr:row>
      <xdr:rowOff>0</xdr:rowOff>
    </xdr:from>
    <xdr:to>
      <xdr:col>12</xdr:col>
      <xdr:colOff>0</xdr:colOff>
      <xdr:row>120</xdr:row>
      <xdr:rowOff>0</xdr:rowOff>
    </xdr:to>
    <xdr:sp>
      <xdr:nvSpPr>
        <xdr:cNvPr id="454" name="TextBox 454"/>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120</xdr:row>
      <xdr:rowOff>0</xdr:rowOff>
    </xdr:from>
    <xdr:to>
      <xdr:col>12</xdr:col>
      <xdr:colOff>0</xdr:colOff>
      <xdr:row>120</xdr:row>
      <xdr:rowOff>0</xdr:rowOff>
    </xdr:to>
    <xdr:sp>
      <xdr:nvSpPr>
        <xdr:cNvPr id="455"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120</xdr:row>
      <xdr:rowOff>0</xdr:rowOff>
    </xdr:from>
    <xdr:to>
      <xdr:col>12</xdr:col>
      <xdr:colOff>0</xdr:colOff>
      <xdr:row>120</xdr:row>
      <xdr:rowOff>0</xdr:rowOff>
    </xdr:to>
    <xdr:sp>
      <xdr:nvSpPr>
        <xdr:cNvPr id="456" name="Text 3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120</xdr:row>
      <xdr:rowOff>0</xdr:rowOff>
    </xdr:from>
    <xdr:to>
      <xdr:col>12</xdr:col>
      <xdr:colOff>0</xdr:colOff>
      <xdr:row>120</xdr:row>
      <xdr:rowOff>0</xdr:rowOff>
    </xdr:to>
    <xdr:sp>
      <xdr:nvSpPr>
        <xdr:cNvPr id="457" name="Text 43"/>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120</xdr:row>
      <xdr:rowOff>0</xdr:rowOff>
    </xdr:from>
    <xdr:to>
      <xdr:col>12</xdr:col>
      <xdr:colOff>0</xdr:colOff>
      <xdr:row>120</xdr:row>
      <xdr:rowOff>0</xdr:rowOff>
    </xdr:to>
    <xdr:sp>
      <xdr:nvSpPr>
        <xdr:cNvPr id="458" name="Text 4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120</xdr:row>
      <xdr:rowOff>0</xdr:rowOff>
    </xdr:from>
    <xdr:to>
      <xdr:col>11</xdr:col>
      <xdr:colOff>876300</xdr:colOff>
      <xdr:row>120</xdr:row>
      <xdr:rowOff>0</xdr:rowOff>
    </xdr:to>
    <xdr:sp>
      <xdr:nvSpPr>
        <xdr:cNvPr id="459" name="Text 7"/>
        <xdr:cNvSpPr txBox="1">
          <a:spLocks noChangeArrowheads="1"/>
        </xdr:cNvSpPr>
      </xdr:nvSpPr>
      <xdr:spPr>
        <a:xfrm>
          <a:off x="295275" y="23241000"/>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120</xdr:row>
      <xdr:rowOff>0</xdr:rowOff>
    </xdr:from>
    <xdr:to>
      <xdr:col>12</xdr:col>
      <xdr:colOff>0</xdr:colOff>
      <xdr:row>120</xdr:row>
      <xdr:rowOff>0</xdr:rowOff>
    </xdr:to>
    <xdr:sp>
      <xdr:nvSpPr>
        <xdr:cNvPr id="460" name="Text 7"/>
        <xdr:cNvSpPr txBox="1">
          <a:spLocks noChangeArrowheads="1"/>
        </xdr:cNvSpPr>
      </xdr:nvSpPr>
      <xdr:spPr>
        <a:xfrm>
          <a:off x="657225" y="23241000"/>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120</xdr:row>
      <xdr:rowOff>0</xdr:rowOff>
    </xdr:from>
    <xdr:to>
      <xdr:col>10</xdr:col>
      <xdr:colOff>190500</xdr:colOff>
      <xdr:row>120</xdr:row>
      <xdr:rowOff>0</xdr:rowOff>
    </xdr:to>
    <xdr:sp>
      <xdr:nvSpPr>
        <xdr:cNvPr id="461"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120</xdr:row>
      <xdr:rowOff>0</xdr:rowOff>
    </xdr:from>
    <xdr:to>
      <xdr:col>10</xdr:col>
      <xdr:colOff>190500</xdr:colOff>
      <xdr:row>120</xdr:row>
      <xdr:rowOff>0</xdr:rowOff>
    </xdr:to>
    <xdr:sp>
      <xdr:nvSpPr>
        <xdr:cNvPr id="462" name="Text 7"/>
        <xdr:cNvSpPr txBox="1">
          <a:spLocks noChangeArrowheads="1"/>
        </xdr:cNvSpPr>
      </xdr:nvSpPr>
      <xdr:spPr>
        <a:xfrm>
          <a:off x="276225" y="23241000"/>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120</xdr:row>
      <xdr:rowOff>0</xdr:rowOff>
    </xdr:from>
    <xdr:to>
      <xdr:col>12</xdr:col>
      <xdr:colOff>9525</xdr:colOff>
      <xdr:row>120</xdr:row>
      <xdr:rowOff>0</xdr:rowOff>
    </xdr:to>
    <xdr:sp>
      <xdr:nvSpPr>
        <xdr:cNvPr id="463" name="Text 7"/>
        <xdr:cNvSpPr txBox="1">
          <a:spLocks noChangeArrowheads="1"/>
        </xdr:cNvSpPr>
      </xdr:nvSpPr>
      <xdr:spPr>
        <a:xfrm>
          <a:off x="657225" y="23241000"/>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120</xdr:row>
      <xdr:rowOff>0</xdr:rowOff>
    </xdr:from>
    <xdr:to>
      <xdr:col>11</xdr:col>
      <xdr:colOff>876300</xdr:colOff>
      <xdr:row>120</xdr:row>
      <xdr:rowOff>0</xdr:rowOff>
    </xdr:to>
    <xdr:sp>
      <xdr:nvSpPr>
        <xdr:cNvPr id="464" name="Text 7"/>
        <xdr:cNvSpPr txBox="1">
          <a:spLocks noChangeArrowheads="1"/>
        </xdr:cNvSpPr>
      </xdr:nvSpPr>
      <xdr:spPr>
        <a:xfrm>
          <a:off x="971550" y="23241000"/>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120</xdr:row>
      <xdr:rowOff>0</xdr:rowOff>
    </xdr:from>
    <xdr:to>
      <xdr:col>12</xdr:col>
      <xdr:colOff>0</xdr:colOff>
      <xdr:row>120</xdr:row>
      <xdr:rowOff>0</xdr:rowOff>
    </xdr:to>
    <xdr:sp>
      <xdr:nvSpPr>
        <xdr:cNvPr id="465" name="Text 7"/>
        <xdr:cNvSpPr txBox="1">
          <a:spLocks noChangeArrowheads="1"/>
        </xdr:cNvSpPr>
      </xdr:nvSpPr>
      <xdr:spPr>
        <a:xfrm>
          <a:off x="971550" y="23241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120</xdr:row>
      <xdr:rowOff>0</xdr:rowOff>
    </xdr:from>
    <xdr:to>
      <xdr:col>11</xdr:col>
      <xdr:colOff>866775</xdr:colOff>
      <xdr:row>120</xdr:row>
      <xdr:rowOff>0</xdr:rowOff>
    </xdr:to>
    <xdr:sp>
      <xdr:nvSpPr>
        <xdr:cNvPr id="466" name="Text 7"/>
        <xdr:cNvSpPr txBox="1">
          <a:spLocks noChangeArrowheads="1"/>
        </xdr:cNvSpPr>
      </xdr:nvSpPr>
      <xdr:spPr>
        <a:xfrm>
          <a:off x="647700" y="2324100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120</xdr:row>
      <xdr:rowOff>0</xdr:rowOff>
    </xdr:from>
    <xdr:to>
      <xdr:col>12</xdr:col>
      <xdr:colOff>0</xdr:colOff>
      <xdr:row>120</xdr:row>
      <xdr:rowOff>0</xdr:rowOff>
    </xdr:to>
    <xdr:sp>
      <xdr:nvSpPr>
        <xdr:cNvPr id="467"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68"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120</xdr:row>
      <xdr:rowOff>0</xdr:rowOff>
    </xdr:from>
    <xdr:to>
      <xdr:col>12</xdr:col>
      <xdr:colOff>0</xdr:colOff>
      <xdr:row>120</xdr:row>
      <xdr:rowOff>0</xdr:rowOff>
    </xdr:to>
    <xdr:sp>
      <xdr:nvSpPr>
        <xdr:cNvPr id="469" name="Text 24"/>
        <xdr:cNvSpPr txBox="1">
          <a:spLocks noChangeArrowheads="1"/>
        </xdr:cNvSpPr>
      </xdr:nvSpPr>
      <xdr:spPr>
        <a:xfrm>
          <a:off x="676275" y="23241000"/>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120</xdr:row>
      <xdr:rowOff>0</xdr:rowOff>
    </xdr:from>
    <xdr:to>
      <xdr:col>12</xdr:col>
      <xdr:colOff>0</xdr:colOff>
      <xdr:row>120</xdr:row>
      <xdr:rowOff>0</xdr:rowOff>
    </xdr:to>
    <xdr:sp>
      <xdr:nvSpPr>
        <xdr:cNvPr id="470" name="TextBox 470"/>
        <xdr:cNvSpPr txBox="1">
          <a:spLocks noChangeArrowheads="1"/>
        </xdr:cNvSpPr>
      </xdr:nvSpPr>
      <xdr:spPr>
        <a:xfrm>
          <a:off x="285750" y="23241000"/>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120</xdr:row>
      <xdr:rowOff>0</xdr:rowOff>
    </xdr:from>
    <xdr:to>
      <xdr:col>12</xdr:col>
      <xdr:colOff>0</xdr:colOff>
      <xdr:row>120</xdr:row>
      <xdr:rowOff>0</xdr:rowOff>
    </xdr:to>
    <xdr:sp>
      <xdr:nvSpPr>
        <xdr:cNvPr id="471" name="TextBox 471"/>
        <xdr:cNvSpPr txBox="1">
          <a:spLocks noChangeArrowheads="1"/>
        </xdr:cNvSpPr>
      </xdr:nvSpPr>
      <xdr:spPr>
        <a:xfrm>
          <a:off x="685800" y="23241000"/>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120</xdr:row>
      <xdr:rowOff>0</xdr:rowOff>
    </xdr:from>
    <xdr:to>
      <xdr:col>12</xdr:col>
      <xdr:colOff>0</xdr:colOff>
      <xdr:row>120</xdr:row>
      <xdr:rowOff>0</xdr:rowOff>
    </xdr:to>
    <xdr:sp>
      <xdr:nvSpPr>
        <xdr:cNvPr id="472" name="TextBox 472"/>
        <xdr:cNvSpPr txBox="1">
          <a:spLocks noChangeArrowheads="1"/>
        </xdr:cNvSpPr>
      </xdr:nvSpPr>
      <xdr:spPr>
        <a:xfrm>
          <a:off x="676275" y="23241000"/>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120</xdr:row>
      <xdr:rowOff>0</xdr:rowOff>
    </xdr:from>
    <xdr:to>
      <xdr:col>12</xdr:col>
      <xdr:colOff>0</xdr:colOff>
      <xdr:row>120</xdr:row>
      <xdr:rowOff>0</xdr:rowOff>
    </xdr:to>
    <xdr:sp>
      <xdr:nvSpPr>
        <xdr:cNvPr id="473" name="Text 30"/>
        <xdr:cNvSpPr txBox="1">
          <a:spLocks noChangeArrowheads="1"/>
        </xdr:cNvSpPr>
      </xdr:nvSpPr>
      <xdr:spPr>
        <a:xfrm>
          <a:off x="266700" y="23241000"/>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120</xdr:row>
      <xdr:rowOff>0</xdr:rowOff>
    </xdr:from>
    <xdr:to>
      <xdr:col>12</xdr:col>
      <xdr:colOff>0</xdr:colOff>
      <xdr:row>120</xdr:row>
      <xdr:rowOff>0</xdr:rowOff>
    </xdr:to>
    <xdr:sp>
      <xdr:nvSpPr>
        <xdr:cNvPr id="474" name="Text 14"/>
        <xdr:cNvSpPr txBox="1">
          <a:spLocks noChangeArrowheads="1"/>
        </xdr:cNvSpPr>
      </xdr:nvSpPr>
      <xdr:spPr>
        <a:xfrm>
          <a:off x="276225" y="23241000"/>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120</xdr:row>
      <xdr:rowOff>0</xdr:rowOff>
    </xdr:from>
    <xdr:to>
      <xdr:col>12</xdr:col>
      <xdr:colOff>0</xdr:colOff>
      <xdr:row>120</xdr:row>
      <xdr:rowOff>0</xdr:rowOff>
    </xdr:to>
    <xdr:sp>
      <xdr:nvSpPr>
        <xdr:cNvPr id="475" name="Text 39"/>
        <xdr:cNvSpPr txBox="1">
          <a:spLocks noChangeArrowheads="1"/>
        </xdr:cNvSpPr>
      </xdr:nvSpPr>
      <xdr:spPr>
        <a:xfrm>
          <a:off x="685800" y="23241000"/>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120</xdr:row>
      <xdr:rowOff>0</xdr:rowOff>
    </xdr:from>
    <xdr:to>
      <xdr:col>12</xdr:col>
      <xdr:colOff>0</xdr:colOff>
      <xdr:row>120</xdr:row>
      <xdr:rowOff>0</xdr:rowOff>
    </xdr:to>
    <xdr:sp>
      <xdr:nvSpPr>
        <xdr:cNvPr id="476" name="Text 14"/>
        <xdr:cNvSpPr txBox="1">
          <a:spLocks noChangeArrowheads="1"/>
        </xdr:cNvSpPr>
      </xdr:nvSpPr>
      <xdr:spPr>
        <a:xfrm>
          <a:off x="1028700" y="23241000"/>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123825</xdr:rowOff>
    </xdr:from>
    <xdr:to>
      <xdr:col>4</xdr:col>
      <xdr:colOff>104775</xdr:colOff>
      <xdr:row>6</xdr:row>
      <xdr:rowOff>123825</xdr:rowOff>
    </xdr:to>
    <xdr:sp>
      <xdr:nvSpPr>
        <xdr:cNvPr id="1" name="Line 1"/>
        <xdr:cNvSpPr>
          <a:spLocks/>
        </xdr:cNvSpPr>
      </xdr:nvSpPr>
      <xdr:spPr>
        <a:xfrm flipH="1">
          <a:off x="2933700" y="1323975"/>
          <a:ext cx="1266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6</xdr:row>
      <xdr:rowOff>142875</xdr:rowOff>
    </xdr:from>
    <xdr:to>
      <xdr:col>11</xdr:col>
      <xdr:colOff>0</xdr:colOff>
      <xdr:row>6</xdr:row>
      <xdr:rowOff>142875</xdr:rowOff>
    </xdr:to>
    <xdr:sp>
      <xdr:nvSpPr>
        <xdr:cNvPr id="2" name="Line 2"/>
        <xdr:cNvSpPr>
          <a:spLocks/>
        </xdr:cNvSpPr>
      </xdr:nvSpPr>
      <xdr:spPr>
        <a:xfrm>
          <a:off x="7410450" y="13430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876300</xdr:colOff>
      <xdr:row>42</xdr:row>
      <xdr:rowOff>76200</xdr:rowOff>
    </xdr:to>
    <xdr:sp>
      <xdr:nvSpPr>
        <xdr:cNvPr id="1" name="TextBox 2"/>
        <xdr:cNvSpPr txBox="1">
          <a:spLocks noChangeArrowheads="1"/>
        </xdr:cNvSpPr>
      </xdr:nvSpPr>
      <xdr:spPr>
        <a:xfrm>
          <a:off x="600075" y="6781800"/>
          <a:ext cx="58007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171450</xdr:colOff>
      <xdr:row>44</xdr:row>
      <xdr:rowOff>0</xdr:rowOff>
    </xdr:to>
    <xdr:sp>
      <xdr:nvSpPr>
        <xdr:cNvPr id="2" name="TextBox 3"/>
        <xdr:cNvSpPr txBox="1">
          <a:spLocks noChangeArrowheads="1"/>
        </xdr:cNvSpPr>
      </xdr:nvSpPr>
      <xdr:spPr>
        <a:xfrm>
          <a:off x="28575" y="6962775"/>
          <a:ext cx="6543675"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2006)</a:t>
          </a:r>
        </a:p>
      </xdr:txBody>
    </xdr:sp>
    <xdr:clientData/>
  </xdr:twoCellAnchor>
  <xdr:twoCellAnchor>
    <xdr:from>
      <xdr:col>0</xdr:col>
      <xdr:colOff>600075</xdr:colOff>
      <xdr:row>44</xdr:row>
      <xdr:rowOff>0</xdr:rowOff>
    </xdr:from>
    <xdr:to>
      <xdr:col>8</xdr:col>
      <xdr:colOff>876300</xdr:colOff>
      <xdr:row>44</xdr:row>
      <xdr:rowOff>66675</xdr:rowOff>
    </xdr:to>
    <xdr:sp>
      <xdr:nvSpPr>
        <xdr:cNvPr id="3" name="TextBox 4"/>
        <xdr:cNvSpPr txBox="1">
          <a:spLocks noChangeArrowheads="1"/>
        </xdr:cNvSpPr>
      </xdr:nvSpPr>
      <xdr:spPr>
        <a:xfrm>
          <a:off x="600075" y="7696200"/>
          <a:ext cx="5800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5"/>
        <xdr:cNvSpPr txBox="1">
          <a:spLocks noChangeArrowheads="1"/>
        </xdr:cNvSpPr>
      </xdr:nvSpPr>
      <xdr:spPr>
        <a:xfrm>
          <a:off x="28575" y="7696200"/>
          <a:ext cx="6638925"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4"/>
  <sheetViews>
    <sheetView view="pageBreakPreview" zoomScale="75" zoomScaleNormal="75" zoomScaleSheetLayoutView="75" workbookViewId="0" topLeftCell="A1">
      <pane xSplit="5" ySplit="9" topLeftCell="F103" activePane="bottomRight" state="frozen"/>
      <selection pane="topLeft" activeCell="A1" sqref="A1"/>
      <selection pane="topRight" activeCell="F1" sqref="F1"/>
      <selection pane="bottomLeft" activeCell="A10" sqref="A10"/>
      <selection pane="bottomRight" activeCell="F68" sqref="F68"/>
    </sheetView>
  </sheetViews>
  <sheetFormatPr defaultColWidth="9.140625" defaultRowHeight="15.75" customHeight="1"/>
  <cols>
    <col min="1" max="1" width="4.140625" style="52" customWidth="1"/>
    <col min="2" max="2" width="6.00390625" style="52" customWidth="1"/>
    <col min="3" max="3" width="5.140625" style="52" customWidth="1"/>
    <col min="4" max="4" width="14.28125" style="52" customWidth="1"/>
    <col min="5" max="5" width="13.7109375" style="52" customWidth="1"/>
    <col min="6" max="6" width="18.421875" style="106" customWidth="1"/>
    <col min="7" max="7" width="3.140625" style="52" customWidth="1"/>
    <col min="8" max="8" width="17.8515625" style="52" customWidth="1"/>
    <col min="9" max="9" width="3.00390625" style="52" customWidth="1"/>
    <col min="10" max="10" width="17.8515625" style="52" customWidth="1"/>
    <col min="11" max="11" width="2.8515625" style="52" customWidth="1"/>
    <col min="12" max="12" width="20.421875" style="52" customWidth="1"/>
    <col min="13" max="15" width="10.28125" style="52" customWidth="1"/>
    <col min="16" max="16" width="21.00390625" style="52" customWidth="1"/>
    <col min="17" max="17" width="10.28125" style="52" customWidth="1"/>
    <col min="18" max="18" width="13.57421875" style="52" customWidth="1"/>
    <col min="19" max="16384" width="10.28125" style="52" customWidth="1"/>
  </cols>
  <sheetData>
    <row r="1" spans="1:12" ht="21" customHeight="1">
      <c r="A1" s="49" t="s">
        <v>10</v>
      </c>
      <c r="B1" s="49"/>
      <c r="C1" s="49"/>
      <c r="D1" s="49"/>
      <c r="E1" s="50"/>
      <c r="F1" s="51"/>
      <c r="L1" s="53"/>
    </row>
    <row r="2" spans="1:6" ht="15.75" customHeight="1">
      <c r="A2" s="49"/>
      <c r="B2" s="49"/>
      <c r="C2" s="49"/>
      <c r="D2" s="49"/>
      <c r="E2" s="49"/>
      <c r="F2" s="51"/>
    </row>
    <row r="3" spans="1:6" ht="15.75" customHeight="1">
      <c r="A3" s="49" t="s">
        <v>23</v>
      </c>
      <c r="B3" s="49"/>
      <c r="C3" s="49"/>
      <c r="D3" s="49"/>
      <c r="E3" s="49"/>
      <c r="F3" s="51"/>
    </row>
    <row r="4" spans="1:6" ht="15.75" customHeight="1">
      <c r="A4" s="49"/>
      <c r="B4" s="49"/>
      <c r="C4" s="49"/>
      <c r="D4" s="49"/>
      <c r="E4" s="49"/>
      <c r="F4" s="51"/>
    </row>
    <row r="5" spans="6:12" ht="15.75" customHeight="1">
      <c r="F5" s="54" t="s">
        <v>24</v>
      </c>
      <c r="G5" s="55"/>
      <c r="H5" s="55"/>
      <c r="J5" s="55" t="s">
        <v>25</v>
      </c>
      <c r="K5" s="55"/>
      <c r="L5" s="55"/>
    </row>
    <row r="6" spans="6:12" ht="15.75" customHeight="1">
      <c r="F6" s="56" t="s">
        <v>26</v>
      </c>
      <c r="G6" s="57"/>
      <c r="H6" s="58" t="s">
        <v>27</v>
      </c>
      <c r="I6" s="59"/>
      <c r="J6" s="58" t="s">
        <v>11</v>
      </c>
      <c r="K6" s="57"/>
      <c r="L6" s="58" t="s">
        <v>28</v>
      </c>
    </row>
    <row r="7" spans="6:12" ht="15.75" customHeight="1">
      <c r="F7" s="56" t="s">
        <v>29</v>
      </c>
      <c r="G7" s="57"/>
      <c r="H7" s="58" t="s">
        <v>29</v>
      </c>
      <c r="I7" s="59"/>
      <c r="J7" s="58" t="s">
        <v>30</v>
      </c>
      <c r="K7" s="57"/>
      <c r="L7" s="58" t="s">
        <v>30</v>
      </c>
    </row>
    <row r="8" spans="6:12" ht="15.75" customHeight="1">
      <c r="F8" s="60" t="s">
        <v>101</v>
      </c>
      <c r="G8" s="57"/>
      <c r="H8" s="60" t="s">
        <v>82</v>
      </c>
      <c r="I8" s="61"/>
      <c r="J8" s="60" t="str">
        <f>F8</f>
        <v>30/06/2007</v>
      </c>
      <c r="K8" s="57"/>
      <c r="L8" s="60" t="str">
        <f>H8</f>
        <v>30/06/2006</v>
      </c>
    </row>
    <row r="9" spans="5:12" ht="15.75" customHeight="1">
      <c r="E9" s="62"/>
      <c r="F9" s="63" t="s">
        <v>31</v>
      </c>
      <c r="G9" s="59"/>
      <c r="H9" s="63" t="s">
        <v>31</v>
      </c>
      <c r="I9" s="59"/>
      <c r="J9" s="63" t="s">
        <v>31</v>
      </c>
      <c r="K9" s="59"/>
      <c r="L9" s="63" t="s">
        <v>31</v>
      </c>
    </row>
    <row r="10" spans="6:12" ht="15.75" customHeight="1">
      <c r="F10" s="64"/>
      <c r="G10" s="59"/>
      <c r="H10" s="64"/>
      <c r="I10" s="59"/>
      <c r="J10" s="59"/>
      <c r="K10" s="59"/>
      <c r="L10" s="59"/>
    </row>
    <row r="11" spans="1:12" ht="15.75" customHeight="1">
      <c r="A11" s="52" t="s">
        <v>32</v>
      </c>
      <c r="E11" s="62"/>
      <c r="F11" s="108">
        <f>J11-40077</f>
        <v>19506</v>
      </c>
      <c r="G11" s="109"/>
      <c r="H11" s="108">
        <f>L11-17568</f>
        <v>9823</v>
      </c>
      <c r="I11" s="109"/>
      <c r="J11" s="108">
        <v>59583</v>
      </c>
      <c r="K11" s="109"/>
      <c r="L11" s="108">
        <v>27391</v>
      </c>
    </row>
    <row r="12" spans="5:12" ht="15.75" customHeight="1">
      <c r="E12" s="62"/>
      <c r="F12" s="108"/>
      <c r="G12" s="109"/>
      <c r="H12" s="108"/>
      <c r="I12" s="109"/>
      <c r="J12" s="108"/>
      <c r="K12" s="109"/>
      <c r="L12" s="108"/>
    </row>
    <row r="13" spans="1:12" ht="15.75" customHeight="1">
      <c r="A13" s="52" t="s">
        <v>33</v>
      </c>
      <c r="E13" s="62"/>
      <c r="F13" s="108">
        <f>J13--29919</f>
        <v>-15156</v>
      </c>
      <c r="G13" s="109"/>
      <c r="H13" s="108">
        <f>L13--9255</f>
        <v>-5669</v>
      </c>
      <c r="I13" s="109"/>
      <c r="J13" s="108">
        <f>-45075</f>
        <v>-45075</v>
      </c>
      <c r="K13" s="109"/>
      <c r="L13" s="108">
        <f>-14924</f>
        <v>-14924</v>
      </c>
    </row>
    <row r="14" spans="5:12" ht="10.5" customHeight="1">
      <c r="E14" s="62"/>
      <c r="F14" s="110"/>
      <c r="G14" s="109"/>
      <c r="H14" s="110"/>
      <c r="I14" s="109"/>
      <c r="J14" s="110"/>
      <c r="K14" s="109"/>
      <c r="L14" s="110"/>
    </row>
    <row r="15" spans="1:12" ht="15.75" customHeight="1">
      <c r="A15" s="52" t="s">
        <v>34</v>
      </c>
      <c r="E15" s="62"/>
      <c r="F15" s="108">
        <f>F11+F13</f>
        <v>4350</v>
      </c>
      <c r="G15" s="109"/>
      <c r="H15" s="108">
        <f>H11+H13</f>
        <v>4154</v>
      </c>
      <c r="I15" s="109"/>
      <c r="J15" s="108">
        <f>J11+J13</f>
        <v>14508</v>
      </c>
      <c r="K15" s="111"/>
      <c r="L15" s="108">
        <f>L11+L13</f>
        <v>12467</v>
      </c>
    </row>
    <row r="16" spans="5:12" ht="12" customHeight="1">
      <c r="E16" s="62"/>
      <c r="F16" s="108"/>
      <c r="G16" s="109"/>
      <c r="H16" s="108"/>
      <c r="I16" s="109"/>
      <c r="J16" s="108"/>
      <c r="K16" s="111"/>
      <c r="L16" s="108"/>
    </row>
    <row r="17" spans="5:12" ht="9" customHeight="1">
      <c r="E17" s="62"/>
      <c r="F17" s="108"/>
      <c r="G17" s="109"/>
      <c r="H17" s="108"/>
      <c r="I17" s="109"/>
      <c r="J17" s="108"/>
      <c r="K17" s="111"/>
      <c r="L17" s="108"/>
    </row>
    <row r="18" spans="1:12" ht="15.75" customHeight="1">
      <c r="A18" s="52" t="s">
        <v>35</v>
      </c>
      <c r="E18" s="62"/>
      <c r="F18" s="108">
        <f>J18-727</f>
        <v>946</v>
      </c>
      <c r="G18" s="109"/>
      <c r="H18" s="108">
        <f>L18-679</f>
        <v>254</v>
      </c>
      <c r="I18" s="109"/>
      <c r="J18" s="136">
        <v>1673</v>
      </c>
      <c r="K18" s="109"/>
      <c r="L18" s="136">
        <v>933</v>
      </c>
    </row>
    <row r="19" spans="5:12" ht="15.75" customHeight="1">
      <c r="E19" s="62"/>
      <c r="F19" s="108"/>
      <c r="G19" s="109"/>
      <c r="H19" s="108"/>
      <c r="I19" s="109"/>
      <c r="J19" s="108"/>
      <c r="K19" s="109"/>
      <c r="L19" s="108"/>
    </row>
    <row r="20" spans="1:12" ht="15.75" customHeight="1">
      <c r="A20" s="52" t="s">
        <v>36</v>
      </c>
      <c r="E20" s="62"/>
      <c r="F20" s="108">
        <f>J20--6421</f>
        <v>-2771</v>
      </c>
      <c r="G20" s="109"/>
      <c r="H20" s="108">
        <f>L20--6141</f>
        <v>-2011</v>
      </c>
      <c r="I20" s="109"/>
      <c r="J20" s="108">
        <f>-7344-1848</f>
        <v>-9192</v>
      </c>
      <c r="K20" s="109"/>
      <c r="L20" s="108">
        <f>-6740-1412</f>
        <v>-8152</v>
      </c>
    </row>
    <row r="21" spans="5:12" ht="7.5" customHeight="1">
      <c r="E21" s="62"/>
      <c r="F21" s="112"/>
      <c r="G21" s="113"/>
      <c r="H21" s="112"/>
      <c r="I21" s="113"/>
      <c r="J21" s="112"/>
      <c r="K21" s="113"/>
      <c r="L21" s="112"/>
    </row>
    <row r="22" spans="5:12" ht="9" customHeight="1">
      <c r="E22" s="62"/>
      <c r="F22" s="112"/>
      <c r="G22" s="113"/>
      <c r="H22" s="112"/>
      <c r="I22" s="113"/>
      <c r="J22" s="112"/>
      <c r="K22" s="113"/>
      <c r="L22" s="112"/>
    </row>
    <row r="23" spans="1:12" ht="15.75" customHeight="1">
      <c r="A23" s="52" t="s">
        <v>37</v>
      </c>
      <c r="E23" s="62"/>
      <c r="F23" s="108">
        <f>J23--3581</f>
        <v>-2067</v>
      </c>
      <c r="G23" s="109"/>
      <c r="H23" s="108">
        <f>L23--3319</f>
        <v>-1047</v>
      </c>
      <c r="I23" s="109"/>
      <c r="J23" s="108">
        <f>-4810-838</f>
        <v>-5648</v>
      </c>
      <c r="K23" s="109"/>
      <c r="L23" s="108">
        <f>-3114-1252</f>
        <v>-4366</v>
      </c>
    </row>
    <row r="24" spans="5:12" ht="8.25" customHeight="1">
      <c r="E24" s="62"/>
      <c r="F24" s="108"/>
      <c r="G24" s="109"/>
      <c r="H24" s="108"/>
      <c r="I24" s="109"/>
      <c r="J24" s="108"/>
      <c r="K24" s="109"/>
      <c r="L24" s="108"/>
    </row>
    <row r="25" spans="5:12" ht="12" customHeight="1">
      <c r="E25" s="62"/>
      <c r="F25" s="110"/>
      <c r="G25" s="109"/>
      <c r="H25" s="110"/>
      <c r="I25" s="109"/>
      <c r="J25" s="110"/>
      <c r="K25" s="109"/>
      <c r="L25" s="110"/>
    </row>
    <row r="26" spans="1:12" ht="15.75" customHeight="1">
      <c r="A26" s="52" t="s">
        <v>114</v>
      </c>
      <c r="E26" s="62"/>
      <c r="F26" s="115">
        <f>(F15+F18)+F20+F23</f>
        <v>458</v>
      </c>
      <c r="G26" s="109"/>
      <c r="H26" s="115">
        <f>(H15+H18)+H20+H23</f>
        <v>1350</v>
      </c>
      <c r="I26" s="109"/>
      <c r="J26" s="115">
        <f>(J15+J18)+J20+J23</f>
        <v>1341</v>
      </c>
      <c r="K26" s="109"/>
      <c r="L26" s="115">
        <f>(L15+L18)+L20+L23</f>
        <v>882</v>
      </c>
    </row>
    <row r="27" spans="5:12" ht="15.75" customHeight="1">
      <c r="E27" s="62"/>
      <c r="F27" s="115"/>
      <c r="G27" s="109"/>
      <c r="H27" s="115"/>
      <c r="I27" s="109"/>
      <c r="J27" s="115"/>
      <c r="K27" s="109"/>
      <c r="L27" s="115"/>
    </row>
    <row r="28" spans="1:12" ht="15.75" customHeight="1">
      <c r="A28" s="52" t="s">
        <v>38</v>
      </c>
      <c r="E28" s="62"/>
      <c r="F28" s="115">
        <f>J28--208</f>
        <v>-92</v>
      </c>
      <c r="G28" s="109"/>
      <c r="H28" s="115">
        <f>L28--219</f>
        <v>-155</v>
      </c>
      <c r="I28" s="109"/>
      <c r="J28" s="115">
        <v>-300</v>
      </c>
      <c r="K28" s="109"/>
      <c r="L28" s="115">
        <v>-374</v>
      </c>
    </row>
    <row r="29" spans="5:12" ht="12" customHeight="1">
      <c r="E29" s="62"/>
      <c r="F29" s="116"/>
      <c r="G29" s="113"/>
      <c r="H29" s="116"/>
      <c r="I29" s="113"/>
      <c r="J29" s="116"/>
      <c r="K29" s="113"/>
      <c r="L29" s="116"/>
    </row>
    <row r="30" spans="1:12" ht="15.75" customHeight="1">
      <c r="A30" s="52" t="s">
        <v>115</v>
      </c>
      <c r="E30" s="62"/>
      <c r="F30" s="108">
        <f>F26+F28</f>
        <v>366</v>
      </c>
      <c r="G30" s="111"/>
      <c r="H30" s="108">
        <f>H26+H28</f>
        <v>1195</v>
      </c>
      <c r="I30" s="108"/>
      <c r="J30" s="108">
        <f>J26+J28</f>
        <v>1041</v>
      </c>
      <c r="K30" s="108"/>
      <c r="L30" s="108">
        <f>L26+L28</f>
        <v>508</v>
      </c>
    </row>
    <row r="31" spans="1:12" ht="15.75" customHeight="1">
      <c r="A31" s="67"/>
      <c r="E31" s="62"/>
      <c r="F31" s="117"/>
      <c r="G31" s="109"/>
      <c r="H31" s="117"/>
      <c r="I31" s="108"/>
      <c r="J31" s="117"/>
      <c r="K31" s="108"/>
      <c r="L31" s="117"/>
    </row>
    <row r="32" spans="1:12" ht="15.75" customHeight="1">
      <c r="A32" s="52" t="s">
        <v>39</v>
      </c>
      <c r="E32" s="62"/>
      <c r="F32" s="108">
        <v>-36</v>
      </c>
      <c r="G32" s="111"/>
      <c r="H32" s="108">
        <v>0</v>
      </c>
      <c r="I32" s="108"/>
      <c r="J32" s="108">
        <v>-36</v>
      </c>
      <c r="K32" s="108"/>
      <c r="L32" s="108">
        <v>0</v>
      </c>
    </row>
    <row r="33" spans="5:12" ht="12" customHeight="1">
      <c r="E33" s="62"/>
      <c r="F33" s="114"/>
      <c r="G33" s="109"/>
      <c r="H33" s="114"/>
      <c r="I33" s="109"/>
      <c r="J33" s="114"/>
      <c r="K33" s="109"/>
      <c r="L33" s="114"/>
    </row>
    <row r="34" spans="1:12" ht="28.5" customHeight="1" thickBot="1">
      <c r="A34" s="52" t="s">
        <v>116</v>
      </c>
      <c r="E34" s="62"/>
      <c r="F34" s="118">
        <f>F30+F32</f>
        <v>330</v>
      </c>
      <c r="G34" s="109"/>
      <c r="H34" s="118">
        <f>H30+H32</f>
        <v>1195</v>
      </c>
      <c r="I34" s="109"/>
      <c r="J34" s="118">
        <f>J30+J32</f>
        <v>1005</v>
      </c>
      <c r="K34" s="109"/>
      <c r="L34" s="118">
        <f>L30+L32</f>
        <v>508</v>
      </c>
    </row>
    <row r="35" spans="5:12" ht="12.75" customHeight="1" thickTop="1">
      <c r="E35" s="68"/>
      <c r="F35" s="115"/>
      <c r="G35" s="109"/>
      <c r="H35" s="115"/>
      <c r="I35" s="109"/>
      <c r="J35" s="115"/>
      <c r="K35" s="109"/>
      <c r="L35" s="115"/>
    </row>
    <row r="36" spans="5:12" ht="6.75" customHeight="1">
      <c r="E36" s="68"/>
      <c r="F36" s="115"/>
      <c r="G36" s="109"/>
      <c r="H36" s="115"/>
      <c r="I36" s="109"/>
      <c r="J36" s="115"/>
      <c r="K36" s="109"/>
      <c r="L36" s="115"/>
    </row>
    <row r="37" spans="1:12" ht="19.5" customHeight="1" thickBot="1">
      <c r="A37" s="52" t="s">
        <v>119</v>
      </c>
      <c r="E37" s="62"/>
      <c r="F37" s="119">
        <f>F34/60000*100</f>
        <v>0.5499999999999999</v>
      </c>
      <c r="G37" s="120"/>
      <c r="H37" s="119">
        <f>H34/60000*100</f>
        <v>1.9916666666666667</v>
      </c>
      <c r="I37" s="120"/>
      <c r="J37" s="119">
        <f>J34/60000*100</f>
        <v>1.675</v>
      </c>
      <c r="K37" s="120"/>
      <c r="L37" s="119">
        <f>L34/60000*100</f>
        <v>0.8466666666666668</v>
      </c>
    </row>
    <row r="38" spans="5:12" ht="19.5" customHeight="1" thickTop="1">
      <c r="E38" s="62"/>
      <c r="F38" s="131"/>
      <c r="G38" s="120"/>
      <c r="H38" s="131"/>
      <c r="I38" s="120"/>
      <c r="J38" s="131"/>
      <c r="K38" s="120"/>
      <c r="L38" s="131"/>
    </row>
    <row r="39" spans="1:12" ht="15.75" customHeight="1">
      <c r="A39" s="52" t="s">
        <v>88</v>
      </c>
      <c r="E39" s="62"/>
      <c r="F39" s="69"/>
      <c r="G39" s="66"/>
      <c r="H39" s="65"/>
      <c r="I39" s="66"/>
      <c r="J39" s="65"/>
      <c r="K39" s="66"/>
      <c r="L39" s="65"/>
    </row>
    <row r="40" spans="5:12" ht="3" customHeight="1">
      <c r="E40" s="62"/>
      <c r="F40" s="69"/>
      <c r="G40" s="66"/>
      <c r="H40" s="65"/>
      <c r="I40" s="66"/>
      <c r="J40" s="65"/>
      <c r="K40" s="66"/>
      <c r="L40" s="65"/>
    </row>
    <row r="41" spans="1:12" ht="15.75" customHeight="1">
      <c r="A41" s="52" t="s">
        <v>96</v>
      </c>
      <c r="E41" s="62"/>
      <c r="F41" s="129">
        <f>F34</f>
        <v>330</v>
      </c>
      <c r="G41" s="71"/>
      <c r="H41" s="156">
        <f>H34</f>
        <v>1195</v>
      </c>
      <c r="I41" s="157"/>
      <c r="J41" s="156">
        <f>J34</f>
        <v>1005</v>
      </c>
      <c r="K41" s="157"/>
      <c r="L41" s="156">
        <f>L34</f>
        <v>508</v>
      </c>
    </row>
    <row r="42" spans="1:12" ht="15.75" customHeight="1">
      <c r="A42" s="52" t="s">
        <v>89</v>
      </c>
      <c r="E42" s="62"/>
      <c r="F42" s="129">
        <v>0</v>
      </c>
      <c r="G42" s="71"/>
      <c r="H42" s="156">
        <v>0</v>
      </c>
      <c r="I42" s="157"/>
      <c r="J42" s="156">
        <v>0</v>
      </c>
      <c r="K42" s="157"/>
      <c r="L42" s="156">
        <v>0</v>
      </c>
    </row>
    <row r="43" spans="5:12" ht="15.75" customHeight="1" thickBot="1">
      <c r="E43" s="62"/>
      <c r="F43" s="130">
        <f>SUM(F41:F42)</f>
        <v>330</v>
      </c>
      <c r="G43" s="71"/>
      <c r="H43" s="158">
        <f>SUM(H41:H42)</f>
        <v>1195</v>
      </c>
      <c r="I43" s="157"/>
      <c r="J43" s="158">
        <f>SUM(J41:J42)</f>
        <v>1005</v>
      </c>
      <c r="K43" s="157"/>
      <c r="L43" s="158">
        <f>SUM(L41:L42)</f>
        <v>508</v>
      </c>
    </row>
    <row r="44" spans="5:12" ht="15.75" customHeight="1">
      <c r="E44" s="62"/>
      <c r="F44" s="70"/>
      <c r="G44" s="71"/>
      <c r="H44" s="159"/>
      <c r="I44" s="157"/>
      <c r="J44" s="156"/>
      <c r="K44" s="157"/>
      <c r="L44" s="156"/>
    </row>
    <row r="45" spans="5:12" ht="15.75" customHeight="1">
      <c r="E45" s="62"/>
      <c r="F45" s="70"/>
      <c r="G45" s="71"/>
      <c r="H45" s="72"/>
      <c r="I45" s="71"/>
      <c r="J45" s="73"/>
      <c r="K45" s="71"/>
      <c r="L45" s="73"/>
    </row>
    <row r="46" spans="1:12" ht="15.75" customHeight="1">
      <c r="A46" s="161" t="s">
        <v>40</v>
      </c>
      <c r="B46" s="161"/>
      <c r="C46" s="161"/>
      <c r="D46" s="161"/>
      <c r="E46" s="161"/>
      <c r="F46" s="161"/>
      <c r="G46" s="161"/>
      <c r="H46" s="161"/>
      <c r="I46" s="161"/>
      <c r="J46" s="161"/>
      <c r="K46" s="161"/>
      <c r="L46" s="161"/>
    </row>
    <row r="47" spans="1:12" ht="15.75" customHeight="1">
      <c r="A47" s="161" t="s">
        <v>81</v>
      </c>
      <c r="B47" s="161"/>
      <c r="C47" s="161"/>
      <c r="D47" s="161"/>
      <c r="E47" s="161"/>
      <c r="F47" s="161"/>
      <c r="G47" s="161"/>
      <c r="H47" s="161"/>
      <c r="I47" s="161"/>
      <c r="J47" s="161"/>
      <c r="K47" s="161"/>
      <c r="L47" s="161"/>
    </row>
    <row r="48" spans="1:8" ht="15.75" customHeight="1">
      <c r="A48" s="49" t="s">
        <v>10</v>
      </c>
      <c r="B48" s="49"/>
      <c r="C48" s="49"/>
      <c r="D48" s="49"/>
      <c r="E48" s="49"/>
      <c r="F48" s="51"/>
      <c r="G48" s="49"/>
      <c r="H48" s="49"/>
    </row>
    <row r="49" spans="1:8" ht="15.75" customHeight="1">
      <c r="A49" s="49"/>
      <c r="B49" s="49"/>
      <c r="C49" s="49"/>
      <c r="D49" s="49"/>
      <c r="E49" s="49"/>
      <c r="F49" s="51"/>
      <c r="G49" s="49"/>
      <c r="H49" s="49"/>
    </row>
    <row r="50" spans="1:8" ht="15.75" customHeight="1">
      <c r="A50" s="49" t="s">
        <v>102</v>
      </c>
      <c r="B50" s="49"/>
      <c r="C50" s="49"/>
      <c r="D50" s="49"/>
      <c r="E50" s="49"/>
      <c r="F50" s="51"/>
      <c r="G50" s="49"/>
      <c r="H50" s="49"/>
    </row>
    <row r="52" spans="6:12" ht="15.75" customHeight="1">
      <c r="F52" s="56" t="s">
        <v>41</v>
      </c>
      <c r="G52" s="55"/>
      <c r="H52" s="55" t="s">
        <v>42</v>
      </c>
      <c r="J52" s="74"/>
      <c r="K52" s="74"/>
      <c r="L52" s="74"/>
    </row>
    <row r="53" spans="6:12" ht="15.75" customHeight="1">
      <c r="F53" s="56" t="s">
        <v>78</v>
      </c>
      <c r="G53" s="55"/>
      <c r="H53" s="55" t="s">
        <v>43</v>
      </c>
      <c r="J53" s="74"/>
      <c r="K53" s="74"/>
      <c r="L53" s="74"/>
    </row>
    <row r="54" spans="6:12" ht="15.75" customHeight="1">
      <c r="F54" s="56" t="s">
        <v>79</v>
      </c>
      <c r="G54" s="55"/>
      <c r="H54" s="55" t="s">
        <v>44</v>
      </c>
      <c r="J54" s="74"/>
      <c r="K54" s="74"/>
      <c r="L54" s="74"/>
    </row>
    <row r="55" spans="6:12" ht="15.75" customHeight="1">
      <c r="F55" s="56"/>
      <c r="G55" s="55"/>
      <c r="H55" s="55" t="s">
        <v>45</v>
      </c>
      <c r="J55" s="74"/>
      <c r="K55" s="74"/>
      <c r="L55" s="74"/>
    </row>
    <row r="56" spans="6:12" ht="15.75" customHeight="1">
      <c r="F56" s="60" t="s">
        <v>101</v>
      </c>
      <c r="G56" s="58"/>
      <c r="H56" s="60" t="s">
        <v>82</v>
      </c>
      <c r="I56" s="75"/>
      <c r="J56" s="48"/>
      <c r="K56" s="76"/>
      <c r="L56" s="77"/>
    </row>
    <row r="57" spans="5:12" ht="15.75" customHeight="1">
      <c r="E57" s="62" t="s">
        <v>46</v>
      </c>
      <c r="F57" s="63" t="s">
        <v>31</v>
      </c>
      <c r="G57" s="62"/>
      <c r="H57" s="63" t="s">
        <v>31</v>
      </c>
      <c r="I57" s="62"/>
      <c r="J57" s="78"/>
      <c r="K57" s="78"/>
      <c r="L57" s="78"/>
    </row>
    <row r="58" spans="1:12" ht="15.75" customHeight="1">
      <c r="A58" s="52" t="s">
        <v>47</v>
      </c>
      <c r="E58" s="62"/>
      <c r="F58" s="79"/>
      <c r="G58" s="71"/>
      <c r="H58" s="79"/>
      <c r="I58" s="71"/>
      <c r="J58" s="80"/>
      <c r="K58" s="80"/>
      <c r="L58" s="80"/>
    </row>
    <row r="59" spans="1:12" ht="15.75" customHeight="1">
      <c r="A59" s="52" t="s">
        <v>48</v>
      </c>
      <c r="E59" s="62"/>
      <c r="F59" s="81">
        <f>14340</f>
        <v>14340</v>
      </c>
      <c r="G59" s="71"/>
      <c r="H59" s="81">
        <f>20947-8645</f>
        <v>12302</v>
      </c>
      <c r="I59" s="71"/>
      <c r="J59" s="82"/>
      <c r="K59" s="80"/>
      <c r="L59" s="82"/>
    </row>
    <row r="60" spans="1:12" ht="15.75" customHeight="1">
      <c r="A60" s="52" t="s">
        <v>95</v>
      </c>
      <c r="E60" s="62"/>
      <c r="F60" s="81">
        <v>8645</v>
      </c>
      <c r="G60" s="71"/>
      <c r="H60" s="81">
        <v>8645</v>
      </c>
      <c r="I60" s="71"/>
      <c r="J60" s="82"/>
      <c r="K60" s="80"/>
      <c r="L60" s="82"/>
    </row>
    <row r="61" spans="1:12" ht="15.75" customHeight="1">
      <c r="A61" s="52" t="s">
        <v>49</v>
      </c>
      <c r="E61" s="62">
        <v>20</v>
      </c>
      <c r="F61" s="81">
        <v>71</v>
      </c>
      <c r="G61" s="71"/>
      <c r="H61" s="81">
        <v>71</v>
      </c>
      <c r="I61" s="71"/>
      <c r="J61" s="82"/>
      <c r="K61" s="83"/>
      <c r="L61" s="83"/>
    </row>
    <row r="62" spans="1:12" ht="15.75" customHeight="1">
      <c r="A62" s="52" t="s">
        <v>83</v>
      </c>
      <c r="E62" s="62">
        <v>21</v>
      </c>
      <c r="F62" s="84">
        <v>0</v>
      </c>
      <c r="G62" s="71"/>
      <c r="H62" s="84">
        <v>0</v>
      </c>
      <c r="I62" s="71"/>
      <c r="J62" s="82"/>
      <c r="K62" s="83"/>
      <c r="L62" s="83"/>
    </row>
    <row r="63" spans="5:12" ht="15.75" customHeight="1">
      <c r="E63" s="62"/>
      <c r="F63" s="63"/>
      <c r="G63" s="71"/>
      <c r="H63" s="36"/>
      <c r="I63" s="71"/>
      <c r="J63" s="83"/>
      <c r="K63" s="83"/>
      <c r="L63" s="83"/>
    </row>
    <row r="64" spans="1:12" ht="15.75" customHeight="1">
      <c r="A64" s="52" t="s">
        <v>50</v>
      </c>
      <c r="E64" s="62"/>
      <c r="F64" s="85"/>
      <c r="G64" s="71"/>
      <c r="H64" s="85"/>
      <c r="I64" s="71"/>
      <c r="J64" s="80"/>
      <c r="K64" s="80"/>
      <c r="L64" s="80"/>
    </row>
    <row r="65" spans="5:12" ht="15.75" customHeight="1">
      <c r="E65" s="62"/>
      <c r="F65" s="86"/>
      <c r="G65" s="71"/>
      <c r="H65" s="86"/>
      <c r="I65" s="71"/>
      <c r="J65" s="80"/>
      <c r="K65" s="80"/>
      <c r="L65" s="80"/>
    </row>
    <row r="66" spans="1:12" ht="15.75" customHeight="1">
      <c r="A66" s="52" t="s">
        <v>121</v>
      </c>
      <c r="E66" s="62"/>
      <c r="F66" s="96">
        <v>23</v>
      </c>
      <c r="G66" s="71"/>
      <c r="H66" s="96">
        <v>0</v>
      </c>
      <c r="I66" s="71"/>
      <c r="J66" s="80"/>
      <c r="K66" s="80"/>
      <c r="L66" s="80"/>
    </row>
    <row r="67" spans="1:12" ht="15.75" customHeight="1">
      <c r="A67" s="52" t="s">
        <v>51</v>
      </c>
      <c r="F67" s="87"/>
      <c r="H67" s="88"/>
      <c r="J67" s="89"/>
      <c r="K67" s="89"/>
      <c r="L67" s="89"/>
    </row>
    <row r="68" spans="1:12" ht="15.75" customHeight="1">
      <c r="A68" s="52" t="s">
        <v>52</v>
      </c>
      <c r="E68" s="62"/>
      <c r="F68" s="81">
        <v>7337</v>
      </c>
      <c r="G68" s="80"/>
      <c r="H68" s="81">
        <v>4957</v>
      </c>
      <c r="I68" s="80"/>
      <c r="J68" s="82"/>
      <c r="K68" s="80"/>
      <c r="L68" s="83"/>
    </row>
    <row r="69" spans="1:12" ht="15.75" customHeight="1">
      <c r="A69" s="52" t="s">
        <v>53</v>
      </c>
      <c r="E69" s="62"/>
      <c r="F69" s="81">
        <v>17597</v>
      </c>
      <c r="G69" s="71"/>
      <c r="H69" s="81">
        <v>10685</v>
      </c>
      <c r="I69" s="71"/>
      <c r="J69" s="82"/>
      <c r="K69" s="80"/>
      <c r="L69" s="83"/>
    </row>
    <row r="70" spans="1:12" ht="15.75" customHeight="1">
      <c r="A70" s="52" t="s">
        <v>54</v>
      </c>
      <c r="E70" s="62"/>
      <c r="F70" s="81">
        <v>1247</v>
      </c>
      <c r="G70" s="71"/>
      <c r="H70" s="81">
        <v>598</v>
      </c>
      <c r="I70" s="71"/>
      <c r="J70" s="82"/>
      <c r="K70" s="80"/>
      <c r="L70" s="90"/>
    </row>
    <row r="71" spans="1:12" ht="15.75" customHeight="1">
      <c r="A71" s="52" t="s">
        <v>75</v>
      </c>
      <c r="E71" s="62"/>
      <c r="F71" s="81">
        <v>3480</v>
      </c>
      <c r="G71" s="71"/>
      <c r="H71" s="81">
        <v>3980</v>
      </c>
      <c r="I71" s="71"/>
      <c r="J71" s="82"/>
      <c r="K71" s="80"/>
      <c r="L71" s="90"/>
    </row>
    <row r="72" spans="1:12" ht="15.75" customHeight="1">
      <c r="A72" s="52" t="s">
        <v>55</v>
      </c>
      <c r="E72" s="62"/>
      <c r="F72" s="81">
        <v>0</v>
      </c>
      <c r="G72" s="71"/>
      <c r="H72" s="81">
        <v>10</v>
      </c>
      <c r="I72" s="71"/>
      <c r="J72" s="82"/>
      <c r="K72" s="80"/>
      <c r="L72" s="90"/>
    </row>
    <row r="73" spans="1:12" ht="15.75" customHeight="1">
      <c r="A73" s="52" t="s">
        <v>76</v>
      </c>
      <c r="E73" s="62"/>
      <c r="F73" s="81">
        <v>269</v>
      </c>
      <c r="G73" s="71"/>
      <c r="H73" s="81">
        <v>267</v>
      </c>
      <c r="I73" s="71"/>
      <c r="J73" s="82"/>
      <c r="K73" s="80"/>
      <c r="L73" s="90"/>
    </row>
    <row r="74" spans="1:12" ht="15.75" customHeight="1">
      <c r="A74" s="52" t="s">
        <v>56</v>
      </c>
      <c r="E74" s="62"/>
      <c r="F74" s="81">
        <v>10625</v>
      </c>
      <c r="G74" s="71"/>
      <c r="H74" s="81">
        <v>18173</v>
      </c>
      <c r="I74" s="91"/>
      <c r="J74" s="82"/>
      <c r="K74" s="92"/>
      <c r="L74" s="93"/>
    </row>
    <row r="75" spans="1:12" ht="15.75" customHeight="1">
      <c r="A75" s="52" t="s">
        <v>21</v>
      </c>
      <c r="E75" s="62"/>
      <c r="F75" s="81">
        <v>6872</v>
      </c>
      <c r="G75" s="71"/>
      <c r="H75" s="81">
        <v>1448</v>
      </c>
      <c r="I75" s="71"/>
      <c r="J75" s="82"/>
      <c r="K75" s="80"/>
      <c r="L75" s="80"/>
    </row>
    <row r="76" spans="5:12" ht="15.75" customHeight="1">
      <c r="E76" s="62"/>
      <c r="F76" s="94"/>
      <c r="G76" s="71"/>
      <c r="H76" s="94"/>
      <c r="I76" s="71"/>
      <c r="J76" s="80"/>
      <c r="K76" s="80"/>
      <c r="L76" s="80"/>
    </row>
    <row r="77" spans="5:12" ht="15.75" customHeight="1">
      <c r="E77" s="62"/>
      <c r="F77" s="95">
        <f>SUM(F66:F75)</f>
        <v>47450</v>
      </c>
      <c r="G77" s="71"/>
      <c r="H77" s="95">
        <f>SUM(H66:H75)</f>
        <v>40118</v>
      </c>
      <c r="I77" s="71"/>
      <c r="J77" s="80"/>
      <c r="K77" s="80"/>
      <c r="L77" s="80"/>
    </row>
    <row r="78" spans="1:12" ht="15.75" customHeight="1">
      <c r="A78" s="52" t="s">
        <v>57</v>
      </c>
      <c r="E78" s="62"/>
      <c r="F78" s="85"/>
      <c r="G78" s="71"/>
      <c r="H78" s="85"/>
      <c r="I78" s="71"/>
      <c r="J78" s="80"/>
      <c r="K78" s="80"/>
      <c r="L78" s="80"/>
    </row>
    <row r="79" spans="5:12" ht="15.75" customHeight="1">
      <c r="E79" s="62"/>
      <c r="F79" s="96"/>
      <c r="G79" s="71"/>
      <c r="H79" s="96"/>
      <c r="I79" s="71"/>
      <c r="J79" s="80"/>
      <c r="K79" s="80"/>
      <c r="L79" s="80"/>
    </row>
    <row r="80" spans="1:12" ht="15.75" customHeight="1">
      <c r="A80" s="52" t="s">
        <v>58</v>
      </c>
      <c r="E80" s="62"/>
      <c r="F80" s="97"/>
      <c r="G80" s="71"/>
      <c r="H80" s="97"/>
      <c r="I80" s="71"/>
      <c r="J80" s="80"/>
      <c r="K80" s="80"/>
      <c r="L80" s="80"/>
    </row>
    <row r="81" spans="1:12" ht="15.75" customHeight="1">
      <c r="A81" s="52" t="s">
        <v>52</v>
      </c>
      <c r="E81" s="62"/>
      <c r="F81" s="81">
        <v>1599</v>
      </c>
      <c r="G81" s="71"/>
      <c r="H81" s="81">
        <v>918</v>
      </c>
      <c r="I81" s="71"/>
      <c r="J81" s="82"/>
      <c r="K81" s="80"/>
      <c r="L81" s="83"/>
    </row>
    <row r="82" spans="1:12" ht="15.75" customHeight="1">
      <c r="A82" s="52" t="s">
        <v>59</v>
      </c>
      <c r="E82" s="62"/>
      <c r="F82" s="81">
        <v>11009</v>
      </c>
      <c r="G82" s="80"/>
      <c r="H82" s="81">
        <v>7799</v>
      </c>
      <c r="I82" s="80"/>
      <c r="J82" s="82"/>
      <c r="K82" s="80"/>
      <c r="L82" s="83"/>
    </row>
    <row r="83" spans="1:12" ht="15.75" customHeight="1">
      <c r="A83" s="52" t="s">
        <v>60</v>
      </c>
      <c r="E83" s="62"/>
      <c r="F83" s="81">
        <v>3916</v>
      </c>
      <c r="G83" s="71"/>
      <c r="H83" s="81">
        <v>2658</v>
      </c>
      <c r="I83" s="71"/>
      <c r="J83" s="82"/>
      <c r="K83" s="80"/>
      <c r="L83" s="80"/>
    </row>
    <row r="84" spans="1:12" ht="15.75" customHeight="1">
      <c r="A84" s="52" t="s">
        <v>61</v>
      </c>
      <c r="E84" s="62" t="s">
        <v>62</v>
      </c>
      <c r="F84" s="81">
        <v>4475</v>
      </c>
      <c r="G84" s="71"/>
      <c r="H84" s="81">
        <f>1282+64</f>
        <v>1346</v>
      </c>
      <c r="I84" s="71"/>
      <c r="J84" s="82"/>
      <c r="K84" s="80"/>
      <c r="L84" s="83"/>
    </row>
    <row r="85" spans="1:12" ht="15.75" customHeight="1">
      <c r="A85" s="52" t="s">
        <v>63</v>
      </c>
      <c r="E85" s="62"/>
      <c r="F85" s="81">
        <v>0</v>
      </c>
      <c r="G85" s="71"/>
      <c r="H85" s="81">
        <v>0</v>
      </c>
      <c r="I85" s="71"/>
      <c r="J85" s="82"/>
      <c r="K85" s="80"/>
      <c r="L85" s="83"/>
    </row>
    <row r="86" spans="5:12" ht="15.75" customHeight="1">
      <c r="E86" s="62"/>
      <c r="F86" s="99"/>
      <c r="G86" s="71"/>
      <c r="H86" s="99"/>
      <c r="I86" s="71"/>
      <c r="J86" s="93"/>
      <c r="K86" s="80"/>
      <c r="L86" s="93"/>
    </row>
    <row r="87" spans="5:12" ht="15.75" customHeight="1">
      <c r="E87" s="62"/>
      <c r="F87" s="84">
        <f>SUM(F81:F86)</f>
        <v>20999</v>
      </c>
      <c r="G87" s="71"/>
      <c r="H87" s="84">
        <f>SUM(H81:H86)</f>
        <v>12721</v>
      </c>
      <c r="I87" s="71"/>
      <c r="J87" s="98"/>
      <c r="K87" s="80"/>
      <c r="L87" s="98"/>
    </row>
    <row r="88" spans="5:12" ht="15.75" customHeight="1">
      <c r="E88" s="62"/>
      <c r="F88" s="98"/>
      <c r="G88" s="80"/>
      <c r="H88" s="98"/>
      <c r="I88" s="80"/>
      <c r="J88" s="80"/>
      <c r="K88" s="80"/>
      <c r="L88" s="80"/>
    </row>
    <row r="89" spans="1:12" ht="15.75" customHeight="1">
      <c r="A89" s="52" t="s">
        <v>64</v>
      </c>
      <c r="C89" s="80"/>
      <c r="D89" s="80"/>
      <c r="E89" s="62"/>
      <c r="F89" s="86">
        <f>SUM(F77)-F87</f>
        <v>26451</v>
      </c>
      <c r="G89" s="71"/>
      <c r="H89" s="86">
        <f>SUM(H77)-H87</f>
        <v>27397</v>
      </c>
      <c r="I89" s="71"/>
      <c r="J89" s="102"/>
      <c r="K89" s="80"/>
      <c r="L89" s="80"/>
    </row>
    <row r="90" spans="3:12" ht="15.75" customHeight="1">
      <c r="C90" s="80"/>
      <c r="D90" s="80"/>
      <c r="E90" s="62"/>
      <c r="F90" s="100"/>
      <c r="G90" s="71"/>
      <c r="H90" s="100"/>
      <c r="I90" s="71"/>
      <c r="J90" s="80"/>
      <c r="K90" s="80"/>
      <c r="L90" s="80"/>
    </row>
    <row r="91" spans="3:12" ht="15.75" customHeight="1" thickBot="1">
      <c r="C91" s="80"/>
      <c r="D91" s="80"/>
      <c r="E91" s="62"/>
      <c r="F91" s="101">
        <f>F89+F59+F61+F62+F60</f>
        <v>49507</v>
      </c>
      <c r="G91" s="80"/>
      <c r="H91" s="101">
        <f>H89+H59+H61+H62+H60</f>
        <v>48415</v>
      </c>
      <c r="I91" s="71"/>
      <c r="J91" s="80"/>
      <c r="K91" s="80"/>
      <c r="L91" s="80"/>
    </row>
    <row r="92" spans="3:12" ht="15.75" customHeight="1" thickTop="1">
      <c r="C92" s="80"/>
      <c r="D92" s="80"/>
      <c r="E92" s="62"/>
      <c r="F92" s="98"/>
      <c r="G92" s="80"/>
      <c r="H92" s="98"/>
      <c r="I92" s="71"/>
      <c r="J92" s="80"/>
      <c r="K92" s="80"/>
      <c r="L92" s="80"/>
    </row>
    <row r="93" spans="1:12" ht="15.75" customHeight="1">
      <c r="A93" s="52" t="s">
        <v>65</v>
      </c>
      <c r="C93" s="80"/>
      <c r="D93" s="80"/>
      <c r="E93" s="62"/>
      <c r="F93" s="102"/>
      <c r="G93" s="80"/>
      <c r="H93" s="102"/>
      <c r="I93" s="71"/>
      <c r="J93" s="80"/>
      <c r="K93" s="80"/>
      <c r="L93" s="80"/>
    </row>
    <row r="94" spans="3:12" ht="15.75" customHeight="1">
      <c r="C94" s="80"/>
      <c r="D94" s="80"/>
      <c r="E94" s="62"/>
      <c r="F94" s="102"/>
      <c r="G94" s="80"/>
      <c r="H94" s="102"/>
      <c r="I94" s="71"/>
      <c r="J94" s="80"/>
      <c r="K94" s="80"/>
      <c r="L94" s="80"/>
    </row>
    <row r="95" spans="1:12" ht="15.75" customHeight="1">
      <c r="A95" s="52" t="s">
        <v>66</v>
      </c>
      <c r="C95" s="80"/>
      <c r="D95" s="80"/>
      <c r="E95" s="62"/>
      <c r="F95" s="103">
        <v>60000</v>
      </c>
      <c r="G95" s="80"/>
      <c r="H95" s="103">
        <v>60000</v>
      </c>
      <c r="I95" s="71"/>
      <c r="J95" s="82"/>
      <c r="K95" s="80"/>
      <c r="L95" s="80"/>
    </row>
    <row r="96" spans="1:12" ht="15.75" customHeight="1">
      <c r="A96" s="52" t="s">
        <v>67</v>
      </c>
      <c r="C96" s="80"/>
      <c r="D96" s="80"/>
      <c r="E96" s="62"/>
      <c r="F96" s="103">
        <v>8004</v>
      </c>
      <c r="G96" s="80"/>
      <c r="H96" s="103">
        <v>8004</v>
      </c>
      <c r="I96" s="71"/>
      <c r="J96" s="82"/>
      <c r="K96" s="80"/>
      <c r="L96" s="80"/>
    </row>
    <row r="97" spans="1:12" ht="15.75" customHeight="1">
      <c r="A97" s="52" t="s">
        <v>103</v>
      </c>
      <c r="C97" s="80"/>
      <c r="D97" s="80"/>
      <c r="E97" s="62"/>
      <c r="F97" s="103">
        <v>-470</v>
      </c>
      <c r="G97" s="80"/>
      <c r="H97" s="103">
        <v>0</v>
      </c>
      <c r="I97" s="71"/>
      <c r="J97" s="82"/>
      <c r="K97" s="80"/>
      <c r="L97" s="80"/>
    </row>
    <row r="98" spans="1:12" ht="15.75" customHeight="1">
      <c r="A98" s="52" t="s">
        <v>120</v>
      </c>
      <c r="C98" s="80"/>
      <c r="D98" s="80"/>
      <c r="E98" s="62"/>
      <c r="F98" s="103">
        <v>1225</v>
      </c>
      <c r="G98" s="80"/>
      <c r="H98" s="103">
        <v>0</v>
      </c>
      <c r="I98" s="71"/>
      <c r="J98" s="82"/>
      <c r="K98" s="80"/>
      <c r="L98" s="80"/>
    </row>
    <row r="99" spans="1:12" ht="15.75" customHeight="1">
      <c r="A99" s="52" t="s">
        <v>77</v>
      </c>
      <c r="C99" s="80"/>
      <c r="D99" s="80"/>
      <c r="E99" s="62"/>
      <c r="F99" s="104">
        <f>-22041+1005</f>
        <v>-21036</v>
      </c>
      <c r="G99" s="80"/>
      <c r="H99" s="104">
        <f>-21356-904-289+508</f>
        <v>-22041</v>
      </c>
      <c r="I99" s="71"/>
      <c r="J99" s="82"/>
      <c r="K99" s="80"/>
      <c r="L99" s="80"/>
    </row>
    <row r="100" spans="5:12" ht="4.5" customHeight="1">
      <c r="E100" s="62"/>
      <c r="F100" s="103"/>
      <c r="G100" s="80"/>
      <c r="H100" s="103"/>
      <c r="I100" s="71"/>
      <c r="J100" s="80"/>
      <c r="K100" s="80"/>
      <c r="L100" s="80"/>
    </row>
    <row r="101" spans="1:12" ht="15.75" customHeight="1">
      <c r="A101" s="52" t="s">
        <v>68</v>
      </c>
      <c r="E101" s="62"/>
      <c r="F101" s="103">
        <f>SUM(F95:F100)</f>
        <v>47723</v>
      </c>
      <c r="G101" s="80"/>
      <c r="H101" s="103">
        <f>SUM(H95:H100)</f>
        <v>45963</v>
      </c>
      <c r="I101" s="71"/>
      <c r="J101" s="80"/>
      <c r="K101" s="80"/>
      <c r="L101" s="80"/>
    </row>
    <row r="102" spans="1:12" ht="15.75" customHeight="1">
      <c r="A102" s="52" t="s">
        <v>89</v>
      </c>
      <c r="E102" s="62"/>
      <c r="F102" s="103">
        <v>0</v>
      </c>
      <c r="G102" s="80"/>
      <c r="H102" s="103">
        <v>0</v>
      </c>
      <c r="I102" s="71"/>
      <c r="J102" s="80"/>
      <c r="K102" s="80"/>
      <c r="L102" s="80"/>
    </row>
    <row r="103" spans="1:12" ht="15.75" customHeight="1">
      <c r="A103" s="52" t="s">
        <v>90</v>
      </c>
      <c r="E103" s="62"/>
      <c r="F103" s="107">
        <f>SUM(F101:F102)</f>
        <v>47723</v>
      </c>
      <c r="G103" s="80"/>
      <c r="H103" s="107">
        <f>SUM(H101:H102)</f>
        <v>45963</v>
      </c>
      <c r="I103" s="71"/>
      <c r="J103" s="80"/>
      <c r="K103" s="80"/>
      <c r="L103" s="80"/>
    </row>
    <row r="104" spans="5:12" ht="15.75" customHeight="1">
      <c r="E104" s="62"/>
      <c r="F104" s="105"/>
      <c r="G104" s="71"/>
      <c r="H104" s="105"/>
      <c r="I104" s="71"/>
      <c r="J104" s="80"/>
      <c r="K104" s="80"/>
      <c r="L104" s="80"/>
    </row>
    <row r="105" spans="1:12" ht="15.75" customHeight="1">
      <c r="A105" s="52" t="s">
        <v>69</v>
      </c>
      <c r="E105" s="62"/>
      <c r="F105" s="85"/>
      <c r="G105" s="71"/>
      <c r="H105" s="85"/>
      <c r="I105" s="71"/>
      <c r="J105" s="92"/>
      <c r="K105" s="92"/>
      <c r="L105" s="92"/>
    </row>
    <row r="106" spans="1:12" ht="15.75" customHeight="1">
      <c r="A106" s="52" t="s">
        <v>70</v>
      </c>
      <c r="F106" s="85"/>
      <c r="G106" s="71"/>
      <c r="H106" s="85"/>
      <c r="I106" s="71"/>
      <c r="J106" s="92"/>
      <c r="K106" s="92"/>
      <c r="L106" s="92"/>
    </row>
    <row r="107" spans="6:12" ht="15.75" customHeight="1">
      <c r="F107" s="86"/>
      <c r="G107" s="71"/>
      <c r="H107" s="86"/>
      <c r="I107" s="71"/>
      <c r="J107" s="92"/>
      <c r="K107" s="92"/>
      <c r="L107" s="92"/>
    </row>
    <row r="108" spans="1:12" ht="15.75" customHeight="1">
      <c r="A108" s="52" t="s">
        <v>71</v>
      </c>
      <c r="E108" s="62" t="s">
        <v>72</v>
      </c>
      <c r="F108" s="81">
        <v>1784</v>
      </c>
      <c r="G108" s="71"/>
      <c r="H108" s="81">
        <f>1+2451</f>
        <v>2452</v>
      </c>
      <c r="I108" s="71"/>
      <c r="J108" s="82"/>
      <c r="K108" s="93"/>
      <c r="L108" s="93"/>
    </row>
    <row r="109" spans="1:12" ht="15.75" customHeight="1">
      <c r="A109" s="52" t="s">
        <v>73</v>
      </c>
      <c r="E109" s="62"/>
      <c r="F109" s="84">
        <v>0</v>
      </c>
      <c r="G109" s="71"/>
      <c r="H109" s="84">
        <v>0</v>
      </c>
      <c r="I109" s="71"/>
      <c r="J109" s="82"/>
      <c r="K109" s="80"/>
      <c r="L109" s="83"/>
    </row>
    <row r="110" spans="5:12" ht="15.75" customHeight="1">
      <c r="E110" s="62"/>
      <c r="F110" s="81"/>
      <c r="G110" s="71"/>
      <c r="H110" s="81"/>
      <c r="I110" s="71"/>
      <c r="J110" s="92"/>
      <c r="K110" s="80"/>
      <c r="L110" s="92"/>
    </row>
    <row r="111" spans="5:12" ht="15.75" customHeight="1">
      <c r="E111" s="62"/>
      <c r="F111" s="84">
        <f>SUM(F108:F110)</f>
        <v>1784</v>
      </c>
      <c r="G111" s="71"/>
      <c r="H111" s="84">
        <f>SUM(H108:H110)</f>
        <v>2452</v>
      </c>
      <c r="I111" s="71"/>
      <c r="J111" s="93"/>
      <c r="K111" s="80"/>
      <c r="L111" s="93"/>
    </row>
    <row r="112" spans="5:12" ht="15.75" customHeight="1">
      <c r="E112" s="62"/>
      <c r="F112" s="107"/>
      <c r="G112" s="71"/>
      <c r="H112" s="107"/>
      <c r="I112" s="71"/>
      <c r="J112" s="92"/>
      <c r="K112" s="80"/>
      <c r="L112" s="92"/>
    </row>
    <row r="113" spans="5:12" ht="15.75" customHeight="1">
      <c r="E113" s="62"/>
      <c r="F113" s="103"/>
      <c r="G113" s="71"/>
      <c r="H113" s="103"/>
      <c r="I113" s="71"/>
      <c r="J113" s="80"/>
      <c r="K113" s="80"/>
      <c r="L113" s="80"/>
    </row>
    <row r="114" spans="5:12" ht="15.75" customHeight="1" thickBot="1">
      <c r="E114" s="62"/>
      <c r="F114" s="101">
        <f>F103+F111</f>
        <v>49507</v>
      </c>
      <c r="G114" s="71"/>
      <c r="H114" s="101">
        <f>H103+H111</f>
        <v>48415</v>
      </c>
      <c r="I114" s="71"/>
      <c r="J114" s="102"/>
      <c r="K114" s="80"/>
      <c r="L114" s="102"/>
    </row>
    <row r="115" spans="5:12" ht="15.75" customHeight="1" thickTop="1">
      <c r="E115" s="62"/>
      <c r="F115" s="102">
        <f>F91-F114</f>
        <v>0</v>
      </c>
      <c r="G115" s="71"/>
      <c r="H115" s="102"/>
      <c r="I115" s="71"/>
      <c r="J115" s="102"/>
      <c r="K115" s="80"/>
      <c r="L115" s="102"/>
    </row>
    <row r="116" spans="5:12" ht="15.75" customHeight="1">
      <c r="E116" s="62"/>
      <c r="F116" s="102"/>
      <c r="G116" s="71"/>
      <c r="H116" s="102"/>
      <c r="I116" s="71"/>
      <c r="J116" s="102"/>
      <c r="K116" s="80"/>
      <c r="L116" s="102"/>
    </row>
    <row r="117" spans="5:12" ht="15.75" customHeight="1">
      <c r="E117" s="62"/>
      <c r="F117" s="102"/>
      <c r="G117" s="71"/>
      <c r="H117" s="102"/>
      <c r="I117" s="71"/>
      <c r="J117" s="102"/>
      <c r="K117" s="80"/>
      <c r="L117" s="102"/>
    </row>
    <row r="118" spans="1:12" ht="15.75" customHeight="1">
      <c r="A118" s="162" t="s">
        <v>74</v>
      </c>
      <c r="B118" s="162"/>
      <c r="C118" s="162"/>
      <c r="D118" s="162"/>
      <c r="E118" s="162"/>
      <c r="F118" s="162"/>
      <c r="G118" s="162"/>
      <c r="H118" s="162"/>
      <c r="I118" s="162"/>
      <c r="J118" s="162"/>
      <c r="K118" s="162"/>
      <c r="L118" s="162"/>
    </row>
    <row r="119" spans="1:12" ht="15.75" customHeight="1">
      <c r="A119" s="161" t="s">
        <v>84</v>
      </c>
      <c r="B119" s="161"/>
      <c r="C119" s="161"/>
      <c r="D119" s="161"/>
      <c r="E119" s="161"/>
      <c r="F119" s="161"/>
      <c r="G119" s="161"/>
      <c r="H119" s="161"/>
      <c r="I119" s="161"/>
      <c r="J119" s="161"/>
      <c r="K119" s="161"/>
      <c r="L119" s="161"/>
    </row>
    <row r="120" spans="1:12" ht="15.75" customHeight="1">
      <c r="A120" s="29"/>
      <c r="B120" s="29"/>
      <c r="C120" s="29"/>
      <c r="D120" s="29"/>
      <c r="E120" s="31"/>
      <c r="F120" s="102"/>
      <c r="G120" s="27"/>
      <c r="H120" s="90"/>
      <c r="I120" s="27"/>
      <c r="J120" s="28"/>
      <c r="K120" s="27"/>
      <c r="L120" s="28"/>
    </row>
    <row r="121" ht="15.75" customHeight="1">
      <c r="H121" s="89"/>
    </row>
    <row r="122" ht="15.75" customHeight="1">
      <c r="H122" s="89"/>
    </row>
    <row r="123" ht="15.75" customHeight="1">
      <c r="H123" s="89"/>
    </row>
    <row r="124" ht="15.75" customHeight="1">
      <c r="H124" s="89"/>
    </row>
  </sheetData>
  <mergeCells count="4">
    <mergeCell ref="A46:L46"/>
    <mergeCell ref="A47:L47"/>
    <mergeCell ref="A118:L118"/>
    <mergeCell ref="A119:L119"/>
  </mergeCells>
  <printOptions/>
  <pageMargins left="0.75" right="0.75" top="1" bottom="1" header="0.5" footer="0.5"/>
  <pageSetup horizontalDpi="600" verticalDpi="600" orientation="portrait" paperSize="9" scale="61" r:id="rId2"/>
  <headerFooter alignWithMargins="0">
    <oddFooter>&amp;C&amp;P</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zoomScale="75" zoomScaleNormal="75" workbookViewId="0" topLeftCell="A7">
      <selection activeCell="A8" sqref="A8"/>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1.7109375" style="23" customWidth="1"/>
    <col min="7" max="7" width="15.00390625" style="23" customWidth="1"/>
    <col min="8" max="8" width="2.7109375" style="23" customWidth="1"/>
    <col min="9" max="9" width="14.57421875" style="23" customWidth="1"/>
    <col min="10" max="10" width="2.7109375" style="23" customWidth="1"/>
    <col min="11" max="11" width="15.28125" style="23" customWidth="1"/>
    <col min="12" max="12" width="1.8515625" style="23" customWidth="1"/>
    <col min="13" max="13" width="11.8515625" style="135" customWidth="1"/>
    <col min="14" max="14" width="2.00390625" style="135" customWidth="1"/>
    <col min="15" max="15" width="15.140625" style="23" customWidth="1"/>
    <col min="16" max="16" width="10.57421875" style="23" customWidth="1"/>
    <col min="17" max="16384" width="10.28125" style="23" customWidth="1"/>
  </cols>
  <sheetData>
    <row r="1" spans="1:14" s="3" customFormat="1" ht="21.75" customHeight="1">
      <c r="A1" s="1" t="str">
        <f>'[1]dr'!A1</f>
        <v>EDARAN DIGITAL SYSTEMS BERHAD</v>
      </c>
      <c r="B1" s="1"/>
      <c r="C1" s="2"/>
      <c r="D1" s="2"/>
      <c r="E1" s="2"/>
      <c r="F1" s="2"/>
      <c r="G1" s="2"/>
      <c r="H1" s="2"/>
      <c r="I1" s="2"/>
      <c r="J1" s="2"/>
      <c r="M1" s="132"/>
      <c r="N1" s="132"/>
    </row>
    <row r="2" spans="1:14" s="3" customFormat="1" ht="9.75" customHeight="1">
      <c r="A2" s="2"/>
      <c r="B2" s="2"/>
      <c r="C2" s="2"/>
      <c r="D2" s="2"/>
      <c r="E2" s="2"/>
      <c r="F2" s="2"/>
      <c r="G2" s="2"/>
      <c r="H2" s="2"/>
      <c r="I2" s="2"/>
      <c r="J2" s="2"/>
      <c r="M2" s="132"/>
      <c r="N2" s="132"/>
    </row>
    <row r="3" spans="1:14" s="7" customFormat="1" ht="15.75" customHeight="1">
      <c r="A3" s="4" t="s">
        <v>0</v>
      </c>
      <c r="B3" s="4"/>
      <c r="C3" s="5"/>
      <c r="D3" s="5"/>
      <c r="E3" s="5"/>
      <c r="F3" s="5"/>
      <c r="G3" s="5"/>
      <c r="H3" s="5"/>
      <c r="I3" s="5"/>
      <c r="J3" s="5"/>
      <c r="K3" s="6"/>
      <c r="L3" s="6"/>
      <c r="M3" s="133"/>
      <c r="N3" s="133"/>
    </row>
    <row r="4" spans="1:14" s="7" customFormat="1" ht="15.75" customHeight="1">
      <c r="A4" s="4" t="s">
        <v>104</v>
      </c>
      <c r="B4" s="4"/>
      <c r="C4" s="5"/>
      <c r="D4" s="5"/>
      <c r="E4" s="5"/>
      <c r="F4" s="5"/>
      <c r="G4" s="5"/>
      <c r="H4" s="5"/>
      <c r="I4" s="5"/>
      <c r="J4" s="5"/>
      <c r="K4" s="6"/>
      <c r="L4" s="6"/>
      <c r="M4" s="133"/>
      <c r="N4" s="133"/>
    </row>
    <row r="5" spans="1:14" s="7" customFormat="1" ht="15.75" customHeight="1">
      <c r="A5" s="4"/>
      <c r="B5" s="4"/>
      <c r="C5" s="5"/>
      <c r="D5" s="5"/>
      <c r="E5" s="5"/>
      <c r="F5" s="5"/>
      <c r="G5" s="5"/>
      <c r="H5" s="5"/>
      <c r="I5" s="5"/>
      <c r="J5" s="5"/>
      <c r="K5" s="6"/>
      <c r="L5" s="6"/>
      <c r="M5" s="133"/>
      <c r="N5" s="133"/>
    </row>
    <row r="6" spans="1:14" s="7" customFormat="1" ht="15.75" customHeight="1">
      <c r="A6" s="4"/>
      <c r="B6" s="4"/>
      <c r="C6" s="5"/>
      <c r="D6" s="5"/>
      <c r="E6" s="5"/>
      <c r="F6" s="5"/>
      <c r="G6" s="5"/>
      <c r="H6" s="5"/>
      <c r="I6" s="5"/>
      <c r="J6" s="5"/>
      <c r="K6" s="6"/>
      <c r="L6" s="6"/>
      <c r="M6" s="133"/>
      <c r="N6" s="133"/>
    </row>
    <row r="7" spans="3:14" s="7" customFormat="1" ht="15.75" customHeight="1">
      <c r="C7" s="166" t="s">
        <v>97</v>
      </c>
      <c r="D7" s="166"/>
      <c r="E7" s="166"/>
      <c r="F7" s="166"/>
      <c r="G7" s="166"/>
      <c r="H7" s="166"/>
      <c r="I7" s="166"/>
      <c r="J7" s="166"/>
      <c r="K7" s="166"/>
      <c r="L7" s="6"/>
      <c r="M7" s="133" t="s">
        <v>91</v>
      </c>
      <c r="N7" s="133"/>
    </row>
    <row r="8" spans="1:15" s="7" customFormat="1" ht="15.75" customHeight="1">
      <c r="A8" s="8"/>
      <c r="B8" s="8"/>
      <c r="C8" s="163" t="s">
        <v>1</v>
      </c>
      <c r="D8" s="163"/>
      <c r="E8" s="163"/>
      <c r="F8" s="9"/>
      <c r="G8" s="9"/>
      <c r="H8" s="9"/>
      <c r="I8" s="9"/>
      <c r="J8" s="9"/>
      <c r="K8" s="9" t="s">
        <v>2</v>
      </c>
      <c r="L8" s="9"/>
      <c r="M8" s="9" t="s">
        <v>92</v>
      </c>
      <c r="N8" s="9"/>
      <c r="O8" s="8"/>
    </row>
    <row r="9" spans="1:15" s="7" customFormat="1" ht="9.75" customHeight="1">
      <c r="A9" s="8"/>
      <c r="B9" s="8"/>
      <c r="C9" s="10"/>
      <c r="D9" s="10"/>
      <c r="E9" s="10"/>
      <c r="F9" s="10"/>
      <c r="G9" s="10"/>
      <c r="H9" s="10"/>
      <c r="I9" s="10"/>
      <c r="J9" s="10"/>
      <c r="K9" s="11"/>
      <c r="L9" s="11"/>
      <c r="M9" s="11"/>
      <c r="N9" s="11"/>
      <c r="O9" s="12"/>
    </row>
    <row r="10" spans="1:15" s="7" customFormat="1" ht="15.75" customHeight="1">
      <c r="A10" s="13"/>
      <c r="B10" s="13"/>
      <c r="C10" s="11" t="s">
        <v>3</v>
      </c>
      <c r="D10" s="11"/>
      <c r="E10" s="12" t="s">
        <v>4</v>
      </c>
      <c r="F10" s="12"/>
      <c r="G10" s="12" t="s">
        <v>106</v>
      </c>
      <c r="H10" s="12"/>
      <c r="I10" s="12" t="s">
        <v>110</v>
      </c>
      <c r="J10" s="12"/>
      <c r="K10" s="12" t="s">
        <v>93</v>
      </c>
      <c r="L10" s="12"/>
      <c r="M10" s="12"/>
      <c r="N10" s="12"/>
      <c r="O10" s="12"/>
    </row>
    <row r="11" spans="1:15" s="7" customFormat="1" ht="15.75" customHeight="1">
      <c r="A11" s="13"/>
      <c r="B11" s="13"/>
      <c r="C11" s="11" t="s">
        <v>5</v>
      </c>
      <c r="D11" s="9"/>
      <c r="E11" s="12" t="s">
        <v>6</v>
      </c>
      <c r="F11" s="12"/>
      <c r="G11" s="12" t="s">
        <v>107</v>
      </c>
      <c r="H11" s="14"/>
      <c r="I11" s="160" t="s">
        <v>111</v>
      </c>
      <c r="J11" s="14"/>
      <c r="K11" s="12" t="s">
        <v>94</v>
      </c>
      <c r="L11" s="14"/>
      <c r="M11" s="14"/>
      <c r="N11" s="14"/>
      <c r="O11" s="12" t="s">
        <v>7</v>
      </c>
    </row>
    <row r="12" spans="1:15" s="7" customFormat="1" ht="15.75" customHeight="1">
      <c r="A12" s="13"/>
      <c r="B12" s="15"/>
      <c r="C12" s="11" t="s">
        <v>31</v>
      </c>
      <c r="D12" s="16"/>
      <c r="E12" s="11" t="s">
        <v>31</v>
      </c>
      <c r="F12" s="11"/>
      <c r="G12" s="11" t="s">
        <v>31</v>
      </c>
      <c r="H12" s="16"/>
      <c r="I12" s="11" t="s">
        <v>31</v>
      </c>
      <c r="J12" s="16"/>
      <c r="K12" s="11" t="s">
        <v>31</v>
      </c>
      <c r="L12" s="16"/>
      <c r="M12" s="16" t="s">
        <v>31</v>
      </c>
      <c r="N12" s="16"/>
      <c r="O12" s="11" t="s">
        <v>31</v>
      </c>
    </row>
    <row r="13" spans="1:15" s="7" customFormat="1" ht="15.75" customHeight="1">
      <c r="A13" s="13"/>
      <c r="B13" s="13"/>
      <c r="C13" s="17"/>
      <c r="D13" s="17"/>
      <c r="E13" s="18"/>
      <c r="F13" s="18"/>
      <c r="G13" s="18"/>
      <c r="H13" s="18"/>
      <c r="I13" s="18"/>
      <c r="J13" s="18"/>
      <c r="K13" s="17"/>
      <c r="L13" s="17"/>
      <c r="M13" s="11"/>
      <c r="N13" s="11"/>
      <c r="O13" s="17"/>
    </row>
    <row r="14" spans="1:15" s="7" customFormat="1" ht="15.75" customHeight="1">
      <c r="A14" s="8"/>
      <c r="B14" s="8"/>
      <c r="C14" s="19"/>
      <c r="D14" s="19"/>
      <c r="E14" s="19"/>
      <c r="F14" s="19"/>
      <c r="G14" s="19"/>
      <c r="H14" s="19"/>
      <c r="I14" s="19"/>
      <c r="J14" s="19"/>
      <c r="K14" s="19"/>
      <c r="L14" s="19"/>
      <c r="M14" s="19"/>
      <c r="N14" s="19"/>
      <c r="O14" s="19"/>
    </row>
    <row r="15" spans="1:15" s="7" customFormat="1" ht="19.5" customHeight="1">
      <c r="A15" s="8" t="s">
        <v>80</v>
      </c>
      <c r="B15" s="8"/>
      <c r="C15" s="126">
        <v>60000</v>
      </c>
      <c r="D15" s="126"/>
      <c r="E15" s="126">
        <v>8004</v>
      </c>
      <c r="F15" s="126"/>
      <c r="G15" s="126">
        <v>0</v>
      </c>
      <c r="H15" s="126"/>
      <c r="I15" s="126">
        <v>0</v>
      </c>
      <c r="J15" s="126"/>
      <c r="K15" s="126">
        <f>-21356-904-289</f>
        <v>-22549</v>
      </c>
      <c r="L15" s="126"/>
      <c r="M15" s="126">
        <v>0</v>
      </c>
      <c r="N15" s="126"/>
      <c r="O15" s="126">
        <f>C15+E15+K15+M15</f>
        <v>45455</v>
      </c>
    </row>
    <row r="16" spans="1:15" s="7" customFormat="1" ht="10.5" customHeight="1">
      <c r="A16" s="8"/>
      <c r="B16" s="8"/>
      <c r="C16" s="126"/>
      <c r="D16" s="126"/>
      <c r="E16" s="126"/>
      <c r="F16" s="126"/>
      <c r="G16" s="126"/>
      <c r="H16" s="126"/>
      <c r="I16" s="126"/>
      <c r="J16" s="126"/>
      <c r="K16" s="126"/>
      <c r="L16" s="126"/>
      <c r="M16" s="126"/>
      <c r="N16" s="126"/>
      <c r="O16" s="126"/>
    </row>
    <row r="17" spans="1:15" s="7" customFormat="1" ht="15.75" customHeight="1">
      <c r="A17" s="13" t="s">
        <v>85</v>
      </c>
      <c r="B17" s="13"/>
      <c r="C17" s="126" t="s">
        <v>8</v>
      </c>
      <c r="D17" s="126"/>
      <c r="E17" s="126" t="s">
        <v>8</v>
      </c>
      <c r="F17" s="126"/>
      <c r="G17" s="126"/>
      <c r="H17" s="126"/>
      <c r="I17" s="126"/>
      <c r="J17" s="126"/>
      <c r="K17" s="126">
        <v>508</v>
      </c>
      <c r="L17" s="126"/>
      <c r="M17" s="126">
        <v>0</v>
      </c>
      <c r="N17" s="126"/>
      <c r="O17" s="126">
        <f>SUM(C17:M17)</f>
        <v>508</v>
      </c>
    </row>
    <row r="18" spans="1:15" s="7" customFormat="1" ht="12" customHeight="1">
      <c r="A18" s="13"/>
      <c r="B18" s="13"/>
      <c r="C18" s="126"/>
      <c r="D18" s="126"/>
      <c r="E18" s="126"/>
      <c r="F18" s="126"/>
      <c r="G18" s="126"/>
      <c r="H18" s="126"/>
      <c r="I18" s="126"/>
      <c r="J18" s="126"/>
      <c r="K18" s="126"/>
      <c r="L18" s="126"/>
      <c r="M18" s="126"/>
      <c r="N18" s="126"/>
      <c r="O18" s="126"/>
    </row>
    <row r="19" spans="1:15" s="7" customFormat="1" ht="15">
      <c r="A19" s="13"/>
      <c r="B19" s="13"/>
      <c r="C19" s="127"/>
      <c r="D19" s="126"/>
      <c r="E19" s="127"/>
      <c r="F19" s="126"/>
      <c r="G19" s="127"/>
      <c r="H19" s="126"/>
      <c r="I19" s="127"/>
      <c r="J19" s="126"/>
      <c r="K19" s="127"/>
      <c r="L19" s="126"/>
      <c r="M19" s="127"/>
      <c r="N19" s="126"/>
      <c r="O19" s="127"/>
    </row>
    <row r="20" spans="1:15" s="7" customFormat="1" ht="15.75" customHeight="1">
      <c r="A20" s="13" t="s">
        <v>86</v>
      </c>
      <c r="B20" s="13"/>
      <c r="C20" s="128">
        <f>SUM(C15:C18)</f>
        <v>60000</v>
      </c>
      <c r="D20" s="126"/>
      <c r="E20" s="128">
        <f>SUM(E15:E18)</f>
        <v>8004</v>
      </c>
      <c r="F20" s="126"/>
      <c r="G20" s="128">
        <f>SUM(G15:G18)</f>
        <v>0</v>
      </c>
      <c r="H20" s="126"/>
      <c r="I20" s="128">
        <f>SUM(I15:I18)</f>
        <v>0</v>
      </c>
      <c r="J20" s="126"/>
      <c r="K20" s="128">
        <f>SUM(K15:K18)</f>
        <v>-22041</v>
      </c>
      <c r="L20" s="126"/>
      <c r="M20" s="128">
        <f>SUM(M15:M17)</f>
        <v>0</v>
      </c>
      <c r="N20" s="126"/>
      <c r="O20" s="128">
        <f>SUM(O15:O18)</f>
        <v>45963</v>
      </c>
    </row>
    <row r="21" spans="1:15" s="7" customFormat="1" ht="15.75" customHeight="1">
      <c r="A21" s="13"/>
      <c r="B21" s="13"/>
      <c r="C21" s="126"/>
      <c r="D21" s="126"/>
      <c r="E21" s="126"/>
      <c r="F21" s="126"/>
      <c r="G21" s="126"/>
      <c r="H21" s="126"/>
      <c r="I21" s="126"/>
      <c r="J21" s="126"/>
      <c r="K21" s="126"/>
      <c r="L21" s="126"/>
      <c r="M21" s="126"/>
      <c r="N21" s="126"/>
      <c r="O21" s="126"/>
    </row>
    <row r="22" spans="1:15" s="7" customFormat="1" ht="15.75" customHeight="1">
      <c r="A22" s="13" t="s">
        <v>87</v>
      </c>
      <c r="B22" s="13"/>
      <c r="C22" s="126">
        <f>C20</f>
        <v>60000</v>
      </c>
      <c r="D22" s="126"/>
      <c r="E22" s="126">
        <f>E20</f>
        <v>8004</v>
      </c>
      <c r="F22" s="126"/>
      <c r="G22" s="126">
        <f>G20</f>
        <v>0</v>
      </c>
      <c r="H22" s="126"/>
      <c r="I22" s="126"/>
      <c r="J22" s="126"/>
      <c r="K22" s="126">
        <f>K20</f>
        <v>-22041</v>
      </c>
      <c r="L22" s="126"/>
      <c r="M22" s="126">
        <f>M20</f>
        <v>0</v>
      </c>
      <c r="N22" s="126"/>
      <c r="O22" s="126">
        <f>O20</f>
        <v>45963</v>
      </c>
    </row>
    <row r="23" spans="1:15" s="7" customFormat="1" ht="12.75" customHeight="1">
      <c r="A23" s="13"/>
      <c r="B23" s="13"/>
      <c r="C23" s="126"/>
      <c r="D23" s="126"/>
      <c r="E23" s="126"/>
      <c r="F23" s="126"/>
      <c r="G23" s="126"/>
      <c r="H23" s="126"/>
      <c r="I23" s="126"/>
      <c r="J23" s="126"/>
      <c r="K23" s="126"/>
      <c r="L23" s="126"/>
      <c r="M23" s="126"/>
      <c r="N23" s="126"/>
      <c r="O23" s="126"/>
    </row>
    <row r="24" spans="1:15" s="7" customFormat="1" ht="12.75" customHeight="1">
      <c r="A24" s="13" t="s">
        <v>108</v>
      </c>
      <c r="B24" s="13"/>
      <c r="C24" s="126"/>
      <c r="D24" s="126"/>
      <c r="E24" s="126"/>
      <c r="F24" s="126"/>
      <c r="G24" s="126">
        <v>-470</v>
      </c>
      <c r="H24" s="126"/>
      <c r="I24" s="126"/>
      <c r="J24" s="126"/>
      <c r="K24" s="126"/>
      <c r="L24" s="126"/>
      <c r="M24" s="126"/>
      <c r="N24" s="126"/>
      <c r="O24" s="126">
        <f>SUM(C24:K24)</f>
        <v>-470</v>
      </c>
    </row>
    <row r="25" spans="1:15" s="7" customFormat="1" ht="7.5" customHeight="1">
      <c r="A25" s="13"/>
      <c r="B25" s="13"/>
      <c r="C25" s="126"/>
      <c r="D25" s="126"/>
      <c r="E25" s="126"/>
      <c r="F25" s="126"/>
      <c r="G25" s="126"/>
      <c r="H25" s="126"/>
      <c r="I25" s="126"/>
      <c r="J25" s="126"/>
      <c r="K25" s="126"/>
      <c r="L25" s="126"/>
      <c r="M25" s="126"/>
      <c r="N25" s="126"/>
      <c r="O25" s="126"/>
    </row>
    <row r="26" spans="1:15" s="7" customFormat="1" ht="12.75" customHeight="1">
      <c r="A26" s="13" t="s">
        <v>109</v>
      </c>
      <c r="B26" s="13"/>
      <c r="C26" s="126"/>
      <c r="D26" s="126"/>
      <c r="E26" s="126"/>
      <c r="F26" s="126"/>
      <c r="G26" s="126"/>
      <c r="H26" s="126"/>
      <c r="I26" s="126">
        <v>1225</v>
      </c>
      <c r="J26" s="126"/>
      <c r="K26" s="126"/>
      <c r="L26" s="126"/>
      <c r="M26" s="126"/>
      <c r="N26" s="126"/>
      <c r="O26" s="126">
        <f>SUM(C26:K26)</f>
        <v>1225</v>
      </c>
    </row>
    <row r="27" spans="1:15" s="7" customFormat="1" ht="9.75" customHeight="1">
      <c r="A27" s="13"/>
      <c r="B27" s="13"/>
      <c r="C27" s="126"/>
      <c r="D27" s="126"/>
      <c r="E27" s="126"/>
      <c r="F27" s="126"/>
      <c r="G27" s="126"/>
      <c r="H27" s="126"/>
      <c r="I27" s="126"/>
      <c r="J27" s="126"/>
      <c r="K27" s="126"/>
      <c r="L27" s="126"/>
      <c r="M27" s="126"/>
      <c r="N27" s="126"/>
      <c r="O27" s="126"/>
    </row>
    <row r="28" spans="1:15" s="7" customFormat="1" ht="15.75" customHeight="1">
      <c r="A28" s="13" t="s">
        <v>85</v>
      </c>
      <c r="B28" s="13"/>
      <c r="C28" s="126" t="s">
        <v>8</v>
      </c>
      <c r="D28" s="126"/>
      <c r="E28" s="126" t="s">
        <v>8</v>
      </c>
      <c r="F28" s="126"/>
      <c r="G28" s="126"/>
      <c r="H28" s="126"/>
      <c r="I28" s="126"/>
      <c r="J28" s="126"/>
      <c r="K28" s="126">
        <f>'Income Statement &amp; B.sheet'!J34</f>
        <v>1005</v>
      </c>
      <c r="L28" s="126"/>
      <c r="M28" s="126">
        <v>0</v>
      </c>
      <c r="N28" s="126"/>
      <c r="O28" s="126">
        <f>SUM(C28:K28)</f>
        <v>1005</v>
      </c>
    </row>
    <row r="29" spans="1:15" s="7" customFormat="1" ht="15">
      <c r="A29" s="13"/>
      <c r="B29" s="13"/>
      <c r="C29" s="126"/>
      <c r="D29" s="126"/>
      <c r="E29" s="126"/>
      <c r="F29" s="126"/>
      <c r="G29" s="126"/>
      <c r="H29" s="126"/>
      <c r="I29" s="126"/>
      <c r="J29" s="126"/>
      <c r="K29" s="126"/>
      <c r="L29" s="126"/>
      <c r="M29" s="126"/>
      <c r="N29" s="126"/>
      <c r="O29" s="126"/>
    </row>
    <row r="30" spans="1:15" s="7" customFormat="1" ht="22.5" customHeight="1" thickBot="1">
      <c r="A30" s="137" t="s">
        <v>105</v>
      </c>
      <c r="B30" s="137"/>
      <c r="C30" s="138">
        <f>SUM(C22:C29)</f>
        <v>60000</v>
      </c>
      <c r="D30" s="139"/>
      <c r="E30" s="138">
        <f>SUM(E22:E29)</f>
        <v>8004</v>
      </c>
      <c r="F30" s="139"/>
      <c r="G30" s="138">
        <f>SUM(G22:G29)</f>
        <v>-470</v>
      </c>
      <c r="H30" s="139"/>
      <c r="I30" s="138">
        <f>SUM(I22:I29)</f>
        <v>1225</v>
      </c>
      <c r="J30" s="139"/>
      <c r="K30" s="138">
        <f>SUM(K22:K29)</f>
        <v>-21036</v>
      </c>
      <c r="L30" s="139"/>
      <c r="M30" s="138">
        <f>SUM(M22:M28)</f>
        <v>0</v>
      </c>
      <c r="N30" s="139"/>
      <c r="O30" s="138">
        <f>SUM(O22:O29)</f>
        <v>47723</v>
      </c>
    </row>
    <row r="31" spans="1:15" s="7" customFormat="1" ht="22.5" customHeight="1" thickTop="1">
      <c r="A31" s="8"/>
      <c r="B31" s="8"/>
      <c r="C31" s="126"/>
      <c r="D31" s="126"/>
      <c r="E31" s="126"/>
      <c r="F31" s="126"/>
      <c r="G31" s="126"/>
      <c r="H31" s="126"/>
      <c r="I31" s="126"/>
      <c r="J31" s="126"/>
      <c r="K31" s="126"/>
      <c r="L31" s="126"/>
      <c r="M31" s="126"/>
      <c r="N31" s="126"/>
      <c r="O31" s="126"/>
    </row>
    <row r="32" spans="1:15" s="7" customFormat="1" ht="15.75" customHeight="1" hidden="1">
      <c r="A32" s="13" t="s">
        <v>80</v>
      </c>
      <c r="B32" s="13"/>
      <c r="C32" s="126">
        <f>C30</f>
        <v>60000</v>
      </c>
      <c r="D32" s="126"/>
      <c r="E32" s="126">
        <f>E30</f>
        <v>8004</v>
      </c>
      <c r="F32" s="126"/>
      <c r="G32" s="126"/>
      <c r="H32" s="126"/>
      <c r="I32" s="126"/>
      <c r="J32" s="126"/>
      <c r="K32" s="126">
        <v>-22549</v>
      </c>
      <c r="L32" s="126"/>
      <c r="M32" s="126">
        <f>M30</f>
        <v>0</v>
      </c>
      <c r="N32" s="126"/>
      <c r="O32" s="126">
        <f>O15</f>
        <v>45455</v>
      </c>
    </row>
    <row r="33" spans="1:15" s="7" customFormat="1" ht="12.75" customHeight="1" hidden="1">
      <c r="A33" s="13"/>
      <c r="B33" s="13"/>
      <c r="C33" s="126"/>
      <c r="D33" s="126"/>
      <c r="E33" s="126"/>
      <c r="F33" s="126"/>
      <c r="G33" s="126"/>
      <c r="H33" s="126"/>
      <c r="I33" s="126"/>
      <c r="J33" s="126"/>
      <c r="K33" s="126"/>
      <c r="L33" s="126"/>
      <c r="M33" s="126"/>
      <c r="N33" s="126"/>
      <c r="O33" s="126"/>
    </row>
    <row r="34" spans="1:15" s="7" customFormat="1" ht="15.75" customHeight="1" hidden="1">
      <c r="A34" s="13" t="s">
        <v>98</v>
      </c>
      <c r="B34" s="13"/>
      <c r="C34" s="126" t="s">
        <v>8</v>
      </c>
      <c r="D34" s="126"/>
      <c r="E34" s="126" t="s">
        <v>8</v>
      </c>
      <c r="F34" s="126"/>
      <c r="G34" s="126"/>
      <c r="H34" s="126"/>
      <c r="I34" s="126"/>
      <c r="J34" s="126"/>
      <c r="K34" s="126">
        <v>-687</v>
      </c>
      <c r="L34" s="126"/>
      <c r="M34" s="126">
        <v>0</v>
      </c>
      <c r="N34" s="126"/>
      <c r="O34" s="126">
        <f>SUM(C34:K34)</f>
        <v>-687</v>
      </c>
    </row>
    <row r="35" spans="1:15" s="7" customFormat="1" ht="9.75" customHeight="1" hidden="1">
      <c r="A35" s="13"/>
      <c r="B35" s="13"/>
      <c r="C35" s="126"/>
      <c r="D35" s="126"/>
      <c r="E35" s="126"/>
      <c r="F35" s="126"/>
      <c r="G35" s="126"/>
      <c r="H35" s="126"/>
      <c r="I35" s="126"/>
      <c r="J35" s="126"/>
      <c r="K35" s="126"/>
      <c r="L35" s="126"/>
      <c r="M35" s="126"/>
      <c r="N35" s="126"/>
      <c r="O35" s="126"/>
    </row>
    <row r="36" spans="1:15" s="7" customFormat="1" ht="23.25" customHeight="1" hidden="1" thickBot="1">
      <c r="A36" s="137" t="s">
        <v>100</v>
      </c>
      <c r="B36" s="137"/>
      <c r="C36" s="138">
        <f>SUM(C32:C35)</f>
        <v>60000</v>
      </c>
      <c r="D36" s="139"/>
      <c r="E36" s="138">
        <f>SUM(E32:E35)</f>
        <v>8004</v>
      </c>
      <c r="F36" s="139"/>
      <c r="G36" s="139"/>
      <c r="H36" s="139"/>
      <c r="I36" s="139"/>
      <c r="J36" s="139"/>
      <c r="K36" s="138">
        <f>SUM(K32:K34)</f>
        <v>-23236</v>
      </c>
      <c r="L36" s="140"/>
      <c r="M36" s="141">
        <f>SUM(M32:M34)</f>
        <v>0</v>
      </c>
      <c r="N36" s="140"/>
      <c r="O36" s="141">
        <f>C36+E36+K36+M36</f>
        <v>44768</v>
      </c>
    </row>
    <row r="37" spans="1:15" s="7" customFormat="1" ht="23.25" customHeight="1" hidden="1" thickTop="1">
      <c r="A37" s="8"/>
      <c r="B37" s="8"/>
      <c r="C37" s="126"/>
      <c r="D37" s="126"/>
      <c r="E37" s="126"/>
      <c r="F37" s="126"/>
      <c r="G37" s="126"/>
      <c r="H37" s="126"/>
      <c r="I37" s="126"/>
      <c r="J37" s="126"/>
      <c r="K37" s="126"/>
      <c r="L37" s="19"/>
      <c r="M37" s="19"/>
      <c r="N37" s="19"/>
      <c r="O37" s="19"/>
    </row>
    <row r="38" spans="1:15" s="7" customFormat="1" ht="15.75" customHeight="1">
      <c r="A38" s="8"/>
      <c r="B38" s="8"/>
      <c r="C38" s="20"/>
      <c r="D38" s="20"/>
      <c r="E38" s="20"/>
      <c r="F38" s="20"/>
      <c r="G38" s="20"/>
      <c r="H38" s="20"/>
      <c r="I38" s="20"/>
      <c r="J38" s="20"/>
      <c r="K38" s="20"/>
      <c r="L38" s="20"/>
      <c r="M38" s="16"/>
      <c r="N38" s="16"/>
      <c r="O38" s="20"/>
    </row>
    <row r="39" spans="1:15" s="7" customFormat="1" ht="15.75" customHeight="1">
      <c r="A39" s="164" t="s">
        <v>9</v>
      </c>
      <c r="B39" s="165"/>
      <c r="C39" s="165"/>
      <c r="D39" s="165"/>
      <c r="E39" s="165"/>
      <c r="F39" s="165"/>
      <c r="G39" s="165"/>
      <c r="H39" s="165"/>
      <c r="I39" s="165"/>
      <c r="J39" s="165"/>
      <c r="K39" s="165"/>
      <c r="L39" s="165"/>
      <c r="M39" s="165"/>
      <c r="N39" s="165"/>
      <c r="O39" s="165"/>
    </row>
    <row r="40" spans="1:15" s="7" customFormat="1" ht="15.75" customHeight="1">
      <c r="A40" s="164" t="s">
        <v>81</v>
      </c>
      <c r="B40" s="164"/>
      <c r="C40" s="164"/>
      <c r="D40" s="164"/>
      <c r="E40" s="164"/>
      <c r="F40" s="164"/>
      <c r="G40" s="164"/>
      <c r="H40" s="164"/>
      <c r="I40" s="164"/>
      <c r="J40" s="164"/>
      <c r="K40" s="164"/>
      <c r="L40" s="164"/>
      <c r="M40" s="164"/>
      <c r="N40" s="164"/>
      <c r="O40" s="164"/>
    </row>
    <row r="41" spans="1:15" s="7" customFormat="1" ht="15.75" customHeight="1">
      <c r="A41" s="8"/>
      <c r="B41" s="8"/>
      <c r="C41" s="20"/>
      <c r="D41" s="20"/>
      <c r="E41" s="20"/>
      <c r="F41" s="20"/>
      <c r="G41" s="20"/>
      <c r="H41" s="20"/>
      <c r="I41" s="20"/>
      <c r="J41" s="20"/>
      <c r="K41" s="20"/>
      <c r="L41" s="20"/>
      <c r="M41" s="16"/>
      <c r="N41" s="16"/>
      <c r="O41" s="20"/>
    </row>
    <row r="42" spans="1:15" s="7" customFormat="1" ht="15.75" customHeight="1">
      <c r="A42" s="8"/>
      <c r="B42" s="8"/>
      <c r="C42" s="16"/>
      <c r="D42" s="16"/>
      <c r="E42" s="16"/>
      <c r="F42" s="16"/>
      <c r="G42" s="16"/>
      <c r="H42" s="16"/>
      <c r="I42" s="16"/>
      <c r="J42" s="16"/>
      <c r="K42" s="16"/>
      <c r="L42" s="16"/>
      <c r="M42" s="16"/>
      <c r="N42" s="16"/>
      <c r="O42" s="16"/>
    </row>
    <row r="43" spans="1:15" s="7" customFormat="1" ht="15.75" customHeight="1">
      <c r="A43" s="8"/>
      <c r="B43" s="8"/>
      <c r="C43" s="20"/>
      <c r="D43" s="20"/>
      <c r="E43" s="20"/>
      <c r="F43" s="20"/>
      <c r="G43" s="20"/>
      <c r="H43" s="20"/>
      <c r="I43" s="20"/>
      <c r="J43" s="20"/>
      <c r="K43" s="20"/>
      <c r="L43" s="20"/>
      <c r="M43" s="16"/>
      <c r="N43" s="16"/>
      <c r="O43" s="20"/>
    </row>
    <row r="44" spans="3:15" s="7" customFormat="1" ht="15.75" customHeight="1">
      <c r="C44" s="21"/>
      <c r="D44" s="21"/>
      <c r="E44" s="21"/>
      <c r="F44" s="21"/>
      <c r="G44" s="21"/>
      <c r="H44" s="21"/>
      <c r="I44" s="21"/>
      <c r="J44" s="21"/>
      <c r="K44" s="21"/>
      <c r="L44" s="21"/>
      <c r="M44" s="134"/>
      <c r="N44" s="134"/>
      <c r="O44" s="21"/>
    </row>
    <row r="45" spans="3:15" s="7" customFormat="1" ht="15.75" customHeight="1">
      <c r="C45" s="21"/>
      <c r="D45" s="21"/>
      <c r="E45" s="21"/>
      <c r="F45" s="21"/>
      <c r="G45" s="21"/>
      <c r="H45" s="21"/>
      <c r="I45" s="21"/>
      <c r="J45" s="21"/>
      <c r="K45" s="21"/>
      <c r="L45" s="21"/>
      <c r="M45" s="134"/>
      <c r="N45" s="134"/>
      <c r="O45" s="21"/>
    </row>
    <row r="46" spans="3:15" s="7" customFormat="1" ht="15.75" customHeight="1">
      <c r="C46" s="21"/>
      <c r="D46" s="21"/>
      <c r="E46" s="21"/>
      <c r="F46" s="21"/>
      <c r="G46" s="21"/>
      <c r="H46" s="21"/>
      <c r="I46" s="21"/>
      <c r="J46" s="21"/>
      <c r="K46" s="21"/>
      <c r="L46" s="21"/>
      <c r="M46" s="134"/>
      <c r="N46" s="134"/>
      <c r="O46" s="21"/>
    </row>
    <row r="47" spans="3:15" s="7" customFormat="1" ht="15.75" customHeight="1">
      <c r="C47" s="21"/>
      <c r="D47" s="21"/>
      <c r="E47" s="21"/>
      <c r="F47" s="21"/>
      <c r="G47" s="21"/>
      <c r="H47" s="21"/>
      <c r="I47" s="21"/>
      <c r="J47" s="21"/>
      <c r="K47" s="21"/>
      <c r="L47" s="21"/>
      <c r="M47" s="134"/>
      <c r="N47" s="134"/>
      <c r="O47" s="21"/>
    </row>
    <row r="48" spans="3:15" s="7" customFormat="1" ht="15.75" customHeight="1">
      <c r="C48" s="21"/>
      <c r="D48" s="21"/>
      <c r="E48" s="21"/>
      <c r="F48" s="21"/>
      <c r="G48" s="21"/>
      <c r="H48" s="21"/>
      <c r="I48" s="21"/>
      <c r="J48" s="21"/>
      <c r="K48" s="21"/>
      <c r="L48" s="21"/>
      <c r="M48" s="134"/>
      <c r="N48" s="134"/>
      <c r="O48" s="21"/>
    </row>
    <row r="49" spans="3:15" s="7" customFormat="1" ht="15.75" customHeight="1">
      <c r="C49" s="21"/>
      <c r="D49" s="21"/>
      <c r="E49" s="21"/>
      <c r="F49" s="21"/>
      <c r="G49" s="21"/>
      <c r="H49" s="21"/>
      <c r="I49" s="21"/>
      <c r="J49" s="21"/>
      <c r="K49" s="21"/>
      <c r="L49" s="21"/>
      <c r="M49" s="134"/>
      <c r="N49" s="134"/>
      <c r="O49" s="21"/>
    </row>
    <row r="50" spans="1:14" s="3" customFormat="1" ht="15.75" customHeight="1">
      <c r="A50" s="22"/>
      <c r="E50" s="6"/>
      <c r="F50" s="6"/>
      <c r="G50" s="6"/>
      <c r="H50" s="6"/>
      <c r="I50" s="6"/>
      <c r="J50" s="6"/>
      <c r="M50" s="132"/>
      <c r="N50" s="132"/>
    </row>
    <row r="51" spans="5:10" ht="15.75" customHeight="1">
      <c r="E51" s="6"/>
      <c r="F51" s="6"/>
      <c r="G51" s="6"/>
      <c r="H51" s="6"/>
      <c r="I51" s="6"/>
      <c r="J51" s="6"/>
    </row>
    <row r="52" spans="5:10" ht="15.75" customHeight="1">
      <c r="E52" s="6"/>
      <c r="F52" s="6"/>
      <c r="G52" s="6"/>
      <c r="H52" s="6"/>
      <c r="I52" s="6"/>
      <c r="J52" s="6"/>
    </row>
    <row r="53" spans="5:10" ht="15.75" customHeight="1">
      <c r="E53" s="6"/>
      <c r="F53" s="6"/>
      <c r="G53" s="6"/>
      <c r="H53" s="6"/>
      <c r="I53" s="6"/>
      <c r="J53" s="6"/>
    </row>
    <row r="54" spans="5:10" ht="15.75" customHeight="1">
      <c r="E54" s="6"/>
      <c r="F54" s="6"/>
      <c r="G54" s="6"/>
      <c r="H54" s="6"/>
      <c r="I54" s="6"/>
      <c r="J54" s="6"/>
    </row>
    <row r="55" spans="5:10" ht="15.75" customHeight="1">
      <c r="E55" s="6"/>
      <c r="F55" s="6"/>
      <c r="G55" s="6"/>
      <c r="H55" s="6"/>
      <c r="I55" s="6"/>
      <c r="J55" s="6"/>
    </row>
  </sheetData>
  <mergeCells count="4">
    <mergeCell ref="C8:E8"/>
    <mergeCell ref="A39:O39"/>
    <mergeCell ref="A40:O40"/>
    <mergeCell ref="C7:K7"/>
  </mergeCells>
  <printOptions/>
  <pageMargins left="0.75" right="0.75" top="1" bottom="1" header="0.5" footer="0.5"/>
  <pageSetup fitToHeight="1" fitToWidth="1" horizontalDpi="600" verticalDpi="600" orientation="portrait" paperSize="9" scale="54" r:id="rId2"/>
  <headerFooter alignWithMargins="0">
    <oddFooter>&amp;C3</oddFooter>
  </headerFooter>
  <drawing r:id="rId1"/>
</worksheet>
</file>

<file path=xl/worksheets/sheet3.xml><?xml version="1.0" encoding="utf-8"?>
<worksheet xmlns="http://schemas.openxmlformats.org/spreadsheetml/2006/main" xmlns:r="http://schemas.openxmlformats.org/officeDocument/2006/relationships">
  <dimension ref="A1:L65"/>
  <sheetViews>
    <sheetView tabSelected="1" view="pageBreakPreview" zoomScale="60" zoomScaleNormal="75" workbookViewId="0" topLeftCell="A1">
      <selection activeCell="R41" sqref="R41"/>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4.421875" style="29" customWidth="1"/>
    <col min="7" max="7" width="12.00390625" style="29" customWidth="1"/>
    <col min="8" max="8" width="4.140625" style="29" customWidth="1"/>
    <col min="9" max="9" width="13.140625" style="31" customWidth="1"/>
    <col min="10" max="10" width="2.57421875" style="29" customWidth="1"/>
    <col min="11" max="11" width="3.7109375" style="144" customWidth="1"/>
    <col min="12" max="16384" width="9.140625" style="29" customWidth="1"/>
  </cols>
  <sheetData>
    <row r="1" spans="1:11" ht="15">
      <c r="A1" s="24" t="s">
        <v>10</v>
      </c>
      <c r="B1" s="24"/>
      <c r="C1" s="24"/>
      <c r="D1" s="24"/>
      <c r="E1" s="25"/>
      <c r="F1" s="25"/>
      <c r="G1" s="25"/>
      <c r="H1" s="25"/>
      <c r="I1" s="26"/>
      <c r="J1" s="27"/>
      <c r="K1" s="28"/>
    </row>
    <row r="2" spans="1:11" ht="15">
      <c r="A2" s="24"/>
      <c r="B2" s="24"/>
      <c r="C2" s="24"/>
      <c r="D2" s="24"/>
      <c r="E2" s="25"/>
      <c r="F2" s="25"/>
      <c r="G2" s="25"/>
      <c r="H2" s="25"/>
      <c r="I2" s="26"/>
      <c r="J2" s="27"/>
      <c r="K2" s="28"/>
    </row>
    <row r="3" spans="1:11" ht="15">
      <c r="A3" s="24" t="s">
        <v>99</v>
      </c>
      <c r="B3" s="24"/>
      <c r="C3" s="24"/>
      <c r="D3" s="24"/>
      <c r="E3" s="25"/>
      <c r="F3" s="25"/>
      <c r="G3" s="25"/>
      <c r="H3" s="25"/>
      <c r="I3" s="26"/>
      <c r="J3" s="27"/>
      <c r="K3" s="28"/>
    </row>
    <row r="4" spans="1:11" ht="15">
      <c r="A4" s="24" t="s">
        <v>104</v>
      </c>
      <c r="B4" s="24"/>
      <c r="C4" s="24"/>
      <c r="D4" s="24"/>
      <c r="E4" s="25"/>
      <c r="F4" s="25"/>
      <c r="G4" s="25"/>
      <c r="H4" s="25"/>
      <c r="I4" s="26"/>
      <c r="J4" s="27"/>
      <c r="K4" s="28"/>
    </row>
    <row r="5" spans="1:11" ht="15">
      <c r="A5" s="30"/>
      <c r="B5" s="24"/>
      <c r="C5" s="24"/>
      <c r="D5" s="24"/>
      <c r="E5" s="25"/>
      <c r="F5" s="25"/>
      <c r="G5" s="25"/>
      <c r="H5" s="25"/>
      <c r="I5" s="26"/>
      <c r="J5" s="27"/>
      <c r="K5" s="28"/>
    </row>
    <row r="6" spans="5:11" ht="14.25">
      <c r="E6" s="31"/>
      <c r="F6" s="31"/>
      <c r="G6" s="31"/>
      <c r="H6" s="31"/>
      <c r="I6" s="32"/>
      <c r="J6" s="27"/>
      <c r="K6" s="28"/>
    </row>
    <row r="7" spans="5:11" ht="14.25">
      <c r="E7" s="31"/>
      <c r="F7" s="31"/>
      <c r="G7" s="32" t="s">
        <v>11</v>
      </c>
      <c r="H7" s="32"/>
      <c r="I7" s="32" t="s">
        <v>28</v>
      </c>
      <c r="J7" s="27"/>
      <c r="K7" s="28"/>
    </row>
    <row r="8" spans="5:11" ht="14.25">
      <c r="E8" s="31"/>
      <c r="F8" s="31"/>
      <c r="G8" s="32" t="s">
        <v>12</v>
      </c>
      <c r="H8" s="32"/>
      <c r="I8" s="32" t="s">
        <v>12</v>
      </c>
      <c r="J8" s="27"/>
      <c r="K8" s="28"/>
    </row>
    <row r="9" spans="5:11" ht="7.5" customHeight="1">
      <c r="E9" s="31"/>
      <c r="F9" s="31"/>
      <c r="G9" s="32"/>
      <c r="H9" s="32"/>
      <c r="I9" s="32"/>
      <c r="J9" s="27"/>
      <c r="K9" s="28"/>
    </row>
    <row r="10" spans="5:11" ht="14.25">
      <c r="E10" s="31"/>
      <c r="F10" s="31"/>
      <c r="G10" s="33" t="s">
        <v>112</v>
      </c>
      <c r="H10" s="33"/>
      <c r="I10" s="33" t="s">
        <v>113</v>
      </c>
      <c r="J10" s="34"/>
      <c r="K10" s="35"/>
    </row>
    <row r="11" spans="5:11" ht="14.25">
      <c r="E11" s="31"/>
      <c r="F11" s="31"/>
      <c r="G11" s="36" t="s">
        <v>13</v>
      </c>
      <c r="H11" s="36"/>
      <c r="I11" s="36" t="s">
        <v>13</v>
      </c>
      <c r="J11" s="31"/>
      <c r="K11" s="37"/>
    </row>
    <row r="12" spans="1:12" ht="6.75" customHeight="1">
      <c r="A12" s="38"/>
      <c r="B12" s="38"/>
      <c r="C12" s="38"/>
      <c r="D12" s="38"/>
      <c r="E12" s="39"/>
      <c r="F12" s="39"/>
      <c r="G12" s="39"/>
      <c r="H12" s="39"/>
      <c r="I12" s="40"/>
      <c r="J12" s="41"/>
      <c r="K12" s="41"/>
      <c r="L12" s="38"/>
    </row>
    <row r="13" spans="1:12" ht="14.25">
      <c r="A13" s="38"/>
      <c r="B13" s="38"/>
      <c r="C13" s="38"/>
      <c r="D13" s="38"/>
      <c r="E13" s="39"/>
      <c r="F13" s="39"/>
      <c r="G13" s="42"/>
      <c r="H13" s="42"/>
      <c r="I13" s="43"/>
      <c r="J13" s="41"/>
      <c r="K13" s="41"/>
      <c r="L13" s="38"/>
    </row>
    <row r="14" spans="1:12" ht="14.25">
      <c r="A14" s="38" t="s">
        <v>14</v>
      </c>
      <c r="B14" s="38"/>
      <c r="C14" s="38"/>
      <c r="D14" s="38"/>
      <c r="E14" s="39"/>
      <c r="F14" s="39"/>
      <c r="G14" s="121">
        <v>-2831</v>
      </c>
      <c r="H14" s="122"/>
      <c r="I14" s="121">
        <v>2635</v>
      </c>
      <c r="J14" s="41"/>
      <c r="K14" s="41"/>
      <c r="L14" s="38"/>
    </row>
    <row r="15" spans="1:12" ht="14.25">
      <c r="A15" s="38"/>
      <c r="B15" s="38"/>
      <c r="C15" s="38"/>
      <c r="D15" s="38"/>
      <c r="E15" s="39"/>
      <c r="F15" s="39"/>
      <c r="G15" s="121"/>
      <c r="H15" s="122"/>
      <c r="I15" s="121"/>
      <c r="J15" s="41"/>
      <c r="K15" s="41"/>
      <c r="L15" s="38"/>
    </row>
    <row r="16" spans="1:12" ht="14.25">
      <c r="A16" s="38" t="s">
        <v>15</v>
      </c>
      <c r="B16" s="38"/>
      <c r="C16" s="38"/>
      <c r="D16" s="38"/>
      <c r="E16" s="39"/>
      <c r="F16" s="39"/>
      <c r="G16" s="121">
        <v>-1283</v>
      </c>
      <c r="H16" s="122"/>
      <c r="I16" s="121">
        <v>-717</v>
      </c>
      <c r="J16" s="41"/>
      <c r="K16" s="41"/>
      <c r="L16" s="38"/>
    </row>
    <row r="17" spans="1:12" ht="14.25">
      <c r="A17" s="38"/>
      <c r="B17" s="38"/>
      <c r="C17" s="38"/>
      <c r="D17" s="38"/>
      <c r="E17" s="39"/>
      <c r="F17" s="39"/>
      <c r="G17" s="121"/>
      <c r="H17" s="122"/>
      <c r="I17" s="121"/>
      <c r="J17" s="41"/>
      <c r="K17" s="41"/>
      <c r="L17" s="38"/>
    </row>
    <row r="18" spans="1:12" ht="14.25">
      <c r="A18" s="38" t="s">
        <v>16</v>
      </c>
      <c r="B18" s="38"/>
      <c r="C18" s="38"/>
      <c r="D18" s="38"/>
      <c r="E18" s="39"/>
      <c r="F18" s="39"/>
      <c r="G18" s="123">
        <v>2261</v>
      </c>
      <c r="H18" s="122"/>
      <c r="I18" s="123">
        <v>-4012</v>
      </c>
      <c r="J18" s="41"/>
      <c r="K18" s="41"/>
      <c r="L18" s="38"/>
    </row>
    <row r="19" spans="1:12" ht="7.5" customHeight="1">
      <c r="A19" s="38"/>
      <c r="B19" s="38"/>
      <c r="C19" s="38"/>
      <c r="D19" s="38"/>
      <c r="E19" s="39"/>
      <c r="F19" s="39"/>
      <c r="G19" s="121"/>
      <c r="H19" s="122"/>
      <c r="I19" s="121"/>
      <c r="J19" s="41"/>
      <c r="K19" s="41"/>
      <c r="L19" s="38"/>
    </row>
    <row r="20" spans="1:12" ht="15">
      <c r="A20" s="46" t="s">
        <v>17</v>
      </c>
      <c r="B20" s="38"/>
      <c r="C20" s="38"/>
      <c r="D20" s="38"/>
      <c r="E20" s="39"/>
      <c r="F20" s="39"/>
      <c r="G20" s="121">
        <f>SUM(G14:G18)</f>
        <v>-1853</v>
      </c>
      <c r="H20" s="122"/>
      <c r="I20" s="121">
        <f>SUM(I14:I18)</f>
        <v>-2094</v>
      </c>
      <c r="J20" s="41"/>
      <c r="K20" s="41"/>
      <c r="L20" s="38"/>
    </row>
    <row r="21" spans="1:12" ht="14.25">
      <c r="A21" s="38"/>
      <c r="B21" s="38"/>
      <c r="C21" s="38"/>
      <c r="D21" s="38"/>
      <c r="E21" s="39"/>
      <c r="F21" s="39"/>
      <c r="G21" s="121"/>
      <c r="H21" s="122"/>
      <c r="I21" s="121"/>
      <c r="J21" s="41"/>
      <c r="K21" s="41"/>
      <c r="L21" s="38"/>
    </row>
    <row r="22" spans="1:12" ht="15">
      <c r="A22" s="46" t="s">
        <v>117</v>
      </c>
      <c r="B22" s="38"/>
      <c r="C22" s="38"/>
      <c r="D22" s="38"/>
      <c r="E22" s="39"/>
      <c r="F22" s="39"/>
      <c r="G22" s="121">
        <v>11861</v>
      </c>
      <c r="H22" s="122"/>
      <c r="I22" s="121">
        <v>13955</v>
      </c>
      <c r="J22" s="41"/>
      <c r="K22" s="41"/>
      <c r="L22" s="38"/>
    </row>
    <row r="23" spans="1:12" ht="9" customHeight="1">
      <c r="A23" s="38"/>
      <c r="C23" s="38"/>
      <c r="D23" s="38"/>
      <c r="E23" s="39"/>
      <c r="F23" s="39"/>
      <c r="G23" s="121"/>
      <c r="H23" s="122"/>
      <c r="I23" s="121"/>
      <c r="J23" s="41"/>
      <c r="K23" s="41"/>
      <c r="L23" s="38"/>
    </row>
    <row r="24" spans="1:12" ht="21" customHeight="1" thickBot="1">
      <c r="A24" s="46" t="s">
        <v>118</v>
      </c>
      <c r="C24" s="38"/>
      <c r="D24" s="38"/>
      <c r="E24" s="39"/>
      <c r="F24" s="39"/>
      <c r="G24" s="125">
        <f>SUM(G20:G22)</f>
        <v>10008</v>
      </c>
      <c r="H24" s="122"/>
      <c r="I24" s="125">
        <f>SUM(I20:I22)</f>
        <v>11861</v>
      </c>
      <c r="J24" s="41"/>
      <c r="K24" s="41"/>
      <c r="L24" s="38"/>
    </row>
    <row r="25" spans="1:12" ht="15" thickTop="1">
      <c r="A25" s="38"/>
      <c r="C25" s="38"/>
      <c r="D25" s="38"/>
      <c r="E25" s="39"/>
      <c r="F25" s="39"/>
      <c r="G25" s="43"/>
      <c r="H25" s="42"/>
      <c r="I25" s="43"/>
      <c r="J25" s="41"/>
      <c r="K25" s="41"/>
      <c r="L25" s="38"/>
    </row>
    <row r="26" spans="1:12" ht="14.25">
      <c r="A26" s="38"/>
      <c r="C26" s="38"/>
      <c r="D26" s="38"/>
      <c r="E26" s="39"/>
      <c r="F26" s="39"/>
      <c r="G26" s="43"/>
      <c r="H26" s="42"/>
      <c r="I26" s="43"/>
      <c r="J26" s="41"/>
      <c r="K26" s="41"/>
      <c r="L26" s="38"/>
    </row>
    <row r="27" spans="1:12" ht="14.25">
      <c r="A27" s="38"/>
      <c r="C27" s="38"/>
      <c r="D27" s="38"/>
      <c r="E27" s="39"/>
      <c r="F27" s="39"/>
      <c r="G27" s="43"/>
      <c r="H27" s="42"/>
      <c r="I27" s="43"/>
      <c r="J27" s="41"/>
      <c r="K27" s="41"/>
      <c r="L27" s="38"/>
    </row>
    <row r="28" spans="1:12" ht="14.25">
      <c r="A28" s="38" t="s">
        <v>18</v>
      </c>
      <c r="C28" s="38"/>
      <c r="D28" s="38"/>
      <c r="E28" s="39"/>
      <c r="F28" s="39"/>
      <c r="G28" s="43"/>
      <c r="H28" s="42"/>
      <c r="I28" s="43"/>
      <c r="J28" s="41"/>
      <c r="K28" s="41"/>
      <c r="L28" s="38"/>
    </row>
    <row r="29" spans="1:12" ht="14.25">
      <c r="A29" s="38"/>
      <c r="B29" s="38"/>
      <c r="C29" s="38"/>
      <c r="D29" s="38"/>
      <c r="E29" s="39"/>
      <c r="F29" s="39"/>
      <c r="G29" s="43"/>
      <c r="H29" s="42"/>
      <c r="I29" s="43"/>
      <c r="J29" s="41"/>
      <c r="K29" s="41"/>
      <c r="L29" s="38"/>
    </row>
    <row r="30" spans="1:12" ht="14.25">
      <c r="A30" s="38" t="s">
        <v>19</v>
      </c>
      <c r="B30" s="38"/>
      <c r="C30" s="38"/>
      <c r="D30" s="38"/>
      <c r="E30" s="39"/>
      <c r="F30" s="39"/>
      <c r="G30" s="40">
        <v>0</v>
      </c>
      <c r="H30" s="122"/>
      <c r="I30" s="40">
        <v>0</v>
      </c>
      <c r="J30" s="41"/>
      <c r="K30" s="41"/>
      <c r="L30" s="38"/>
    </row>
    <row r="31" spans="1:12" ht="14.25">
      <c r="A31" s="38" t="s">
        <v>20</v>
      </c>
      <c r="B31" s="38"/>
      <c r="C31" s="38"/>
      <c r="D31" s="38"/>
      <c r="E31" s="39"/>
      <c r="F31" s="39"/>
      <c r="G31" s="150">
        <v>10625</v>
      </c>
      <c r="H31" s="122"/>
      <c r="I31" s="150">
        <v>18173</v>
      </c>
      <c r="J31" s="41"/>
      <c r="K31" s="41"/>
      <c r="L31" s="38"/>
    </row>
    <row r="32" spans="1:12" ht="14.25">
      <c r="A32" s="38" t="s">
        <v>21</v>
      </c>
      <c r="B32" s="38"/>
      <c r="C32" s="38"/>
      <c r="D32" s="38"/>
      <c r="E32" s="39"/>
      <c r="F32" s="39"/>
      <c r="G32" s="151">
        <v>6872</v>
      </c>
      <c r="H32" s="122"/>
      <c r="I32" s="151">
        <v>1448</v>
      </c>
      <c r="J32" s="41"/>
      <c r="K32" s="41"/>
      <c r="L32" s="38"/>
    </row>
    <row r="33" spans="1:12" ht="6" customHeight="1">
      <c r="A33" s="38"/>
      <c r="B33" s="38"/>
      <c r="C33" s="38"/>
      <c r="D33" s="38"/>
      <c r="E33" s="39"/>
      <c r="F33" s="39"/>
      <c r="G33" s="121"/>
      <c r="H33" s="122"/>
      <c r="I33" s="121"/>
      <c r="J33" s="41"/>
      <c r="K33" s="41"/>
      <c r="L33" s="38"/>
    </row>
    <row r="34" spans="1:12" ht="14.25">
      <c r="A34" s="38"/>
      <c r="B34" s="38"/>
      <c r="C34" s="38"/>
      <c r="D34" s="38"/>
      <c r="E34" s="39"/>
      <c r="F34" s="39"/>
      <c r="G34" s="121">
        <f>SUM(G30:G33)</f>
        <v>17497</v>
      </c>
      <c r="H34" s="122"/>
      <c r="I34" s="121">
        <f>SUM(I30:I33)</f>
        <v>19621</v>
      </c>
      <c r="J34" s="41"/>
      <c r="K34" s="41"/>
      <c r="L34" s="38"/>
    </row>
    <row r="35" spans="1:12" ht="14.25">
      <c r="A35" s="38"/>
      <c r="B35" s="38"/>
      <c r="C35" s="38"/>
      <c r="D35" s="38"/>
      <c r="E35" s="39"/>
      <c r="F35" s="39"/>
      <c r="G35" s="121"/>
      <c r="H35" s="122"/>
      <c r="I35" s="121"/>
      <c r="J35" s="41"/>
      <c r="K35" s="41"/>
      <c r="L35" s="38"/>
    </row>
    <row r="36" spans="1:12" ht="14.25">
      <c r="A36" s="38" t="s">
        <v>22</v>
      </c>
      <c r="C36" s="38"/>
      <c r="D36" s="38"/>
      <c r="E36" s="39"/>
      <c r="F36" s="39"/>
      <c r="G36" s="153">
        <v>-7489</v>
      </c>
      <c r="H36" s="122"/>
      <c r="I36" s="153">
        <v>-7760</v>
      </c>
      <c r="J36" s="41"/>
      <c r="K36" s="41"/>
      <c r="L36" s="38"/>
    </row>
    <row r="37" spans="1:12" ht="7.5" customHeight="1">
      <c r="A37" s="38"/>
      <c r="C37" s="38"/>
      <c r="D37" s="38"/>
      <c r="E37" s="39"/>
      <c r="F37" s="39"/>
      <c r="G37" s="124"/>
      <c r="H37" s="122"/>
      <c r="I37" s="124"/>
      <c r="J37" s="41"/>
      <c r="K37" s="41"/>
      <c r="L37" s="38"/>
    </row>
    <row r="38" spans="1:12" ht="20.25" customHeight="1" thickBot="1">
      <c r="A38" s="38"/>
      <c r="C38" s="38"/>
      <c r="D38" s="38"/>
      <c r="E38" s="39"/>
      <c r="F38" s="39"/>
      <c r="G38" s="125">
        <f>SUM(G34:G36)</f>
        <v>10008</v>
      </c>
      <c r="H38" s="122"/>
      <c r="I38" s="125">
        <f>SUM(I34:I36)</f>
        <v>11861</v>
      </c>
      <c r="J38" s="41"/>
      <c r="K38" s="41"/>
      <c r="L38" s="38"/>
    </row>
    <row r="39" spans="1:12" ht="15" thickTop="1">
      <c r="A39" s="38"/>
      <c r="C39" s="38"/>
      <c r="D39" s="38"/>
      <c r="E39" s="39"/>
      <c r="F39" s="39"/>
      <c r="G39" s="43"/>
      <c r="H39" s="42"/>
      <c r="I39" s="45"/>
      <c r="J39" s="41"/>
      <c r="K39" s="41"/>
      <c r="L39" s="38"/>
    </row>
    <row r="40" spans="1:12" ht="14.25">
      <c r="A40" s="47"/>
      <c r="I40" s="29"/>
      <c r="K40" s="44"/>
      <c r="L40" s="38"/>
    </row>
    <row r="41" spans="1:12" ht="14.25">
      <c r="A41" s="47"/>
      <c r="I41" s="29"/>
      <c r="K41" s="44"/>
      <c r="L41" s="38"/>
    </row>
    <row r="42" spans="1:12" ht="14.25">
      <c r="A42" s="47"/>
      <c r="I42" s="29"/>
      <c r="K42" s="44"/>
      <c r="L42" s="38"/>
    </row>
    <row r="43" spans="1:12" ht="14.25">
      <c r="A43" s="47"/>
      <c r="B43" s="38"/>
      <c r="C43" s="38"/>
      <c r="D43" s="38"/>
      <c r="E43" s="39"/>
      <c r="F43" s="39"/>
      <c r="G43" s="39"/>
      <c r="H43" s="39"/>
      <c r="I43" s="40"/>
      <c r="J43" s="41"/>
      <c r="K43" s="44"/>
      <c r="L43" s="38"/>
    </row>
    <row r="44" spans="1:12" ht="15">
      <c r="A44" s="167"/>
      <c r="B44" s="167"/>
      <c r="C44" s="167"/>
      <c r="D44" s="167"/>
      <c r="E44" s="167"/>
      <c r="F44" s="167"/>
      <c r="G44" s="167"/>
      <c r="H44" s="167"/>
      <c r="I44" s="167"/>
      <c r="J44" s="167"/>
      <c r="K44" s="44"/>
      <c r="L44" s="38"/>
    </row>
    <row r="45" spans="1:12" ht="14.25">
      <c r="A45" s="47"/>
      <c r="I45" s="29"/>
      <c r="K45" s="44"/>
      <c r="L45" s="38"/>
    </row>
    <row r="46" spans="1:12" ht="14.25">
      <c r="A46" s="47"/>
      <c r="I46" s="29"/>
      <c r="K46" s="44"/>
      <c r="L46" s="38"/>
    </row>
    <row r="47" spans="1:12" ht="14.25">
      <c r="A47" s="47"/>
      <c r="B47" s="38"/>
      <c r="C47" s="38"/>
      <c r="D47" s="38"/>
      <c r="E47" s="39"/>
      <c r="F47" s="39"/>
      <c r="G47" s="39"/>
      <c r="H47" s="39"/>
      <c r="I47" s="40"/>
      <c r="J47" s="41"/>
      <c r="K47" s="44"/>
      <c r="L47" s="38"/>
    </row>
    <row r="48" spans="1:12" ht="15">
      <c r="A48" s="167"/>
      <c r="B48" s="167"/>
      <c r="C48" s="167"/>
      <c r="D48" s="167"/>
      <c r="E48" s="167"/>
      <c r="F48" s="167"/>
      <c r="G48" s="167"/>
      <c r="H48" s="167"/>
      <c r="I48" s="167"/>
      <c r="J48" s="167"/>
      <c r="K48" s="44"/>
      <c r="L48" s="38"/>
    </row>
    <row r="49" spans="1:12" ht="14.25">
      <c r="A49" s="38"/>
      <c r="B49" s="38"/>
      <c r="C49" s="38"/>
      <c r="D49" s="38"/>
      <c r="E49" s="39"/>
      <c r="F49" s="39"/>
      <c r="G49" s="39"/>
      <c r="H49" s="39"/>
      <c r="I49" s="32"/>
      <c r="J49" s="41"/>
      <c r="K49" s="44"/>
      <c r="L49" s="38"/>
    </row>
    <row r="50" spans="1:12" s="144" customFormat="1" ht="14.25">
      <c r="A50" s="41"/>
      <c r="B50" s="143"/>
      <c r="C50" s="143"/>
      <c r="D50" s="143"/>
      <c r="E50" s="154"/>
      <c r="F50" s="154"/>
      <c r="G50" s="154"/>
      <c r="H50" s="154"/>
      <c r="I50" s="48"/>
      <c r="J50" s="147"/>
      <c r="K50" s="148"/>
      <c r="L50" s="143"/>
    </row>
    <row r="51" spans="1:12" s="144" customFormat="1" ht="14.25">
      <c r="A51" s="143"/>
      <c r="B51" s="143"/>
      <c r="C51" s="143"/>
      <c r="D51" s="143"/>
      <c r="E51" s="154"/>
      <c r="F51" s="154"/>
      <c r="G51" s="154"/>
      <c r="H51" s="154"/>
      <c r="I51" s="37"/>
      <c r="J51" s="149"/>
      <c r="K51" s="145"/>
      <c r="L51" s="143"/>
    </row>
    <row r="52" spans="1:12" s="144" customFormat="1" ht="14.25">
      <c r="A52" s="143"/>
      <c r="B52" s="143"/>
      <c r="C52" s="143"/>
      <c r="D52" s="143"/>
      <c r="E52" s="154"/>
      <c r="F52" s="154"/>
      <c r="G52" s="154"/>
      <c r="H52" s="154"/>
      <c r="I52" s="145"/>
      <c r="J52" s="149"/>
      <c r="K52" s="145"/>
      <c r="L52" s="143"/>
    </row>
    <row r="53" spans="5:11" s="144" customFormat="1" ht="14.25">
      <c r="E53" s="142"/>
      <c r="F53" s="142"/>
      <c r="G53" s="142"/>
      <c r="H53" s="142"/>
      <c r="I53" s="155"/>
      <c r="J53" s="28"/>
      <c r="K53" s="152"/>
    </row>
    <row r="54" spans="5:11" s="144" customFormat="1" ht="14.25">
      <c r="E54" s="142"/>
      <c r="F54" s="142"/>
      <c r="G54" s="142"/>
      <c r="H54" s="142"/>
      <c r="I54" s="155"/>
      <c r="J54" s="28"/>
      <c r="K54" s="152"/>
    </row>
    <row r="55" spans="1:12" s="144" customFormat="1" ht="14.25">
      <c r="A55" s="143"/>
      <c r="B55" s="143"/>
      <c r="C55" s="143"/>
      <c r="D55" s="143"/>
      <c r="E55" s="154"/>
      <c r="F55" s="154"/>
      <c r="G55" s="154"/>
      <c r="H55" s="154"/>
      <c r="I55" s="153"/>
      <c r="J55" s="41"/>
      <c r="K55" s="41"/>
      <c r="L55" s="143"/>
    </row>
    <row r="56" spans="1:12" s="144" customFormat="1" ht="14.25">
      <c r="A56" s="143"/>
      <c r="B56" s="143"/>
      <c r="C56" s="143"/>
      <c r="D56" s="143"/>
      <c r="E56" s="154"/>
      <c r="F56" s="154"/>
      <c r="G56" s="154"/>
      <c r="H56" s="154"/>
      <c r="I56" s="153"/>
      <c r="J56" s="41"/>
      <c r="K56" s="41"/>
      <c r="L56" s="143"/>
    </row>
    <row r="57" spans="1:12" s="144" customFormat="1" ht="14.25">
      <c r="A57" s="143"/>
      <c r="B57" s="143"/>
      <c r="C57" s="143"/>
      <c r="D57" s="143"/>
      <c r="E57" s="154"/>
      <c r="F57" s="154"/>
      <c r="G57" s="154"/>
      <c r="H57" s="154"/>
      <c r="I57" s="153"/>
      <c r="J57" s="41"/>
      <c r="K57" s="41"/>
      <c r="L57" s="143"/>
    </row>
    <row r="58" spans="1:12" s="144" customFormat="1" ht="14.25">
      <c r="A58" s="143"/>
      <c r="B58" s="143"/>
      <c r="C58" s="143"/>
      <c r="D58" s="143"/>
      <c r="E58" s="154"/>
      <c r="F58" s="154"/>
      <c r="G58" s="154"/>
      <c r="H58" s="154"/>
      <c r="I58" s="153"/>
      <c r="J58" s="41"/>
      <c r="K58" s="41"/>
      <c r="L58" s="143"/>
    </row>
    <row r="59" spans="1:12" s="144" customFormat="1" ht="14.25">
      <c r="A59" s="143"/>
      <c r="B59" s="143"/>
      <c r="C59" s="143"/>
      <c r="D59" s="143"/>
      <c r="E59" s="154"/>
      <c r="F59" s="154"/>
      <c r="G59" s="154"/>
      <c r="H59" s="154"/>
      <c r="I59" s="153"/>
      <c r="J59" s="41"/>
      <c r="K59" s="41"/>
      <c r="L59" s="143"/>
    </row>
    <row r="60" spans="1:12" ht="14.25">
      <c r="A60" s="38"/>
      <c r="B60" s="38"/>
      <c r="C60" s="38"/>
      <c r="D60" s="38"/>
      <c r="E60" s="39"/>
      <c r="F60" s="39"/>
      <c r="G60" s="39"/>
      <c r="H60" s="39"/>
      <c r="I60" s="153"/>
      <c r="J60" s="41"/>
      <c r="K60" s="41"/>
      <c r="L60" s="38"/>
    </row>
    <row r="61" spans="1:12" ht="14.25">
      <c r="A61" s="38"/>
      <c r="B61" s="38"/>
      <c r="C61" s="38"/>
      <c r="D61" s="38"/>
      <c r="E61" s="39"/>
      <c r="F61" s="39"/>
      <c r="G61" s="39"/>
      <c r="H61" s="39"/>
      <c r="I61" s="146"/>
      <c r="J61" s="41"/>
      <c r="K61" s="41"/>
      <c r="L61" s="38"/>
    </row>
    <row r="62" spans="1:12" ht="14.25">
      <c r="A62" s="38"/>
      <c r="B62" s="38"/>
      <c r="C62" s="38"/>
      <c r="D62" s="38"/>
      <c r="E62" s="39"/>
      <c r="F62" s="39"/>
      <c r="G62" s="39"/>
      <c r="H62" s="39"/>
      <c r="I62" s="146"/>
      <c r="J62" s="41"/>
      <c r="K62" s="41"/>
      <c r="L62" s="38"/>
    </row>
    <row r="63" spans="5:11" ht="14.25">
      <c r="E63" s="31"/>
      <c r="F63" s="31"/>
      <c r="G63" s="31"/>
      <c r="H63" s="31"/>
      <c r="I63" s="32"/>
      <c r="J63" s="27"/>
      <c r="K63" s="152"/>
    </row>
    <row r="64" spans="5:11" ht="14.25">
      <c r="E64" s="31"/>
      <c r="F64" s="31"/>
      <c r="G64" s="31"/>
      <c r="H64" s="31"/>
      <c r="I64" s="32"/>
      <c r="J64" s="27"/>
      <c r="K64" s="28"/>
    </row>
    <row r="65" spans="5:11" ht="14.25">
      <c r="E65" s="31"/>
      <c r="F65" s="31"/>
      <c r="G65" s="31"/>
      <c r="H65" s="31"/>
      <c r="I65" s="32"/>
      <c r="J65" s="27"/>
      <c r="K65" s="28"/>
    </row>
  </sheetData>
  <mergeCells count="2">
    <mergeCell ref="A44:J44"/>
    <mergeCell ref="A48:J48"/>
  </mergeCells>
  <printOptions/>
  <pageMargins left="0.97" right="0.75" top="1" bottom="1" header="0.5" footer="0.5"/>
  <pageSetup horizontalDpi="600" verticalDpi="600" orientation="portrait" scale="85"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CoSec</cp:lastModifiedBy>
  <cp:lastPrinted>2007-08-29T07:24:36Z</cp:lastPrinted>
  <dcterms:created xsi:type="dcterms:W3CDTF">2003-08-28T06:07:54Z</dcterms:created>
  <dcterms:modified xsi:type="dcterms:W3CDTF">2007-08-29T10:28:38Z</dcterms:modified>
  <cp:category/>
  <cp:version/>
  <cp:contentType/>
  <cp:contentStatus/>
</cp:coreProperties>
</file>