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S311202-key-in" sheetId="1" r:id="rId1"/>
  </sheets>
  <definedNames>
    <definedName name="_xlnm.Print_Area" localSheetId="0">'BS311202-key-in'!$A$1:$L$68</definedName>
  </definedNames>
  <calcPr fullCalcOnLoad="1"/>
</workbook>
</file>

<file path=xl/sharedStrings.xml><?xml version="1.0" encoding="utf-8"?>
<sst xmlns="http://schemas.openxmlformats.org/spreadsheetml/2006/main" count="68" uniqueCount="57">
  <si>
    <t>Note</t>
  </si>
  <si>
    <t>RM'000</t>
  </si>
  <si>
    <t>Taxation</t>
  </si>
  <si>
    <t>30 June 2002</t>
  </si>
  <si>
    <t>Goodwill on consolidation</t>
  </si>
  <si>
    <t xml:space="preserve">Associates </t>
  </si>
  <si>
    <t>Other investments</t>
  </si>
  <si>
    <t>Long term receivable</t>
  </si>
  <si>
    <t xml:space="preserve">Trade and other receivables </t>
  </si>
  <si>
    <t>Inventories, at cost</t>
  </si>
  <si>
    <t>Amount due from an associate</t>
  </si>
  <si>
    <t>Deposits, cash and bank balances</t>
  </si>
  <si>
    <t>NON CURRENT ASSETS</t>
  </si>
  <si>
    <t>CURRENT ASSETS</t>
  </si>
  <si>
    <t>CURRENT LIABILITIES</t>
  </si>
  <si>
    <t xml:space="preserve">Trade and other payables </t>
  </si>
  <si>
    <t>Short term borrowings</t>
  </si>
  <si>
    <t>Share premium</t>
  </si>
  <si>
    <t>Share capital</t>
  </si>
  <si>
    <t>Retained profits</t>
  </si>
  <si>
    <t>Merger deficit</t>
  </si>
  <si>
    <t>Deferred taxation</t>
  </si>
  <si>
    <t>Long term loans</t>
  </si>
  <si>
    <t>Finance lease creditors</t>
  </si>
  <si>
    <t>LESS: NON CURRENT LIABILITIES</t>
  </si>
  <si>
    <t>Revaluation and other reserves</t>
  </si>
  <si>
    <t>Minority interests</t>
  </si>
  <si>
    <t>CAPITAL AND RESERVES</t>
  </si>
  <si>
    <t>Shareholders' funds</t>
  </si>
  <si>
    <t>Amount due to an associate</t>
  </si>
  <si>
    <t>Property, plant and equipment</t>
  </si>
  <si>
    <t>NET CURRENT ASSETS</t>
  </si>
  <si>
    <t>RANHILL BERHAD (430537-K)</t>
  </si>
  <si>
    <t>Tax recoverable</t>
  </si>
  <si>
    <t>UNAUDITED</t>
  </si>
  <si>
    <t>THIS CONDENSED FINANCIAL STATEMENTS IS TO BE READ IN CONJUNCTION</t>
  </si>
  <si>
    <t>WITH THE ANNUAL FINANCIAL STATEMENTS FOR THE YEAR ENDED 30 JUNE 2002</t>
  </si>
  <si>
    <t>Net tangible assets per share (RM)</t>
  </si>
  <si>
    <t>UNAUDITED CONDENSED CONSOLIDATED BALANCE SHEET</t>
  </si>
  <si>
    <t>18a</t>
  </si>
  <si>
    <t>31 Dec 2002</t>
  </si>
  <si>
    <t>INTERIM REPORT FOR THE QUARTER ENDED 31 DECEMBER 2002</t>
  </si>
  <si>
    <t>Dividends</t>
  </si>
  <si>
    <t>Defered tax Assets</t>
  </si>
  <si>
    <t>As At End of</t>
  </si>
  <si>
    <t>Current Quarter</t>
  </si>
  <si>
    <t>As At Preceding</t>
  </si>
  <si>
    <t>Financial Year End</t>
  </si>
  <si>
    <t>restated</t>
  </si>
  <si>
    <t>note 1</t>
  </si>
  <si>
    <t>now taken up into the Balance Sheet .</t>
  </si>
  <si>
    <t>note 2</t>
  </si>
  <si>
    <t xml:space="preserve"> Deferred Tax Liability is now taken up into the Balance Sheet .</t>
  </si>
  <si>
    <t>The retained profit as at 30 June 2002 has been restated to comply with the MASB Standard 25. Deferred Tax Asset is</t>
  </si>
  <si>
    <t>The Revaluation and other reserves as at 30 June 2002 has been restated to comply with the MASB Standard 25.</t>
  </si>
  <si>
    <t>AUDITED *</t>
  </si>
  <si>
    <t>* The Comparative Audited Consolidated Balance Sheet as at 30 June 2002 has been modified to incorporate the following :</t>
  </si>
</sst>
</file>

<file path=xl/styles.xml><?xml version="1.0" encoding="utf-8"?>
<styleSheet xmlns="http://schemas.openxmlformats.org/spreadsheetml/2006/main">
  <numFmts count="1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  <numFmt numFmtId="265" formatCode="_(* #,##0.0000_);_(* \(#,##0.0000\);_(* &quot;-&quot;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3" fontId="4" fillId="0" borderId="0" xfId="15" applyNumberFormat="1" applyFont="1" applyFill="1" applyBorder="1" applyAlignment="1">
      <alignment/>
    </xf>
    <xf numFmtId="181" fontId="4" fillId="0" borderId="2" xfId="15" applyNumberFormat="1" applyFont="1" applyFill="1" applyBorder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183" fontId="4" fillId="0" borderId="4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1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 horizontal="center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55">
      <selection activeCell="I79" sqref="I79"/>
    </sheetView>
  </sheetViews>
  <sheetFormatPr defaultColWidth="9.140625" defaultRowHeight="12.75"/>
  <cols>
    <col min="7" max="7" width="9.140625" style="1" customWidth="1"/>
    <col min="8" max="8" width="7.140625" style="0" customWidth="1"/>
    <col min="9" max="9" width="16.421875" style="0" customWidth="1"/>
    <col min="10" max="10" width="17.28125" style="0" customWidth="1"/>
  </cols>
  <sheetData>
    <row r="1" spans="1:10" s="2" customFormat="1" ht="15">
      <c r="A1" s="12" t="s">
        <v>32</v>
      </c>
      <c r="B1" s="12"/>
      <c r="C1" s="12"/>
      <c r="D1" s="12"/>
      <c r="E1" s="12"/>
      <c r="F1" s="12"/>
      <c r="G1" s="13"/>
      <c r="H1" s="12"/>
      <c r="I1" s="3"/>
      <c r="J1" s="3"/>
    </row>
    <row r="2" spans="1:10" s="2" customFormat="1" ht="15">
      <c r="A2" s="12" t="s">
        <v>41</v>
      </c>
      <c r="B2" s="12"/>
      <c r="C2" s="12"/>
      <c r="D2" s="12"/>
      <c r="E2" s="12"/>
      <c r="F2" s="12"/>
      <c r="G2" s="13"/>
      <c r="H2" s="12"/>
      <c r="I2" s="3"/>
      <c r="J2" s="3"/>
    </row>
    <row r="3" spans="1:10" s="2" customFormat="1" ht="15">
      <c r="A3" s="12" t="s">
        <v>38</v>
      </c>
      <c r="B3" s="12"/>
      <c r="C3" s="12"/>
      <c r="D3" s="12"/>
      <c r="E3" s="12"/>
      <c r="F3" s="12"/>
      <c r="G3" s="13"/>
      <c r="H3" s="12"/>
      <c r="I3" s="3"/>
      <c r="J3" s="3"/>
    </row>
    <row r="4" spans="1:10" s="2" customFormat="1" ht="15">
      <c r="A4" s="3"/>
      <c r="B4" s="3"/>
      <c r="C4" s="3"/>
      <c r="D4" s="3"/>
      <c r="E4" s="3"/>
      <c r="F4" s="3"/>
      <c r="G4" s="4"/>
      <c r="H4" s="3"/>
      <c r="I4" s="13" t="s">
        <v>34</v>
      </c>
      <c r="J4" s="13" t="s">
        <v>55</v>
      </c>
    </row>
    <row r="5" spans="1:10" s="2" customFormat="1" ht="15">
      <c r="A5" s="3"/>
      <c r="B5" s="3"/>
      <c r="C5" s="3"/>
      <c r="D5" s="3"/>
      <c r="E5" s="3"/>
      <c r="F5" s="3"/>
      <c r="G5" s="4"/>
      <c r="H5" s="3"/>
      <c r="I5" s="13" t="s">
        <v>44</v>
      </c>
      <c r="J5" s="13" t="s">
        <v>46</v>
      </c>
    </row>
    <row r="6" spans="1:10" s="2" customFormat="1" ht="15">
      <c r="A6" s="3"/>
      <c r="B6" s="3"/>
      <c r="C6" s="3"/>
      <c r="D6" s="3"/>
      <c r="E6" s="3"/>
      <c r="F6" s="3"/>
      <c r="G6" s="4"/>
      <c r="H6" s="3"/>
      <c r="I6" s="13" t="s">
        <v>45</v>
      </c>
      <c r="J6" s="13" t="s">
        <v>47</v>
      </c>
    </row>
    <row r="7" spans="1:10" s="2" customFormat="1" ht="15">
      <c r="A7" s="3"/>
      <c r="B7" s="3"/>
      <c r="C7" s="3"/>
      <c r="D7" s="3"/>
      <c r="E7" s="3"/>
      <c r="F7" s="3"/>
      <c r="G7" s="4" t="s">
        <v>0</v>
      </c>
      <c r="H7" s="3"/>
      <c r="I7" s="13" t="s">
        <v>40</v>
      </c>
      <c r="J7" s="13" t="s">
        <v>3</v>
      </c>
    </row>
    <row r="8" spans="1:10" s="2" customFormat="1" ht="15">
      <c r="A8" s="3"/>
      <c r="B8" s="3"/>
      <c r="C8" s="3"/>
      <c r="D8" s="3"/>
      <c r="E8" s="3"/>
      <c r="F8" s="3"/>
      <c r="G8" s="4"/>
      <c r="H8" s="3"/>
      <c r="I8" s="13" t="s">
        <v>1</v>
      </c>
      <c r="J8" s="13" t="s">
        <v>1</v>
      </c>
    </row>
    <row r="9" spans="1:10" ht="15">
      <c r="A9" s="3"/>
      <c r="B9" s="3" t="s">
        <v>12</v>
      </c>
      <c r="C9" s="3"/>
      <c r="D9" s="3"/>
      <c r="E9" s="3"/>
      <c r="F9" s="3"/>
      <c r="G9" s="4"/>
      <c r="H9" s="3"/>
      <c r="I9" s="5"/>
      <c r="J9" s="5"/>
    </row>
    <row r="10" spans="1:10" ht="15">
      <c r="A10" s="3"/>
      <c r="B10" s="3"/>
      <c r="C10" s="3"/>
      <c r="D10" s="3"/>
      <c r="E10" s="3"/>
      <c r="F10" s="3"/>
      <c r="G10" s="4"/>
      <c r="H10" s="3"/>
      <c r="I10" s="5"/>
      <c r="J10" s="5"/>
    </row>
    <row r="11" spans="1:10" ht="15">
      <c r="A11" s="3"/>
      <c r="B11" s="3" t="s">
        <v>30</v>
      </c>
      <c r="C11" s="3"/>
      <c r="D11" s="3"/>
      <c r="E11" s="3"/>
      <c r="F11" s="3"/>
      <c r="G11" s="4"/>
      <c r="H11" s="3"/>
      <c r="I11" s="5">
        <v>32793</v>
      </c>
      <c r="J11" s="5">
        <v>31319</v>
      </c>
    </row>
    <row r="12" spans="1:10" ht="15">
      <c r="A12" s="3"/>
      <c r="B12" s="3" t="s">
        <v>4</v>
      </c>
      <c r="C12" s="3"/>
      <c r="D12" s="3"/>
      <c r="E12" s="3"/>
      <c r="F12" s="3"/>
      <c r="G12" s="4"/>
      <c r="H12" s="3"/>
      <c r="I12" s="5">
        <v>145</v>
      </c>
      <c r="J12" s="5">
        <v>149</v>
      </c>
    </row>
    <row r="13" spans="1:10" ht="15">
      <c r="A13" s="3"/>
      <c r="B13" s="3" t="s">
        <v>5</v>
      </c>
      <c r="C13" s="3"/>
      <c r="D13" s="3"/>
      <c r="E13" s="3"/>
      <c r="F13" s="3"/>
      <c r="G13" s="4"/>
      <c r="H13" s="3"/>
      <c r="I13" s="5">
        <v>459</v>
      </c>
      <c r="J13" s="5">
        <v>431</v>
      </c>
    </row>
    <row r="14" spans="1:10" ht="15">
      <c r="A14" s="3"/>
      <c r="B14" s="3" t="s">
        <v>6</v>
      </c>
      <c r="C14" s="3"/>
      <c r="D14" s="3"/>
      <c r="E14" s="3"/>
      <c r="F14" s="3"/>
      <c r="G14" s="4">
        <v>16</v>
      </c>
      <c r="H14" s="3"/>
      <c r="I14" s="5">
        <v>8</v>
      </c>
      <c r="J14" s="5">
        <v>13</v>
      </c>
    </row>
    <row r="15" spans="1:10" ht="15">
      <c r="A15" s="3"/>
      <c r="B15" s="3" t="s">
        <v>7</v>
      </c>
      <c r="C15" s="3"/>
      <c r="D15" s="3"/>
      <c r="E15" s="3"/>
      <c r="F15" s="3"/>
      <c r="G15" s="4" t="s">
        <v>39</v>
      </c>
      <c r="H15" s="3"/>
      <c r="I15" s="5">
        <v>63025</v>
      </c>
      <c r="J15" s="5">
        <v>64442</v>
      </c>
    </row>
    <row r="16" spans="1:12" ht="15">
      <c r="A16" s="3"/>
      <c r="B16" s="3" t="s">
        <v>43</v>
      </c>
      <c r="C16" s="3"/>
      <c r="D16" s="3"/>
      <c r="E16" s="3"/>
      <c r="F16" s="3"/>
      <c r="G16" s="4"/>
      <c r="H16" s="3"/>
      <c r="I16" s="5">
        <v>1773</v>
      </c>
      <c r="J16" s="14">
        <v>3752</v>
      </c>
      <c r="K16" s="15" t="s">
        <v>48</v>
      </c>
      <c r="L16" t="s">
        <v>49</v>
      </c>
    </row>
    <row r="17" spans="1:10" ht="15">
      <c r="A17" s="3"/>
      <c r="B17" s="3"/>
      <c r="C17" s="3"/>
      <c r="D17" s="3"/>
      <c r="E17" s="3"/>
      <c r="F17" s="3"/>
      <c r="G17" s="4"/>
      <c r="H17" s="3"/>
      <c r="I17" s="6">
        <f>SUM(I11:I16)</f>
        <v>98203</v>
      </c>
      <c r="J17" s="6">
        <f>SUM(J11:J16)</f>
        <v>100106</v>
      </c>
    </row>
    <row r="18" spans="1:10" ht="15">
      <c r="A18" s="3"/>
      <c r="B18" s="3"/>
      <c r="C18" s="3"/>
      <c r="D18" s="3"/>
      <c r="E18" s="3"/>
      <c r="F18" s="3"/>
      <c r="G18" s="4"/>
      <c r="H18" s="3"/>
      <c r="I18" s="5"/>
      <c r="J18" s="5"/>
    </row>
    <row r="19" spans="1:10" ht="15">
      <c r="A19" s="3"/>
      <c r="B19" s="3" t="s">
        <v>13</v>
      </c>
      <c r="C19" s="3"/>
      <c r="D19" s="3"/>
      <c r="E19" s="3"/>
      <c r="F19" s="3"/>
      <c r="G19" s="4"/>
      <c r="H19" s="3"/>
      <c r="I19" s="5"/>
      <c r="J19" s="5"/>
    </row>
    <row r="20" spans="1:10" ht="15">
      <c r="A20" s="3"/>
      <c r="B20" s="3"/>
      <c r="C20" s="3"/>
      <c r="D20" s="3"/>
      <c r="E20" s="3"/>
      <c r="F20" s="3"/>
      <c r="G20" s="4"/>
      <c r="H20" s="3"/>
      <c r="I20" s="5"/>
      <c r="J20" s="5"/>
    </row>
    <row r="21" spans="1:10" ht="15">
      <c r="A21" s="3"/>
      <c r="B21" s="3" t="s">
        <v>9</v>
      </c>
      <c r="C21" s="3"/>
      <c r="D21" s="3"/>
      <c r="E21" s="3"/>
      <c r="F21" s="3"/>
      <c r="G21" s="4"/>
      <c r="H21" s="3"/>
      <c r="I21" s="5">
        <v>219</v>
      </c>
      <c r="J21" s="5">
        <v>443</v>
      </c>
    </row>
    <row r="22" spans="1:10" ht="15">
      <c r="A22" s="3"/>
      <c r="B22" s="3" t="s">
        <v>8</v>
      </c>
      <c r="C22" s="3"/>
      <c r="D22" s="3"/>
      <c r="E22" s="3"/>
      <c r="F22" s="3"/>
      <c r="G22" s="21"/>
      <c r="H22" s="3"/>
      <c r="I22" s="5">
        <v>507764</v>
      </c>
      <c r="J22" s="5">
        <v>418519</v>
      </c>
    </row>
    <row r="23" spans="1:10" ht="15">
      <c r="A23" s="3"/>
      <c r="B23" s="3" t="s">
        <v>10</v>
      </c>
      <c r="C23" s="3"/>
      <c r="D23" s="3"/>
      <c r="E23" s="3"/>
      <c r="F23" s="3"/>
      <c r="G23" s="4"/>
      <c r="H23" s="3"/>
      <c r="I23" s="5">
        <v>0</v>
      </c>
      <c r="J23" s="5">
        <v>435</v>
      </c>
    </row>
    <row r="24" spans="1:10" ht="15">
      <c r="A24" s="3"/>
      <c r="B24" s="3" t="s">
        <v>33</v>
      </c>
      <c r="C24" s="3"/>
      <c r="D24" s="3"/>
      <c r="E24" s="3"/>
      <c r="F24" s="3"/>
      <c r="G24" s="4"/>
      <c r="H24" s="3"/>
      <c r="I24" s="5">
        <v>6149</v>
      </c>
      <c r="J24" s="5">
        <v>6004</v>
      </c>
    </row>
    <row r="25" spans="1:10" ht="15">
      <c r="A25" s="3"/>
      <c r="B25" s="3" t="s">
        <v>11</v>
      </c>
      <c r="C25" s="3"/>
      <c r="D25" s="3"/>
      <c r="E25" s="3"/>
      <c r="F25" s="3"/>
      <c r="G25" s="4"/>
      <c r="H25" s="3"/>
      <c r="I25" s="5">
        <v>35701</v>
      </c>
      <c r="J25" s="5">
        <v>60427</v>
      </c>
    </row>
    <row r="26" spans="1:10" ht="15">
      <c r="A26" s="3"/>
      <c r="B26" s="3"/>
      <c r="C26" s="3"/>
      <c r="D26" s="3"/>
      <c r="E26" s="3"/>
      <c r="F26" s="3"/>
      <c r="G26" s="4"/>
      <c r="H26" s="3"/>
      <c r="I26" s="6">
        <f>SUM(I21:I25)</f>
        <v>549833</v>
      </c>
      <c r="J26" s="6">
        <f>SUM(J21:J25)</f>
        <v>485828</v>
      </c>
    </row>
    <row r="27" spans="1:10" ht="15">
      <c r="A27" s="3"/>
      <c r="B27" s="3" t="s">
        <v>14</v>
      </c>
      <c r="C27" s="3"/>
      <c r="D27" s="3"/>
      <c r="E27" s="3"/>
      <c r="F27" s="3"/>
      <c r="G27" s="4"/>
      <c r="H27" s="3"/>
      <c r="I27" s="5"/>
      <c r="J27" s="5"/>
    </row>
    <row r="28" spans="1:10" ht="15">
      <c r="A28" s="3"/>
      <c r="B28" s="3"/>
      <c r="C28" s="3"/>
      <c r="D28" s="3"/>
      <c r="E28" s="3"/>
      <c r="F28" s="3"/>
      <c r="G28" s="4"/>
      <c r="H28" s="3"/>
      <c r="I28" s="5"/>
      <c r="J28" s="5"/>
    </row>
    <row r="29" spans="1:10" ht="15">
      <c r="A29" s="3"/>
      <c r="B29" s="3" t="s">
        <v>15</v>
      </c>
      <c r="C29" s="3"/>
      <c r="D29" s="3"/>
      <c r="E29" s="3"/>
      <c r="F29" s="3"/>
      <c r="G29" s="4"/>
      <c r="H29" s="3"/>
      <c r="I29" s="5">
        <v>230244</v>
      </c>
      <c r="J29" s="5">
        <v>229883</v>
      </c>
    </row>
    <row r="30" spans="1:10" ht="15">
      <c r="A30" s="3"/>
      <c r="B30" s="3" t="s">
        <v>16</v>
      </c>
      <c r="C30" s="3"/>
      <c r="D30" s="3"/>
      <c r="E30" s="3"/>
      <c r="F30" s="3"/>
      <c r="G30" s="4" t="s">
        <v>39</v>
      </c>
      <c r="H30" s="3"/>
      <c r="I30" s="5">
        <v>99393</v>
      </c>
      <c r="J30" s="5">
        <v>58757</v>
      </c>
    </row>
    <row r="31" spans="1:10" ht="15">
      <c r="A31" s="3"/>
      <c r="B31" s="3" t="s">
        <v>29</v>
      </c>
      <c r="C31" s="3"/>
      <c r="D31" s="3"/>
      <c r="E31" s="3"/>
      <c r="F31" s="3"/>
      <c r="G31" s="4"/>
      <c r="H31" s="3"/>
      <c r="I31" s="5">
        <f>80</f>
        <v>80</v>
      </c>
      <c r="J31" s="5">
        <v>0</v>
      </c>
    </row>
    <row r="32" spans="1:10" ht="15">
      <c r="A32" s="3"/>
      <c r="B32" s="3" t="s">
        <v>2</v>
      </c>
      <c r="C32" s="3"/>
      <c r="D32" s="3"/>
      <c r="E32" s="3"/>
      <c r="F32" s="3"/>
      <c r="G32" s="4"/>
      <c r="H32" s="3"/>
      <c r="I32" s="5">
        <v>7191</v>
      </c>
      <c r="J32" s="5">
        <v>10296</v>
      </c>
    </row>
    <row r="33" spans="1:10" ht="15">
      <c r="A33" s="3"/>
      <c r="B33" s="3" t="s">
        <v>42</v>
      </c>
      <c r="C33" s="3"/>
      <c r="D33" s="3"/>
      <c r="E33" s="3"/>
      <c r="F33" s="3"/>
      <c r="G33" s="4"/>
      <c r="H33" s="3"/>
      <c r="I33" s="5">
        <v>8532</v>
      </c>
      <c r="J33" s="16">
        <v>0</v>
      </c>
    </row>
    <row r="34" spans="1:10" ht="15">
      <c r="A34" s="3"/>
      <c r="B34" s="3"/>
      <c r="C34" s="3"/>
      <c r="D34" s="3"/>
      <c r="E34" s="3"/>
      <c r="F34" s="3"/>
      <c r="G34" s="4"/>
      <c r="H34" s="3"/>
      <c r="I34" s="6">
        <f>SUM(I29:I33)</f>
        <v>345440</v>
      </c>
      <c r="J34" s="6">
        <f>SUM(J29:J33)</f>
        <v>298936</v>
      </c>
    </row>
    <row r="35" spans="1:10" ht="15">
      <c r="A35" s="3"/>
      <c r="B35" s="3"/>
      <c r="C35" s="3"/>
      <c r="D35" s="3"/>
      <c r="E35" s="3"/>
      <c r="F35" s="3"/>
      <c r="G35" s="4"/>
      <c r="H35" s="3"/>
      <c r="I35" s="5"/>
      <c r="J35" s="5"/>
    </row>
    <row r="36" spans="1:10" ht="15">
      <c r="A36" s="3"/>
      <c r="B36" s="3"/>
      <c r="C36" s="3"/>
      <c r="D36" s="3"/>
      <c r="E36" s="3"/>
      <c r="F36" s="3"/>
      <c r="G36" s="4"/>
      <c r="H36" s="3"/>
      <c r="I36" s="5"/>
      <c r="J36" s="5"/>
    </row>
    <row r="37" spans="1:10" ht="15">
      <c r="A37" s="3"/>
      <c r="B37" s="3" t="s">
        <v>31</v>
      </c>
      <c r="C37" s="3"/>
      <c r="D37" s="3"/>
      <c r="E37" s="3"/>
      <c r="F37" s="3"/>
      <c r="G37" s="4"/>
      <c r="H37" s="3"/>
      <c r="I37" s="7">
        <f>I26-I34</f>
        <v>204393</v>
      </c>
      <c r="J37" s="7">
        <f>J26-J34</f>
        <v>186892</v>
      </c>
    </row>
    <row r="38" spans="1:10" ht="15">
      <c r="A38" s="3"/>
      <c r="B38" s="3"/>
      <c r="C38" s="3"/>
      <c r="D38" s="3"/>
      <c r="E38" s="3"/>
      <c r="F38" s="3"/>
      <c r="G38" s="4"/>
      <c r="H38" s="3"/>
      <c r="I38" s="5"/>
      <c r="J38" s="5"/>
    </row>
    <row r="39" spans="1:10" ht="15">
      <c r="A39" s="3"/>
      <c r="B39" s="3" t="s">
        <v>24</v>
      </c>
      <c r="C39" s="3"/>
      <c r="D39" s="3"/>
      <c r="E39" s="3"/>
      <c r="F39" s="3"/>
      <c r="G39" s="4"/>
      <c r="H39" s="3"/>
      <c r="I39" s="5"/>
      <c r="J39" s="5"/>
    </row>
    <row r="40" spans="1:10" ht="15">
      <c r="A40" s="3"/>
      <c r="B40" s="3"/>
      <c r="C40" s="3"/>
      <c r="D40" s="3"/>
      <c r="E40" s="3"/>
      <c r="F40" s="3"/>
      <c r="G40" s="4"/>
      <c r="H40" s="3"/>
      <c r="I40" s="5"/>
      <c r="J40" s="5"/>
    </row>
    <row r="41" spans="1:10" ht="15">
      <c r="A41" s="3"/>
      <c r="B41" s="3" t="s">
        <v>23</v>
      </c>
      <c r="C41" s="3"/>
      <c r="D41" s="3"/>
      <c r="E41" s="3"/>
      <c r="F41" s="3"/>
      <c r="G41" s="4" t="s">
        <v>39</v>
      </c>
      <c r="H41" s="3"/>
      <c r="I41" s="5">
        <v>3069</v>
      </c>
      <c r="J41" s="5">
        <v>3539</v>
      </c>
    </row>
    <row r="42" spans="1:10" ht="15">
      <c r="A42" s="3"/>
      <c r="B42" s="3" t="s">
        <v>22</v>
      </c>
      <c r="C42" s="3"/>
      <c r="D42" s="3"/>
      <c r="E42" s="3"/>
      <c r="F42" s="3"/>
      <c r="G42" s="4" t="s">
        <v>39</v>
      </c>
      <c r="H42" s="3"/>
      <c r="I42" s="5">
        <v>65560</v>
      </c>
      <c r="J42" s="5">
        <v>67287</v>
      </c>
    </row>
    <row r="43" spans="1:12" ht="15">
      <c r="A43" s="3"/>
      <c r="B43" s="3" t="s">
        <v>21</v>
      </c>
      <c r="C43" s="3"/>
      <c r="D43" s="3"/>
      <c r="E43" s="3"/>
      <c r="F43" s="3"/>
      <c r="G43" s="4"/>
      <c r="H43" s="3"/>
      <c r="I43" s="5">
        <v>1360</v>
      </c>
      <c r="J43" s="14">
        <f>641+389</f>
        <v>1030</v>
      </c>
      <c r="K43" s="15" t="s">
        <v>48</v>
      </c>
      <c r="L43" t="s">
        <v>51</v>
      </c>
    </row>
    <row r="44" spans="1:10" ht="15">
      <c r="A44" s="3"/>
      <c r="B44" s="3"/>
      <c r="C44" s="3"/>
      <c r="D44" s="3"/>
      <c r="E44" s="3"/>
      <c r="F44" s="3"/>
      <c r="G44" s="4"/>
      <c r="H44" s="3"/>
      <c r="I44" s="6">
        <f>SUM(I41:I43)</f>
        <v>69989</v>
      </c>
      <c r="J44" s="6">
        <f>SUM(J41:J43)</f>
        <v>71856</v>
      </c>
    </row>
    <row r="45" spans="1:10" ht="15.75" thickBot="1">
      <c r="A45" s="3"/>
      <c r="B45" s="3"/>
      <c r="C45" s="3"/>
      <c r="D45" s="3"/>
      <c r="E45" s="3"/>
      <c r="F45" s="3"/>
      <c r="G45" s="4"/>
      <c r="H45" s="3"/>
      <c r="I45" s="8">
        <f>I17+I37-I44</f>
        <v>232607</v>
      </c>
      <c r="J45" s="8">
        <f>J17+J37-J44</f>
        <v>215142</v>
      </c>
    </row>
    <row r="46" spans="1:10" ht="15.75" thickTop="1">
      <c r="A46" s="3"/>
      <c r="B46" s="3" t="s">
        <v>27</v>
      </c>
      <c r="C46" s="3"/>
      <c r="D46" s="3"/>
      <c r="E46" s="3"/>
      <c r="F46" s="3"/>
      <c r="G46" s="4"/>
      <c r="H46" s="3"/>
      <c r="I46" s="5"/>
      <c r="J46" s="5"/>
    </row>
    <row r="47" spans="1:10" ht="15">
      <c r="A47" s="3"/>
      <c r="B47" s="3"/>
      <c r="C47" s="3"/>
      <c r="D47" s="3"/>
      <c r="E47" s="3"/>
      <c r="F47" s="3"/>
      <c r="G47" s="4"/>
      <c r="H47" s="3"/>
      <c r="I47" s="5"/>
      <c r="J47" s="5"/>
    </row>
    <row r="48" spans="1:10" ht="15">
      <c r="A48" s="3"/>
      <c r="B48" s="3" t="s">
        <v>18</v>
      </c>
      <c r="C48" s="3"/>
      <c r="D48" s="3"/>
      <c r="E48" s="3"/>
      <c r="F48" s="3"/>
      <c r="G48" s="4"/>
      <c r="H48" s="3"/>
      <c r="I48" s="5">
        <v>118500</v>
      </c>
      <c r="J48" s="5">
        <v>79000</v>
      </c>
    </row>
    <row r="49" spans="1:10" ht="15">
      <c r="A49" s="3"/>
      <c r="B49" s="3" t="s">
        <v>17</v>
      </c>
      <c r="C49" s="3"/>
      <c r="D49" s="3"/>
      <c r="E49" s="3"/>
      <c r="F49" s="3"/>
      <c r="G49" s="4"/>
      <c r="H49" s="3"/>
      <c r="I49" s="5">
        <v>25033</v>
      </c>
      <c r="J49" s="5">
        <v>25033</v>
      </c>
    </row>
    <row r="50" spans="1:12" ht="15">
      <c r="A50" s="3"/>
      <c r="B50" s="3" t="s">
        <v>25</v>
      </c>
      <c r="C50" s="3"/>
      <c r="D50" s="3"/>
      <c r="E50" s="3"/>
      <c r="F50" s="3"/>
      <c r="G50" s="4"/>
      <c r="H50" s="3"/>
      <c r="I50" s="5">
        <v>3786</v>
      </c>
      <c r="J50" s="14">
        <f>4175-389</f>
        <v>3786</v>
      </c>
      <c r="K50" s="15" t="s">
        <v>48</v>
      </c>
      <c r="L50" t="s">
        <v>51</v>
      </c>
    </row>
    <row r="51" spans="1:10" ht="15">
      <c r="A51" s="3"/>
      <c r="B51" s="3" t="s">
        <v>20</v>
      </c>
      <c r="C51" s="3"/>
      <c r="D51" s="3"/>
      <c r="E51" s="3"/>
      <c r="F51" s="3"/>
      <c r="G51" s="4"/>
      <c r="H51" s="3"/>
      <c r="I51" s="5">
        <v>-32718</v>
      </c>
      <c r="J51" s="5">
        <v>-32718</v>
      </c>
    </row>
    <row r="52" spans="1:12" ht="15">
      <c r="A52" s="3"/>
      <c r="B52" s="3" t="s">
        <v>19</v>
      </c>
      <c r="C52" s="3"/>
      <c r="D52" s="3"/>
      <c r="E52" s="3"/>
      <c r="F52" s="3"/>
      <c r="G52" s="4"/>
      <c r="H52" s="3"/>
      <c r="I52" s="5">
        <v>111001</v>
      </c>
      <c r="J52" s="14">
        <f>131030+3752</f>
        <v>134782</v>
      </c>
      <c r="K52" s="15" t="s">
        <v>48</v>
      </c>
      <c r="L52" t="s">
        <v>49</v>
      </c>
    </row>
    <row r="53" spans="1:10" ht="15">
      <c r="A53" s="3"/>
      <c r="B53" s="3"/>
      <c r="C53" s="3"/>
      <c r="D53" s="3"/>
      <c r="E53" s="3"/>
      <c r="F53" s="3"/>
      <c r="G53" s="4"/>
      <c r="H53" s="3"/>
      <c r="I53" s="9"/>
      <c r="J53" s="9"/>
    </row>
    <row r="54" spans="1:10" ht="15">
      <c r="A54" s="3"/>
      <c r="B54" s="3" t="s">
        <v>28</v>
      </c>
      <c r="C54" s="3"/>
      <c r="D54" s="3"/>
      <c r="E54" s="3"/>
      <c r="F54" s="3"/>
      <c r="G54" s="4"/>
      <c r="H54" s="3"/>
      <c r="I54" s="5">
        <f>SUM(I48:I53)</f>
        <v>225602</v>
      </c>
      <c r="J54" s="5">
        <f>SUM(J48:J53)</f>
        <v>209883</v>
      </c>
    </row>
    <row r="55" spans="1:10" ht="15">
      <c r="A55" s="3"/>
      <c r="B55" s="3"/>
      <c r="C55" s="3"/>
      <c r="D55" s="3"/>
      <c r="E55" s="3"/>
      <c r="F55" s="3"/>
      <c r="G55" s="4"/>
      <c r="H55" s="3"/>
      <c r="I55" s="5"/>
      <c r="J55" s="5"/>
    </row>
    <row r="56" spans="1:10" ht="15">
      <c r="A56" s="3"/>
      <c r="B56" s="3" t="s">
        <v>26</v>
      </c>
      <c r="C56" s="3"/>
      <c r="D56" s="3"/>
      <c r="E56" s="3"/>
      <c r="F56" s="3"/>
      <c r="G56" s="4"/>
      <c r="H56" s="3"/>
      <c r="I56" s="5">
        <v>7005</v>
      </c>
      <c r="J56" s="5">
        <v>5259</v>
      </c>
    </row>
    <row r="57" spans="1:10" ht="15.75" thickBot="1">
      <c r="A57" s="3"/>
      <c r="B57" s="3"/>
      <c r="C57" s="3"/>
      <c r="D57" s="3"/>
      <c r="E57" s="3"/>
      <c r="F57" s="3"/>
      <c r="G57" s="4"/>
      <c r="H57" s="3"/>
      <c r="I57" s="10">
        <f>SUM(I54:I56)</f>
        <v>232607</v>
      </c>
      <c r="J57" s="10">
        <f>SUM(J54:J56)</f>
        <v>215142</v>
      </c>
    </row>
    <row r="58" spans="1:10" ht="15.75" thickTop="1">
      <c r="A58" s="3"/>
      <c r="B58" s="3"/>
      <c r="C58" s="3"/>
      <c r="D58" s="3"/>
      <c r="E58" s="3"/>
      <c r="F58" s="3"/>
      <c r="G58" s="4"/>
      <c r="H58" s="3"/>
      <c r="I58" s="5"/>
      <c r="J58" s="5"/>
    </row>
    <row r="59" spans="1:10" ht="15.75" thickBot="1">
      <c r="A59" s="3"/>
      <c r="B59" s="3" t="s">
        <v>37</v>
      </c>
      <c r="C59" s="3"/>
      <c r="D59" s="3"/>
      <c r="E59" s="3"/>
      <c r="F59" s="3"/>
      <c r="G59" s="4"/>
      <c r="H59" s="3"/>
      <c r="I59" s="11">
        <f>(I54-I12)/I48</f>
        <v>1.902590717299578</v>
      </c>
      <c r="J59" s="11">
        <f>(J54-J12)/J48</f>
        <v>2.654860759493671</v>
      </c>
    </row>
    <row r="60" spans="1:10" ht="15.75" thickTop="1">
      <c r="A60" s="3"/>
      <c r="B60" s="3"/>
      <c r="C60" s="3"/>
      <c r="D60" s="3"/>
      <c r="E60" s="3"/>
      <c r="F60" s="3"/>
      <c r="G60" s="4"/>
      <c r="H60" s="3"/>
      <c r="I60" s="3"/>
      <c r="J60" s="3"/>
    </row>
    <row r="61" spans="1:9" s="2" customFormat="1" ht="15">
      <c r="A61" s="3"/>
      <c r="B61" s="12" t="s">
        <v>35</v>
      </c>
      <c r="C61" s="12"/>
      <c r="D61" s="12"/>
      <c r="E61" s="12"/>
      <c r="F61" s="13"/>
      <c r="G61" s="12"/>
      <c r="H61" s="12"/>
      <c r="I61" s="12"/>
    </row>
    <row r="62" spans="1:9" s="2" customFormat="1" ht="16.5" customHeight="1">
      <c r="A62" s="3"/>
      <c r="B62" s="12" t="s">
        <v>36</v>
      </c>
      <c r="C62" s="12"/>
      <c r="D62" s="12"/>
      <c r="E62" s="12"/>
      <c r="F62" s="13"/>
      <c r="G62" s="12"/>
      <c r="H62" s="12"/>
      <c r="I62" s="12"/>
    </row>
    <row r="63" spans="1:9" s="20" customFormat="1" ht="15">
      <c r="A63" s="17"/>
      <c r="B63" s="18" t="s">
        <v>56</v>
      </c>
      <c r="C63" s="18"/>
      <c r="D63" s="18"/>
      <c r="E63" s="18"/>
      <c r="F63" s="19"/>
      <c r="G63" s="18"/>
      <c r="H63" s="18"/>
      <c r="I63" s="18"/>
    </row>
    <row r="64" spans="1:10" ht="15">
      <c r="A64" s="3"/>
      <c r="B64" s="3" t="s">
        <v>49</v>
      </c>
      <c r="C64" s="3" t="s">
        <v>53</v>
      </c>
      <c r="D64" s="3"/>
      <c r="E64" s="3"/>
      <c r="F64" s="3"/>
      <c r="G64" s="4"/>
      <c r="H64" s="3"/>
      <c r="I64" s="3"/>
      <c r="J64" s="3"/>
    </row>
    <row r="65" spans="2:3" ht="15">
      <c r="B65" s="3"/>
      <c r="C65" s="3" t="s">
        <v>50</v>
      </c>
    </row>
    <row r="66" spans="2:6" ht="15">
      <c r="B66" s="3" t="s">
        <v>51</v>
      </c>
      <c r="C66" s="3" t="s">
        <v>54</v>
      </c>
      <c r="D66" s="3"/>
      <c r="E66" s="3"/>
      <c r="F66" s="3"/>
    </row>
    <row r="67" spans="2:3" ht="15">
      <c r="B67" s="3"/>
      <c r="C67" s="3" t="s">
        <v>52</v>
      </c>
    </row>
  </sheetData>
  <printOptions/>
  <pageMargins left="0.75" right="0.75" top="0.5" bottom="0.5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MKMONIN</cp:lastModifiedBy>
  <cp:lastPrinted>2002-10-06T23:51:48Z</cp:lastPrinted>
  <dcterms:created xsi:type="dcterms:W3CDTF">2002-02-25T09:47:37Z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