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0601" sheetId="1" r:id="rId1"/>
    <sheet name="PNL0601" sheetId="2" r:id="rId2"/>
  </sheets>
  <definedNames>
    <definedName name="_xlnm.Print_Area" localSheetId="0">'BS0601'!$A$1:$H$61</definedName>
    <definedName name="_xlnm.Print_Area" localSheetId="1">'PNL0601'!$A$15:$J$90</definedName>
    <definedName name="_xlnm.Print_Titles" localSheetId="1">'PNL0601'!$1:$15</definedName>
  </definedNames>
  <calcPr fullCalcOnLoad="1"/>
</workbook>
</file>

<file path=xl/sharedStrings.xml><?xml version="1.0" encoding="utf-8"?>
<sst xmlns="http://schemas.openxmlformats.org/spreadsheetml/2006/main" count="164" uniqueCount="132">
  <si>
    <t>HUP SENG INDUSTRIES BERHAD (226098-P)</t>
  </si>
  <si>
    <t>(Incorporated in Malaysia)</t>
  </si>
  <si>
    <t>QUARTERLY REPORT</t>
  </si>
  <si>
    <t>The figures have not been audited</t>
  </si>
  <si>
    <t>AS AT END OF</t>
  </si>
  <si>
    <t>AS AT PRECEDING</t>
  </si>
  <si>
    <t>CURRENT</t>
  </si>
  <si>
    <t>FINANCIAL</t>
  </si>
  <si>
    <t>YEAR</t>
  </si>
  <si>
    <t>SECOND QUARTER</t>
  </si>
  <si>
    <t>RM'000</t>
  </si>
  <si>
    <t>Current Liabilities</t>
  </si>
  <si>
    <t>Share Capital</t>
  </si>
  <si>
    <t>Reserves</t>
  </si>
  <si>
    <t>PRECEDING YEAR</t>
  </si>
  <si>
    <t>CORRESPONDING</t>
  </si>
  <si>
    <t>TO DATE</t>
  </si>
  <si>
    <t>PERIOD ENDED</t>
  </si>
  <si>
    <t>( a )</t>
  </si>
  <si>
    <t>( b )</t>
  </si>
  <si>
    <t>Investment income</t>
  </si>
  <si>
    <t>( c )</t>
  </si>
  <si>
    <t>extraordinary items</t>
  </si>
  <si>
    <t>Depreciation and amortisation</t>
  </si>
  <si>
    <t>( d )</t>
  </si>
  <si>
    <t>Exceptional items</t>
  </si>
  <si>
    <t xml:space="preserve">( e ) </t>
  </si>
  <si>
    <t>( f )</t>
  </si>
  <si>
    <t>( g )</t>
  </si>
  <si>
    <t>( h )</t>
  </si>
  <si>
    <t>( i )</t>
  </si>
  <si>
    <t xml:space="preserve">( i ) </t>
  </si>
  <si>
    <t>minority interests</t>
  </si>
  <si>
    <t>( ii)</t>
  </si>
  <si>
    <t>Less minority interests</t>
  </si>
  <si>
    <t>( j )</t>
  </si>
  <si>
    <t>Extraordinary items</t>
  </si>
  <si>
    <t>( ii )</t>
  </si>
  <si>
    <t>( iii )</t>
  </si>
  <si>
    <t>attributable to members</t>
  </si>
  <si>
    <t>YEAR ENDED</t>
  </si>
  <si>
    <t>CONSOLIDATED INCOME STATEMENT</t>
  </si>
  <si>
    <t>Fully diluted ( based on</t>
  </si>
  <si>
    <t>(a)</t>
  </si>
  <si>
    <t>Dividend per share (sen)</t>
  </si>
  <si>
    <t>(b)</t>
  </si>
  <si>
    <t>Dividend Description</t>
  </si>
  <si>
    <t xml:space="preserve">ordinary shares-   ) (sen )   </t>
  </si>
  <si>
    <t>PRECEDING YEAR</t>
  </si>
  <si>
    <t xml:space="preserve">               CUMULATIVE QUARTER</t>
  </si>
  <si>
    <t xml:space="preserve">                      INDIVIDUAL QUARTER</t>
  </si>
  <si>
    <t>30/06/2001</t>
  </si>
  <si>
    <t>SECOND QUARTER</t>
  </si>
  <si>
    <t xml:space="preserve">30/06/2000  </t>
  </si>
  <si>
    <t>30/06/2000</t>
  </si>
  <si>
    <t>Revenue</t>
  </si>
  <si>
    <t xml:space="preserve">Other income </t>
  </si>
  <si>
    <t>Profit/(loss) before finance</t>
  </si>
  <si>
    <t>amortisation, exceptional</t>
  </si>
  <si>
    <t>items, income tax, minority</t>
  </si>
  <si>
    <t>items</t>
  </si>
  <si>
    <t>cost,  depreciation  and</t>
  </si>
  <si>
    <t>Finance cost</t>
  </si>
  <si>
    <t>Profit/(loss) before income</t>
  </si>
  <si>
    <t>tax, minority interests and</t>
  </si>
  <si>
    <t>extraordinary items.</t>
  </si>
  <si>
    <t>Share of profits and losses of</t>
  </si>
  <si>
    <r>
      <t xml:space="preserve">associated </t>
    </r>
    <r>
      <rPr>
        <sz val="12"/>
        <rFont val="Times New Roman"/>
        <family val="1"/>
      </rPr>
      <t>companies</t>
    </r>
  </si>
  <si>
    <t>Income tax</t>
  </si>
  <si>
    <t>Pre-acquisition profit/(loss), if</t>
  </si>
  <si>
    <t>applicable</t>
  </si>
  <si>
    <t xml:space="preserve">Net  profit/(loss)  from </t>
  </si>
  <si>
    <t>ordinary  activities</t>
  </si>
  <si>
    <t xml:space="preserve">attributable to members </t>
  </si>
  <si>
    <r>
      <t xml:space="preserve">of  </t>
    </r>
    <r>
      <rPr>
        <sz val="12"/>
        <rFont val="Times New Roman"/>
        <family val="1"/>
      </rPr>
      <t>the company</t>
    </r>
  </si>
  <si>
    <t>to members of the company</t>
  </si>
  <si>
    <t>tax  before  deducting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</si>
  <si>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</si>
  <si>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</si>
  <si>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</si>
  <si>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</si>
  <si>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</si>
  <si>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</si>
  <si>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</si>
  <si>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</si>
  <si>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</si>
  <si>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</si>
  <si>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 and bank balances</t>
  </si>
  <si>
    <t>- Trade payables</t>
  </si>
  <si>
    <t>- Other payables</t>
  </si>
  <si>
    <t>- Short term borrowings</t>
  </si>
  <si>
    <t>- Provision for taxation</t>
  </si>
  <si>
    <t>- Proposed dividend</t>
  </si>
  <si>
    <t>- Other creditors and accruals</t>
  </si>
  <si>
    <t>Net current assets</t>
  </si>
  <si>
    <t>Shareholders' funds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</si>
  <si>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</si>
  <si>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</si>
  <si>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</si>
  <si>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</si>
  <si>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</si>
  <si>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</si>
  <si>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</si>
  <si>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</si>
  <si>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</si>
  <si>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</si>
  <si>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</si>
  <si>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GROUP CONSOLIDATED BALANCE SHEET</t>
  </si>
  <si>
    <t>30/06/2001</t>
  </si>
  <si>
    <t>31/12/2000</t>
  </si>
  <si>
    <t>(PROFORMA)</t>
  </si>
  <si>
    <r>
      <t>interest and</t>
    </r>
    <r>
      <rPr>
        <sz val="12"/>
        <rFont val="Times New Roman"/>
        <family val="1"/>
      </rPr>
      <t xml:space="preserve"> extraordinary</t>
    </r>
  </si>
  <si>
    <r>
      <t xml:space="preserve">Profit </t>
    </r>
    <r>
      <rPr>
        <sz val="12"/>
        <rFont val="Times New Roman"/>
        <family val="1"/>
      </rPr>
      <t>/(loss) after income</t>
    </r>
  </si>
  <si>
    <r>
      <t>(</t>
    </r>
    <r>
      <rPr>
        <sz val="12"/>
        <rFont val="Times New Roman"/>
        <family val="1"/>
      </rPr>
      <t xml:space="preserve"> k )</t>
    </r>
  </si>
  <si>
    <r>
      <t xml:space="preserve">( </t>
    </r>
    <r>
      <rPr>
        <sz val="12"/>
        <rFont val="Times New Roman"/>
        <family val="1"/>
      </rPr>
      <t>l )</t>
    </r>
  </si>
  <si>
    <r>
      <t xml:space="preserve">of </t>
    </r>
    <r>
      <rPr>
        <sz val="12"/>
        <rFont val="Times New Roman"/>
        <family val="1"/>
      </rPr>
      <t xml:space="preserve"> the company</t>
    </r>
  </si>
  <si>
    <r>
      <t xml:space="preserve">( </t>
    </r>
    <r>
      <rPr>
        <sz val="12"/>
        <rFont val="Times New Roman"/>
        <family val="1"/>
      </rPr>
      <t>m )</t>
    </r>
  </si>
  <si>
    <r>
      <t>Basic ( based on</t>
    </r>
    <r>
      <rPr>
        <sz val="12"/>
        <rFont val="Times New Roman"/>
        <family val="1"/>
      </rPr>
      <t xml:space="preserve"> 60,000,000</t>
    </r>
  </si>
  <si>
    <r>
      <t>( i</t>
    </r>
    <r>
      <rPr>
        <sz val="12"/>
        <rFont val="Times New Roman"/>
        <family val="1"/>
      </rPr>
      <t>i )</t>
    </r>
  </si>
  <si>
    <t>N/A</t>
  </si>
  <si>
    <t>after deducting any provision for preference</t>
  </si>
  <si>
    <t>dividends if any :-</t>
  </si>
  <si>
    <r>
      <t>Net pr</t>
    </r>
    <r>
      <rPr>
        <sz val="12"/>
        <rFont val="Times New Roman"/>
        <family val="1"/>
      </rPr>
      <t>ofit</t>
    </r>
    <r>
      <rPr>
        <sz val="12"/>
        <rFont val="Times New Roman"/>
        <family val="1"/>
      </rPr>
      <t>/(loss) attributable</t>
    </r>
  </si>
  <si>
    <r>
      <t xml:space="preserve">Earnings per share </t>
    </r>
    <r>
      <rPr>
        <sz val="12"/>
        <rFont val="Times New Roman"/>
        <family val="1"/>
      </rPr>
      <t>based on 2(m) above</t>
    </r>
  </si>
  <si>
    <r>
      <t xml:space="preserve">Quarterly report on consolidated results for the second quarter ended </t>
    </r>
    <r>
      <rPr>
        <b/>
        <u val="single"/>
        <sz val="12"/>
        <rFont val="Times New Roman"/>
        <family val="1"/>
      </rPr>
      <t>30 June 2001</t>
    </r>
  </si>
  <si>
    <r>
      <t xml:space="preserve">Quarterly report on consolidated results for the second quarter ended </t>
    </r>
    <r>
      <rPr>
        <b/>
        <u val="single"/>
        <sz val="12"/>
        <rFont val="Times New Roman"/>
        <family val="1"/>
      </rPr>
      <t>30 June 2001</t>
    </r>
  </si>
  <si>
    <r>
      <t>ordinary shares</t>
    </r>
    <r>
      <rPr>
        <sz val="12"/>
        <rFont val="Times New Roman"/>
        <family val="1"/>
      </rPr>
      <t xml:space="preserve"> this year and</t>
    </r>
    <r>
      <rPr>
        <sz val="12"/>
        <rFont val="Times New Roman"/>
        <family val="1"/>
      </rPr>
      <t xml:space="preserve">   </t>
    </r>
  </si>
  <si>
    <t>year ) (sen)</t>
  </si>
  <si>
    <t>43,951,000 ordinary shares last</t>
  </si>
  <si>
    <t>- Deposit with licensed bank</t>
  </si>
  <si>
    <t>- Repurchase agreements</t>
  </si>
  <si>
    <t>- Other debtors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</si>
</sst>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RM&quot;#,##0;\-&quot;RM&quot;#,##0"/>
    <numFmt numFmtId="169" formatCode="&quot;RM&quot;#,##0;[Red]\-&quot;RM&quot;#,##0"/>
    <numFmt numFmtId="170" formatCode="&quot;RM&quot;#,##0.00;\-&quot;RM&quot;#,##0.00"/>
    <numFmt numFmtId="171" formatCode="&quot;RM&quot;#,##0.00;[Red]\-&quot;RM&quot;#,##0.00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  <numFmt numFmtId="220" formatCode="_(* #,##0.00_);_(* \(#,##0.00\);_(* &quot;-&quot;??_);_(@_)"/>
  </numFmts>
  <fonts count="20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5" fillId="0" borderId="0" xfId="22" applyFont="1" applyAlignme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3" fillId="0" borderId="0" xfId="23" applyFont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3" fillId="0" borderId="0" xfId="22" applyFont="1" applyAlignment="1">
      <alignment/>
      <protection/>
    </xf>
    <xf numFmtId="15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188" fontId="4" fillId="0" borderId="0" xfId="20" applyNumberFormat="1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188" fontId="8" fillId="0" borderId="0" xfId="20" applyNumberFormat="1" applyFont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188" fontId="8" fillId="0" borderId="0" xfId="20" applyNumberFormat="1" applyFont="1" applyAlignment="1" quotePrefix="1">
      <alignment horizontal="center"/>
      <protection/>
    </xf>
    <xf numFmtId="0" fontId="9" fillId="0" borderId="0" xfId="20" applyFont="1">
      <alignment/>
      <protection/>
    </xf>
    <xf numFmtId="0" fontId="6" fillId="0" borderId="0" xfId="22" applyFont="1" applyAlignment="1">
      <alignment horizontal="left"/>
      <protection/>
    </xf>
    <xf numFmtId="188" fontId="10" fillId="0" borderId="0" xfId="20" applyNumberFormat="1" applyFont="1">
      <alignment/>
      <protection/>
    </xf>
    <xf numFmtId="188" fontId="10" fillId="0" borderId="0" xfId="20" applyNumberFormat="1" applyFont="1" applyAlignment="1">
      <alignment horizontal="center"/>
      <protection/>
    </xf>
    <xf numFmtId="188" fontId="10" fillId="0" borderId="0" xfId="20" applyNumberFormat="1" applyFont="1" applyAlignment="1" quotePrefix="1">
      <alignment horizontal="center"/>
      <protection/>
    </xf>
    <xf numFmtId="188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3" applyFont="1" applyAlignment="1">
      <alignment horizontal="left"/>
      <protection/>
    </xf>
    <xf numFmtId="188" fontId="2" fillId="0" borderId="0" xfId="22" applyNumberFormat="1" applyFont="1" applyAlignment="1">
      <alignment horizontal="right"/>
      <protection/>
    </xf>
    <xf numFmtId="188" fontId="11" fillId="0" borderId="0" xfId="20" applyNumberFormat="1" applyFont="1" applyBorder="1" applyAlignment="1">
      <alignment horizontal="lef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>
      <alignment/>
      <protection/>
    </xf>
    <xf numFmtId="188" fontId="12" fillId="0" borderId="0" xfId="20" applyNumberFormat="1" applyFont="1" applyBorder="1" applyAlignment="1">
      <alignment horizontal="left"/>
      <protection/>
    </xf>
    <xf numFmtId="188" fontId="13" fillId="0" borderId="0" xfId="22" applyNumberFormat="1" applyFont="1" applyAlignment="1">
      <alignment horizontal="left"/>
      <protection/>
    </xf>
    <xf numFmtId="188" fontId="14" fillId="0" borderId="0" xfId="20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0" fillId="0" borderId="0" xfId="20" applyFont="1">
      <alignment/>
      <protection/>
    </xf>
    <xf numFmtId="188" fontId="3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0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6" fontId="5" fillId="0" borderId="0" xfId="15" applyNumberFormat="1" applyFont="1" applyAlignment="1">
      <alignment/>
    </xf>
    <xf numFmtId="0" fontId="0" fillId="0" borderId="0" xfId="20" applyFont="1">
      <alignment/>
      <protection/>
    </xf>
    <xf numFmtId="186" fontId="5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86" fontId="0" fillId="0" borderId="0" xfId="15" applyNumberFormat="1" applyFont="1" applyBorder="1" applyAlignment="1">
      <alignment/>
    </xf>
    <xf numFmtId="186" fontId="0" fillId="0" borderId="0" xfId="15" applyNumberFormat="1" applyFont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8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3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186" fontId="0" fillId="0" borderId="6" xfId="15" applyNumberFormat="1" applyFont="1" applyBorder="1" applyAlignment="1">
      <alignment/>
    </xf>
    <xf numFmtId="220" fontId="0" fillId="0" borderId="7" xfId="15" applyNumberFormat="1" applyFont="1" applyBorder="1" applyAlignment="1">
      <alignment/>
    </xf>
    <xf numFmtId="0" fontId="0" fillId="0" borderId="0" xfId="0" applyFont="1" applyBorder="1" applyAlignment="1">
      <alignment/>
    </xf>
    <xf numFmtId="188" fontId="16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7" fillId="0" borderId="0" xfId="22" applyFont="1">
      <alignment/>
      <protection/>
    </xf>
    <xf numFmtId="0" fontId="4" fillId="0" borderId="0" xfId="22" applyFont="1" applyAlignment="1">
      <alignment/>
      <protection/>
    </xf>
    <xf numFmtId="188" fontId="4" fillId="0" borderId="0" xfId="22" applyNumberFormat="1" applyFont="1" applyAlignment="1">
      <alignment horizontal="right"/>
      <protection/>
    </xf>
    <xf numFmtId="0" fontId="18" fillId="0" borderId="0" xfId="22" applyFont="1">
      <alignment/>
      <protection/>
    </xf>
    <xf numFmtId="0" fontId="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188" fontId="0" fillId="0" borderId="0" xfId="22" applyNumberFormat="1" applyFont="1" applyAlignment="1">
      <alignment horizontal="right"/>
      <protection/>
    </xf>
    <xf numFmtId="0" fontId="19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0" applyFont="1">
      <alignment/>
      <protection/>
    </xf>
    <xf numFmtId="188" fontId="19" fillId="0" borderId="0" xfId="20" applyNumberFormat="1" applyFont="1">
      <alignment/>
      <protection/>
    </xf>
    <xf numFmtId="188" fontId="0" fillId="0" borderId="0" xfId="20" applyNumberFormat="1" applyFont="1">
      <alignment/>
      <protection/>
    </xf>
    <xf numFmtId="188" fontId="10" fillId="0" borderId="0" xfId="20" applyNumberFormat="1" applyFont="1" applyAlignment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1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0" fontId="0" fillId="0" borderId="0" xfId="20" applyFont="1" quotePrefix="1">
      <alignment/>
      <protection/>
    </xf>
    <xf numFmtId="0" fontId="0" fillId="0" borderId="0" xfId="20" applyFont="1" applyAlignment="1">
      <alignment horizontal="left"/>
      <protection/>
    </xf>
    <xf numFmtId="188" fontId="0" fillId="0" borderId="0" xfId="20" applyNumberFormat="1" applyFont="1">
      <alignment/>
      <protection/>
    </xf>
    <xf numFmtId="188" fontId="0" fillId="0" borderId="0" xfId="21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187" fontId="0" fillId="0" borderId="0" xfId="20" applyNumberFormat="1" applyFont="1">
      <alignment/>
      <protection/>
    </xf>
    <xf numFmtId="187" fontId="0" fillId="0" borderId="0" xfId="21" applyNumberFormat="1" applyFont="1">
      <alignment/>
      <protection/>
    </xf>
    <xf numFmtId="41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188" fontId="0" fillId="0" borderId="0" xfId="20" applyNumberFormat="1" applyFont="1" applyAlignment="1">
      <alignment horizontal="center"/>
      <protection/>
    </xf>
    <xf numFmtId="186" fontId="0" fillId="0" borderId="8" xfId="15" applyNumberFormat="1" applyFont="1" applyBorder="1" applyAlignment="1">
      <alignment/>
    </xf>
    <xf numFmtId="186" fontId="0" fillId="0" borderId="0" xfId="15" applyNumberFormat="1" applyFont="1" applyAlignment="1">
      <alignment vertical="center"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0" fontId="1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187" fontId="0" fillId="0" borderId="0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B1">
      <selection activeCell="G2" sqref="G2:G3"/>
    </sheetView>
  </sheetViews>
  <sheetFormatPr defaultColWidth="9.00390625" defaultRowHeight="15.75"/>
  <cols>
    <col min="1" max="1" width="3.75390625" style="36" customWidth="1"/>
    <col min="2" max="2" width="8.00390625" style="36" customWidth="1"/>
    <col min="3" max="3" width="9.75390625" style="36" customWidth="1"/>
    <col min="4" max="4" width="8.75390625" style="36" customWidth="1"/>
    <col min="5" max="5" width="9.75390625" style="36" customWidth="1"/>
    <col min="6" max="6" width="5.625" style="36" customWidth="1"/>
    <col min="7" max="8" width="15.75390625" style="36" customWidth="1"/>
    <col min="9" max="9" width="19.25390625" style="36" hidden="1" customWidth="1"/>
    <col min="10" max="16384" width="8.00390625" style="36" customWidth="1"/>
  </cols>
  <sheetData>
    <row r="1" spans="1:15" ht="15.75">
      <c r="A1" s="1" t="s">
        <v>0</v>
      </c>
      <c r="B1" s="34"/>
      <c r="C1" s="35"/>
      <c r="D1" s="35"/>
      <c r="E1" s="35"/>
      <c r="F1" s="35"/>
      <c r="H1" s="12"/>
      <c r="J1" s="37"/>
      <c r="K1" s="38"/>
      <c r="L1" s="35"/>
      <c r="M1" s="35"/>
      <c r="N1" s="10"/>
      <c r="O1" s="10"/>
    </row>
    <row r="2" spans="1:15" ht="15.75">
      <c r="A2" s="2" t="s">
        <v>1</v>
      </c>
      <c r="B2" s="34"/>
      <c r="C2" s="35"/>
      <c r="D2" s="35"/>
      <c r="E2" s="35"/>
      <c r="G2" s="28"/>
      <c r="H2" s="35"/>
      <c r="I2" s="35"/>
      <c r="J2" s="35"/>
      <c r="K2" s="35"/>
      <c r="L2" s="35"/>
      <c r="M2" s="35"/>
      <c r="N2" s="10"/>
      <c r="O2" s="10"/>
    </row>
    <row r="3" spans="1:7" ht="15.75">
      <c r="A3" s="40"/>
      <c r="B3" s="41"/>
      <c r="C3" s="42"/>
      <c r="D3" s="42"/>
      <c r="E3" s="42"/>
      <c r="F3" s="42"/>
      <c r="G3" s="39"/>
    </row>
    <row r="4" spans="1:7" ht="15.75">
      <c r="A4" s="3" t="s">
        <v>2</v>
      </c>
      <c r="B4" s="4"/>
      <c r="C4" s="5"/>
      <c r="D4" s="5"/>
      <c r="E4" s="5"/>
      <c r="F4" s="5"/>
      <c r="G4" s="5"/>
    </row>
    <row r="5" spans="1:7" ht="15.75">
      <c r="A5" s="6" t="s">
        <v>125</v>
      </c>
      <c r="B5" s="43"/>
      <c r="C5" s="44"/>
      <c r="D5" s="44"/>
      <c r="E5" s="44"/>
      <c r="F5" s="44"/>
      <c r="G5" s="44"/>
    </row>
    <row r="6" spans="1:7" ht="15.75">
      <c r="A6" s="7" t="s">
        <v>3</v>
      </c>
      <c r="B6" s="43"/>
      <c r="C6" s="44"/>
      <c r="D6" s="44"/>
      <c r="E6" s="44"/>
      <c r="F6" s="44"/>
      <c r="G6" s="44"/>
    </row>
    <row r="7" spans="1:7" ht="15.75">
      <c r="A7" s="26" t="s">
        <v>107</v>
      </c>
      <c r="B7" s="4"/>
      <c r="C7" s="5"/>
      <c r="D7" s="5"/>
      <c r="E7" s="5"/>
      <c r="F7" s="5"/>
      <c r="G7" s="5"/>
    </row>
    <row r="8" ht="15.75">
      <c r="I8" s="14"/>
    </row>
    <row r="9" spans="7:9" ht="15.75" hidden="1">
      <c r="G9" s="15"/>
      <c r="H9" s="15"/>
      <c r="I9" s="45"/>
    </row>
    <row r="10" spans="3:9" ht="15.75">
      <c r="C10" s="30"/>
      <c r="G10" s="15" t="s">
        <v>4</v>
      </c>
      <c r="H10" s="15" t="s">
        <v>5</v>
      </c>
      <c r="I10" s="45" t="s">
        <v>5</v>
      </c>
    </row>
    <row r="11" spans="7:9" ht="15.75">
      <c r="G11" s="15" t="s">
        <v>6</v>
      </c>
      <c r="H11" s="16" t="s">
        <v>7</v>
      </c>
      <c r="I11" s="46" t="s">
        <v>8</v>
      </c>
    </row>
    <row r="12" spans="7:9" ht="15.75">
      <c r="G12" s="17" t="s">
        <v>52</v>
      </c>
      <c r="H12" s="18" t="s">
        <v>40</v>
      </c>
      <c r="I12" s="47" t="s">
        <v>9</v>
      </c>
    </row>
    <row r="13" spans="7:9" ht="15.75">
      <c r="G13" s="15" t="s">
        <v>108</v>
      </c>
      <c r="H13" s="17" t="s">
        <v>109</v>
      </c>
      <c r="I13" s="48">
        <v>36341</v>
      </c>
    </row>
    <row r="14" spans="7:9" ht="15.75">
      <c r="G14" s="15" t="s">
        <v>10</v>
      </c>
      <c r="H14" s="15" t="s">
        <v>10</v>
      </c>
      <c r="I14" s="45" t="s">
        <v>10</v>
      </c>
    </row>
    <row r="16" spans="1:9" s="13" customFormat="1" ht="15.75">
      <c r="A16" s="52">
        <v>1</v>
      </c>
      <c r="B16" s="53" t="s">
        <v>77</v>
      </c>
      <c r="G16" s="54">
        <v>69011</v>
      </c>
      <c r="H16" s="54">
        <v>60522</v>
      </c>
      <c r="I16" s="54">
        <v>36239</v>
      </c>
    </row>
    <row r="17" spans="1:9" s="13" customFormat="1" ht="15.75">
      <c r="A17" s="52">
        <v>2</v>
      </c>
      <c r="B17" s="53" t="s">
        <v>78</v>
      </c>
      <c r="G17" s="54">
        <v>0</v>
      </c>
      <c r="H17" s="54">
        <v>0</v>
      </c>
      <c r="I17" s="54"/>
    </row>
    <row r="18" spans="1:9" s="13" customFormat="1" ht="15.75">
      <c r="A18" s="52">
        <v>3</v>
      </c>
      <c r="B18" s="53" t="s">
        <v>79</v>
      </c>
      <c r="G18" s="54">
        <v>0</v>
      </c>
      <c r="H18" s="54">
        <v>0</v>
      </c>
      <c r="I18" s="54"/>
    </row>
    <row r="19" spans="1:9" s="13" customFormat="1" ht="15.75">
      <c r="A19" s="52">
        <v>4</v>
      </c>
      <c r="B19" s="53" t="s">
        <v>80</v>
      </c>
      <c r="G19" s="54">
        <v>0</v>
      </c>
      <c r="H19" s="54">
        <v>0</v>
      </c>
      <c r="I19" s="54">
        <v>10284</v>
      </c>
    </row>
    <row r="20" spans="1:9" s="13" customFormat="1" ht="15.75">
      <c r="A20" s="52">
        <v>5</v>
      </c>
      <c r="B20" s="53" t="s">
        <v>81</v>
      </c>
      <c r="G20" s="54">
        <v>0</v>
      </c>
      <c r="H20" s="54">
        <v>0</v>
      </c>
      <c r="I20" s="54">
        <v>20199</v>
      </c>
    </row>
    <row r="21" spans="1:9" s="13" customFormat="1" ht="15.75">
      <c r="A21" s="52">
        <v>6</v>
      </c>
      <c r="B21" s="53" t="s">
        <v>82</v>
      </c>
      <c r="G21" s="54">
        <v>0</v>
      </c>
      <c r="H21" s="54">
        <v>0</v>
      </c>
      <c r="I21" s="54">
        <v>1330</v>
      </c>
    </row>
    <row r="22" spans="1:9" s="13" customFormat="1" ht="15.75">
      <c r="A22" s="52">
        <v>7</v>
      </c>
      <c r="B22" s="53" t="s">
        <v>83</v>
      </c>
      <c r="G22" s="54">
        <v>0</v>
      </c>
      <c r="H22" s="54">
        <v>0</v>
      </c>
      <c r="I22" s="54">
        <v>0</v>
      </c>
    </row>
    <row r="23" spans="1:9" s="13" customFormat="1" ht="15.75">
      <c r="A23" s="52"/>
      <c r="B23" s="53"/>
      <c r="G23" s="54"/>
      <c r="H23" s="54"/>
      <c r="I23" s="54"/>
    </row>
    <row r="24" spans="1:9" s="13" customFormat="1" ht="15.75">
      <c r="A24" s="52">
        <v>8</v>
      </c>
      <c r="B24" s="53" t="s">
        <v>84</v>
      </c>
      <c r="G24" s="54"/>
      <c r="H24" s="54"/>
      <c r="I24" s="54"/>
    </row>
    <row r="25" spans="1:9" ht="15.75">
      <c r="A25" s="52"/>
      <c r="B25" s="55" t="s">
        <v>85</v>
      </c>
      <c r="G25" s="56">
        <v>11231</v>
      </c>
      <c r="H25" s="57">
        <v>12916</v>
      </c>
      <c r="I25" s="58">
        <v>48112.4</v>
      </c>
    </row>
    <row r="26" spans="1:9" ht="15.75">
      <c r="A26" s="59"/>
      <c r="B26" s="55" t="s">
        <v>86</v>
      </c>
      <c r="G26" s="56">
        <v>22334</v>
      </c>
      <c r="H26" s="57">
        <v>21081</v>
      </c>
      <c r="I26" s="60"/>
    </row>
    <row r="27" spans="1:9" ht="15.75">
      <c r="A27" s="59"/>
      <c r="B27" s="55" t="s">
        <v>129</v>
      </c>
      <c r="G27" s="56">
        <v>22757</v>
      </c>
      <c r="H27" s="57">
        <v>20819</v>
      </c>
      <c r="I27" s="60"/>
    </row>
    <row r="28" spans="1:9" ht="15.75">
      <c r="A28" s="59"/>
      <c r="B28" s="55" t="s">
        <v>130</v>
      </c>
      <c r="G28" s="56">
        <f>8650</f>
        <v>8650</v>
      </c>
      <c r="H28" s="57">
        <v>14000</v>
      </c>
      <c r="I28" s="60">
        <v>2476</v>
      </c>
    </row>
    <row r="29" spans="1:9" ht="15.75">
      <c r="A29" s="59"/>
      <c r="B29" s="55" t="s">
        <v>87</v>
      </c>
      <c r="G29" s="56">
        <v>5174</v>
      </c>
      <c r="H29" s="57">
        <v>6946</v>
      </c>
      <c r="I29" s="60">
        <v>19259.5</v>
      </c>
    </row>
    <row r="30" spans="1:9" ht="15.75">
      <c r="A30" s="59"/>
      <c r="B30" s="55" t="s">
        <v>131</v>
      </c>
      <c r="G30" s="56">
        <v>2427</v>
      </c>
      <c r="H30" s="57">
        <v>1588</v>
      </c>
      <c r="I30" s="60">
        <v>9112.5</v>
      </c>
    </row>
    <row r="31" spans="1:9" ht="15.75">
      <c r="A31" s="59"/>
      <c r="B31" s="61"/>
      <c r="G31" s="64">
        <f>SUM(G25:G30)</f>
        <v>72573</v>
      </c>
      <c r="H31" s="64">
        <f>SUM(H25:H30)</f>
        <v>77350</v>
      </c>
      <c r="I31" s="98">
        <v>1438</v>
      </c>
    </row>
    <row r="32" spans="1:9" ht="15.75">
      <c r="A32" s="59">
        <v>9</v>
      </c>
      <c r="B32" s="61" t="s">
        <v>11</v>
      </c>
      <c r="G32" s="56"/>
      <c r="H32" s="57"/>
      <c r="I32" s="60">
        <v>18</v>
      </c>
    </row>
    <row r="33" spans="1:9" ht="15.75">
      <c r="A33" s="59"/>
      <c r="B33" s="55" t="s">
        <v>88</v>
      </c>
      <c r="G33" s="56">
        <v>19434</v>
      </c>
      <c r="H33" s="57">
        <v>21012</v>
      </c>
      <c r="I33" s="60">
        <v>0</v>
      </c>
    </row>
    <row r="34" spans="1:9" ht="15.75">
      <c r="A34" s="59"/>
      <c r="B34" s="55" t="s">
        <v>89</v>
      </c>
      <c r="G34" s="56">
        <v>0</v>
      </c>
      <c r="H34" s="57">
        <v>0</v>
      </c>
      <c r="I34" s="60">
        <v>33196</v>
      </c>
    </row>
    <row r="35" spans="1:9" ht="15.75">
      <c r="A35" s="59"/>
      <c r="B35" s="55" t="s">
        <v>90</v>
      </c>
      <c r="G35" s="56">
        <v>0</v>
      </c>
      <c r="H35" s="57">
        <v>717</v>
      </c>
      <c r="I35" s="60"/>
    </row>
    <row r="36" spans="1:9" ht="15.75">
      <c r="A36" s="59"/>
      <c r="B36" s="55" t="s">
        <v>91</v>
      </c>
      <c r="G36" s="56">
        <v>121</v>
      </c>
      <c r="H36" s="57">
        <v>288</v>
      </c>
      <c r="I36" s="60">
        <v>14916.4</v>
      </c>
    </row>
    <row r="37" spans="1:9" ht="15.75">
      <c r="A37" s="59"/>
      <c r="B37" s="55" t="s">
        <v>92</v>
      </c>
      <c r="G37" s="56">
        <v>4296</v>
      </c>
      <c r="H37" s="57">
        <v>4296</v>
      </c>
      <c r="I37" s="60"/>
    </row>
    <row r="38" spans="1:9" ht="15.75">
      <c r="A38" s="59"/>
      <c r="B38" s="55" t="s">
        <v>93</v>
      </c>
      <c r="G38" s="56">
        <v>12806</v>
      </c>
      <c r="H38" s="57">
        <v>15356</v>
      </c>
      <c r="I38" s="60">
        <v>-2430</v>
      </c>
    </row>
    <row r="39" spans="1:9" ht="15.75">
      <c r="A39" s="59"/>
      <c r="B39" s="61"/>
      <c r="G39" s="64">
        <f>SUM(G33:G38)</f>
        <v>36657</v>
      </c>
      <c r="H39" s="64">
        <f>SUM(H33:H38)</f>
        <v>41669</v>
      </c>
      <c r="I39" s="98"/>
    </row>
    <row r="40" spans="1:9" ht="15.75">
      <c r="A40" s="59">
        <v>10</v>
      </c>
      <c r="B40" s="61" t="s">
        <v>94</v>
      </c>
      <c r="G40" s="101">
        <f>+G31-G39</f>
        <v>35916</v>
      </c>
      <c r="H40" s="101">
        <f>+H31-H39</f>
        <v>35681</v>
      </c>
      <c r="I40" s="57"/>
    </row>
    <row r="41" spans="1:9" ht="16.5" thickBot="1">
      <c r="A41" s="59"/>
      <c r="B41" s="61"/>
      <c r="G41" s="102">
        <f>SUM(G16:G22)+G40</f>
        <v>104927</v>
      </c>
      <c r="H41" s="102">
        <f>SUM(H16:H22)+H40</f>
        <v>96203</v>
      </c>
      <c r="I41" s="57"/>
    </row>
    <row r="42" spans="1:9" ht="17.25" thickBot="1" thickTop="1">
      <c r="A42" s="59"/>
      <c r="B42" s="61"/>
      <c r="G42" s="100"/>
      <c r="H42" s="99"/>
      <c r="I42" s="63">
        <v>48754.4</v>
      </c>
    </row>
    <row r="43" spans="1:9" ht="16.5" thickTop="1">
      <c r="A43" s="59">
        <v>11</v>
      </c>
      <c r="B43" s="61" t="s">
        <v>95</v>
      </c>
      <c r="G43" s="67"/>
      <c r="H43" s="61"/>
      <c r="I43" s="61"/>
    </row>
    <row r="44" spans="1:9" ht="15.75">
      <c r="A44" s="59"/>
      <c r="B44" s="61" t="s">
        <v>12</v>
      </c>
      <c r="G44" s="56">
        <v>60000</v>
      </c>
      <c r="H44" s="57">
        <v>60000</v>
      </c>
      <c r="I44" s="57">
        <v>6964</v>
      </c>
    </row>
    <row r="45" spans="1:9" ht="15.75">
      <c r="A45" s="59"/>
      <c r="B45" s="61" t="s">
        <v>13</v>
      </c>
      <c r="G45" s="56"/>
      <c r="H45" s="57"/>
      <c r="I45" s="57"/>
    </row>
    <row r="46" spans="1:9" ht="15.75">
      <c r="A46" s="59"/>
      <c r="B46" s="55" t="s">
        <v>96</v>
      </c>
      <c r="C46" s="19"/>
      <c r="G46" s="56">
        <v>14333</v>
      </c>
      <c r="H46" s="57">
        <v>14345</v>
      </c>
      <c r="I46" s="58"/>
    </row>
    <row r="47" spans="1:9" ht="15.75">
      <c r="A47" s="59"/>
      <c r="B47" s="55" t="s">
        <v>97</v>
      </c>
      <c r="C47" s="19"/>
      <c r="G47" s="56">
        <v>0</v>
      </c>
      <c r="H47" s="57">
        <v>0</v>
      </c>
      <c r="I47" s="60"/>
    </row>
    <row r="48" spans="1:9" ht="15.75">
      <c r="A48" s="59"/>
      <c r="B48" s="55" t="s">
        <v>98</v>
      </c>
      <c r="C48" s="19"/>
      <c r="G48" s="56">
        <v>0</v>
      </c>
      <c r="H48" s="57">
        <v>0</v>
      </c>
      <c r="I48" s="60">
        <v>43764.149916410795</v>
      </c>
    </row>
    <row r="49" spans="1:9" ht="15.75">
      <c r="A49" s="59"/>
      <c r="B49" s="55" t="s">
        <v>99</v>
      </c>
      <c r="C49" s="19"/>
      <c r="G49" s="56">
        <v>0</v>
      </c>
      <c r="H49" s="57">
        <v>0</v>
      </c>
      <c r="I49" s="60">
        <v>0</v>
      </c>
    </row>
    <row r="50" spans="1:9" ht="15.75">
      <c r="A50" s="59"/>
      <c r="B50" s="55" t="s">
        <v>100</v>
      </c>
      <c r="C50" s="19"/>
      <c r="G50" s="56">
        <v>27024</v>
      </c>
      <c r="H50" s="57">
        <v>19198</v>
      </c>
      <c r="I50" s="60"/>
    </row>
    <row r="51" spans="1:9" ht="15.75">
      <c r="A51" s="59"/>
      <c r="B51" s="55" t="s">
        <v>101</v>
      </c>
      <c r="C51" s="19"/>
      <c r="G51" s="65">
        <v>0</v>
      </c>
      <c r="H51" s="57">
        <v>0</v>
      </c>
      <c r="I51" s="62">
        <v>0</v>
      </c>
    </row>
    <row r="52" spans="1:9" ht="15.75">
      <c r="A52" s="59"/>
      <c r="B52" s="61"/>
      <c r="G52" s="64">
        <f>SUM(G44:G51)</f>
        <v>101357</v>
      </c>
      <c r="H52" s="64">
        <f>SUM(H44:H51)</f>
        <v>93543</v>
      </c>
      <c r="I52" s="65"/>
    </row>
    <row r="53" spans="1:9" ht="15.75">
      <c r="A53" s="59"/>
      <c r="B53" s="61"/>
      <c r="G53" s="56"/>
      <c r="H53" s="57"/>
      <c r="I53" s="57">
        <v>0</v>
      </c>
    </row>
    <row r="54" spans="1:9" ht="15.75">
      <c r="A54" s="59">
        <v>12</v>
      </c>
      <c r="B54" s="61" t="s">
        <v>102</v>
      </c>
      <c r="G54" s="56"/>
      <c r="H54" s="57"/>
      <c r="I54" s="57"/>
    </row>
    <row r="55" spans="1:9" ht="15.75">
      <c r="A55" s="59">
        <v>13</v>
      </c>
      <c r="B55" s="61" t="s">
        <v>103</v>
      </c>
      <c r="G55" s="56">
        <v>0</v>
      </c>
      <c r="H55" s="56">
        <v>0</v>
      </c>
      <c r="I55" s="57">
        <v>50736.149916410795</v>
      </c>
    </row>
    <row r="56" spans="1:9" ht="15.75">
      <c r="A56" s="59">
        <v>14</v>
      </c>
      <c r="B56" s="61" t="s">
        <v>104</v>
      </c>
      <c r="G56" s="56">
        <v>0</v>
      </c>
      <c r="H56" s="56">
        <v>0</v>
      </c>
      <c r="I56" s="57"/>
    </row>
    <row r="57" spans="1:9" ht="15.75">
      <c r="A57" s="59">
        <v>15</v>
      </c>
      <c r="B57" s="61" t="s">
        <v>105</v>
      </c>
      <c r="G57" s="56">
        <v>3570</v>
      </c>
      <c r="H57" s="57">
        <v>2660</v>
      </c>
      <c r="I57" s="57"/>
    </row>
    <row r="58" spans="1:9" ht="16.5" thickBot="1">
      <c r="A58" s="59"/>
      <c r="B58" s="61"/>
      <c r="G58" s="63">
        <f>+G52+G54+G55+G56+G57</f>
        <v>104927</v>
      </c>
      <c r="H58" s="63">
        <f>+H52+H54+H55+H56+H57</f>
        <v>96203</v>
      </c>
      <c r="I58" s="63"/>
    </row>
    <row r="59" spans="1:9" ht="16.5" thickTop="1">
      <c r="A59" s="59"/>
      <c r="B59" s="61"/>
      <c r="G59" s="56"/>
      <c r="H59" s="57"/>
      <c r="I59" s="57"/>
    </row>
    <row r="60" spans="1:9" ht="16.5" thickBot="1">
      <c r="A60" s="59">
        <v>16</v>
      </c>
      <c r="B60" s="61" t="s">
        <v>106</v>
      </c>
      <c r="G60" s="106">
        <f>+G52/G44</f>
        <v>1.6892833333333332</v>
      </c>
      <c r="H60" s="106">
        <f>+H52/H44</f>
        <v>1.55905</v>
      </c>
      <c r="I60" s="66"/>
    </row>
    <row r="61" spans="7:9" ht="16.5" thickTop="1">
      <c r="G61" s="51"/>
      <c r="H61" s="49"/>
      <c r="I61" s="49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workbookViewId="0" topLeftCell="B1">
      <selection activeCell="J1" sqref="J1"/>
    </sheetView>
  </sheetViews>
  <sheetFormatPr defaultColWidth="9.00390625" defaultRowHeight="15.75"/>
  <cols>
    <col min="1" max="1" width="2.375" style="50" customWidth="1"/>
    <col min="2" max="2" width="4.625" style="50" customWidth="1"/>
    <col min="3" max="3" width="4.75390625" style="50" customWidth="1"/>
    <col min="4" max="5" width="8.00390625" style="50" customWidth="1"/>
    <col min="6" max="6" width="13.00390625" style="50" customWidth="1"/>
    <col min="7" max="7" width="15.125" style="90" customWidth="1"/>
    <col min="8" max="8" width="14.25390625" style="84" customWidth="1"/>
    <col min="9" max="9" width="12.25390625" style="81" customWidth="1"/>
    <col min="10" max="10" width="13.75390625" style="82" customWidth="1"/>
    <col min="11" max="11" width="10.50390625" style="80" customWidth="1"/>
    <col min="12" max="16384" width="8.00390625" style="80" customWidth="1"/>
  </cols>
  <sheetData>
    <row r="1" spans="1:14" s="36" customFormat="1" ht="15.75">
      <c r="A1" s="1" t="s">
        <v>0</v>
      </c>
      <c r="B1" s="34"/>
      <c r="C1" s="35"/>
      <c r="D1" s="35"/>
      <c r="E1" s="35"/>
      <c r="F1" s="35"/>
      <c r="G1" s="35"/>
      <c r="H1" s="31"/>
      <c r="I1" s="68"/>
      <c r="J1" s="69"/>
      <c r="K1" s="35"/>
      <c r="L1" s="35"/>
      <c r="M1" s="10"/>
      <c r="N1" s="10"/>
    </row>
    <row r="2" spans="1:14" s="36" customFormat="1" ht="15.75">
      <c r="A2" s="2" t="s">
        <v>1</v>
      </c>
      <c r="B2" s="34"/>
      <c r="C2" s="35"/>
      <c r="D2" s="35"/>
      <c r="E2" s="35"/>
      <c r="F2" s="35"/>
      <c r="G2" s="35"/>
      <c r="H2" s="32"/>
      <c r="I2" s="70"/>
      <c r="J2" s="35"/>
      <c r="K2" s="35"/>
      <c r="L2" s="35"/>
      <c r="M2" s="10"/>
      <c r="N2" s="10"/>
    </row>
    <row r="3" spans="1:14" s="36" customFormat="1" ht="15.75">
      <c r="A3" s="71"/>
      <c r="B3" s="34"/>
      <c r="C3" s="35"/>
      <c r="D3" s="35"/>
      <c r="E3" s="35"/>
      <c r="F3" s="35"/>
      <c r="G3" s="35"/>
      <c r="H3" s="72"/>
      <c r="I3" s="70"/>
      <c r="J3" s="35"/>
      <c r="K3" s="35"/>
      <c r="L3" s="35"/>
      <c r="M3" s="10"/>
      <c r="N3" s="10"/>
    </row>
    <row r="4" spans="1:14" s="36" customFormat="1" ht="15.75">
      <c r="A4" s="8" t="s">
        <v>2</v>
      </c>
      <c r="B4" s="9"/>
      <c r="C4" s="10"/>
      <c r="D4" s="10"/>
      <c r="E4" s="10"/>
      <c r="F4" s="10"/>
      <c r="G4" s="10"/>
      <c r="H4" s="27"/>
      <c r="I4" s="73"/>
      <c r="J4" s="74"/>
      <c r="K4" s="74"/>
      <c r="L4" s="74"/>
      <c r="M4" s="10"/>
      <c r="N4" s="10"/>
    </row>
    <row r="5" spans="1:14" ht="15.75">
      <c r="A5" s="1" t="s">
        <v>124</v>
      </c>
      <c r="B5" s="75"/>
      <c r="C5" s="76"/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</row>
    <row r="6" spans="1:14" ht="15.75">
      <c r="A6" s="11" t="s">
        <v>3</v>
      </c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</row>
    <row r="7" spans="1:14" s="36" customFormat="1" ht="15.75">
      <c r="A7" s="20" t="s">
        <v>41</v>
      </c>
      <c r="B7" s="9"/>
      <c r="C7" s="10"/>
      <c r="D7" s="10"/>
      <c r="E7" s="10"/>
      <c r="F7" s="10"/>
      <c r="G7" s="10"/>
      <c r="H7" s="27"/>
      <c r="I7" s="73"/>
      <c r="J7" s="74"/>
      <c r="K7" s="74"/>
      <c r="L7" s="74"/>
      <c r="M7" s="10"/>
      <c r="N7" s="10"/>
    </row>
    <row r="8" spans="1:8" ht="15.75">
      <c r="A8" s="36"/>
      <c r="B8" s="36"/>
      <c r="C8" s="36"/>
      <c r="D8" s="36"/>
      <c r="E8" s="36"/>
      <c r="F8" s="36"/>
      <c r="G8" s="30"/>
      <c r="H8" s="29"/>
    </row>
    <row r="9" spans="1:10" s="36" customFormat="1" ht="15.75">
      <c r="A9" s="80"/>
      <c r="B9" s="80"/>
      <c r="C9" s="80"/>
      <c r="D9" s="80"/>
      <c r="E9" s="80"/>
      <c r="F9" s="80"/>
      <c r="G9" s="21" t="s">
        <v>50</v>
      </c>
      <c r="H9" s="83"/>
      <c r="I9" s="21" t="s">
        <v>49</v>
      </c>
      <c r="J9" s="21"/>
    </row>
    <row r="10" spans="7:10" s="36" customFormat="1" ht="15.75">
      <c r="G10" s="22" t="s">
        <v>6</v>
      </c>
      <c r="H10" s="22" t="s">
        <v>48</v>
      </c>
      <c r="I10" s="22" t="s">
        <v>6</v>
      </c>
      <c r="J10" s="22" t="s">
        <v>14</v>
      </c>
    </row>
    <row r="11" spans="7:10" s="36" customFormat="1" ht="15.75">
      <c r="G11" s="22" t="s">
        <v>8</v>
      </c>
      <c r="H11" s="22" t="s">
        <v>15</v>
      </c>
      <c r="I11" s="22" t="s">
        <v>8</v>
      </c>
      <c r="J11" s="22" t="s">
        <v>15</v>
      </c>
    </row>
    <row r="12" spans="7:10" s="36" customFormat="1" ht="15.75">
      <c r="G12" s="23" t="s">
        <v>52</v>
      </c>
      <c r="H12" s="23" t="s">
        <v>52</v>
      </c>
      <c r="I12" s="22" t="s">
        <v>16</v>
      </c>
      <c r="J12" s="23" t="s">
        <v>17</v>
      </c>
    </row>
    <row r="13" spans="7:10" s="36" customFormat="1" ht="15.75">
      <c r="G13" s="22" t="s">
        <v>51</v>
      </c>
      <c r="H13" s="23" t="s">
        <v>53</v>
      </c>
      <c r="I13" s="22" t="s">
        <v>51</v>
      </c>
      <c r="J13" s="23" t="s">
        <v>54</v>
      </c>
    </row>
    <row r="14" spans="7:10" s="36" customFormat="1" ht="15.75">
      <c r="G14" s="22" t="s">
        <v>10</v>
      </c>
      <c r="H14" s="22" t="s">
        <v>10</v>
      </c>
      <c r="I14" s="22" t="s">
        <v>10</v>
      </c>
      <c r="J14" s="22" t="s">
        <v>10</v>
      </c>
    </row>
    <row r="15" spans="1:10" s="50" customFormat="1" ht="15.75">
      <c r="A15" s="36"/>
      <c r="B15" s="36"/>
      <c r="C15" s="36"/>
      <c r="D15" s="36"/>
      <c r="E15" s="36"/>
      <c r="F15" s="36"/>
      <c r="G15" s="24"/>
      <c r="H15" s="33" t="s">
        <v>110</v>
      </c>
      <c r="I15" s="24"/>
      <c r="J15" s="33" t="s">
        <v>110</v>
      </c>
    </row>
    <row r="16" spans="1:10" s="50" customFormat="1" ht="15.75">
      <c r="A16" s="50">
        <v>1</v>
      </c>
      <c r="B16" s="50" t="s">
        <v>18</v>
      </c>
      <c r="C16" s="50" t="s">
        <v>55</v>
      </c>
      <c r="G16" s="84">
        <v>42244</v>
      </c>
      <c r="H16" s="85">
        <v>49599</v>
      </c>
      <c r="I16" s="84">
        <v>78467</v>
      </c>
      <c r="J16" s="85">
        <v>90627</v>
      </c>
    </row>
    <row r="17" spans="7:10" s="50" customFormat="1" ht="15.75">
      <c r="G17" s="84"/>
      <c r="H17" s="85"/>
      <c r="I17" s="84"/>
      <c r="J17" s="85"/>
    </row>
    <row r="18" spans="2:10" s="50" customFormat="1" ht="15.75">
      <c r="B18" s="50" t="s">
        <v>19</v>
      </c>
      <c r="C18" s="50" t="s">
        <v>20</v>
      </c>
      <c r="G18" s="86">
        <v>0</v>
      </c>
      <c r="H18" s="87">
        <v>0</v>
      </c>
      <c r="I18" s="86">
        <v>0</v>
      </c>
      <c r="J18" s="87">
        <v>0</v>
      </c>
    </row>
    <row r="19" spans="7:10" s="50" customFormat="1" ht="15.75">
      <c r="G19" s="84"/>
      <c r="H19" s="85"/>
      <c r="I19" s="84"/>
      <c r="J19" s="85"/>
    </row>
    <row r="20" spans="2:10" s="50" customFormat="1" ht="15.75">
      <c r="B20" s="88" t="s">
        <v>21</v>
      </c>
      <c r="C20" s="50" t="s">
        <v>56</v>
      </c>
      <c r="G20" s="84">
        <v>449</v>
      </c>
      <c r="H20" s="85">
        <v>525</v>
      </c>
      <c r="I20" s="84">
        <v>965</v>
      </c>
      <c r="J20" s="85">
        <v>858</v>
      </c>
    </row>
    <row r="21" spans="7:10" s="50" customFormat="1" ht="15.75">
      <c r="G21" s="84"/>
      <c r="H21" s="85"/>
      <c r="I21" s="84"/>
      <c r="J21" s="85"/>
    </row>
    <row r="22" spans="1:10" s="50" customFormat="1" ht="15.75">
      <c r="A22" s="50">
        <v>2</v>
      </c>
      <c r="B22" s="50" t="s">
        <v>18</v>
      </c>
      <c r="C22" s="89" t="s">
        <v>57</v>
      </c>
      <c r="G22" s="84">
        <f>5687+1+295+471</f>
        <v>6454</v>
      </c>
      <c r="H22" s="85">
        <v>7492</v>
      </c>
      <c r="I22" s="84">
        <f>10058+932+577+7</f>
        <v>11574</v>
      </c>
      <c r="J22" s="85">
        <v>10644</v>
      </c>
    </row>
    <row r="23" spans="3:10" s="50" customFormat="1" ht="15.75">
      <c r="C23" s="50" t="s">
        <v>61</v>
      </c>
      <c r="G23" s="84"/>
      <c r="H23" s="85"/>
      <c r="I23" s="84"/>
      <c r="J23" s="85"/>
    </row>
    <row r="24" spans="3:10" s="50" customFormat="1" ht="15.75">
      <c r="C24" s="50" t="s">
        <v>58</v>
      </c>
      <c r="G24" s="84"/>
      <c r="H24" s="85"/>
      <c r="I24" s="84"/>
      <c r="J24" s="85"/>
    </row>
    <row r="25" spans="3:10" s="50" customFormat="1" ht="15.75">
      <c r="C25" s="50" t="s">
        <v>59</v>
      </c>
      <c r="G25" s="84"/>
      <c r="H25" s="85"/>
      <c r="I25" s="84"/>
      <c r="J25" s="85"/>
    </row>
    <row r="26" spans="3:10" s="50" customFormat="1" ht="15.75">
      <c r="C26" s="50" t="s">
        <v>111</v>
      </c>
      <c r="G26" s="84"/>
      <c r="H26" s="85"/>
      <c r="I26" s="84"/>
      <c r="J26" s="85"/>
    </row>
    <row r="27" spans="3:10" s="50" customFormat="1" ht="15.75">
      <c r="C27" s="50" t="s">
        <v>60</v>
      </c>
      <c r="G27" s="84"/>
      <c r="H27" s="85"/>
      <c r="I27" s="84"/>
      <c r="J27" s="85"/>
    </row>
    <row r="28" spans="7:10" s="50" customFormat="1" ht="15.75">
      <c r="G28" s="84"/>
      <c r="H28" s="85"/>
      <c r="I28" s="84"/>
      <c r="J28" s="85"/>
    </row>
    <row r="29" spans="2:10" s="50" customFormat="1" ht="15.75">
      <c r="B29" s="50" t="s">
        <v>19</v>
      </c>
      <c r="C29" s="50" t="s">
        <v>62</v>
      </c>
      <c r="G29" s="84">
        <v>1</v>
      </c>
      <c r="H29" s="85">
        <v>52</v>
      </c>
      <c r="I29" s="84">
        <v>7</v>
      </c>
      <c r="J29" s="85">
        <v>82</v>
      </c>
    </row>
    <row r="30" spans="7:10" s="50" customFormat="1" ht="15.75">
      <c r="G30" s="84"/>
      <c r="H30" s="85"/>
      <c r="I30" s="84"/>
      <c r="J30" s="85"/>
    </row>
    <row r="31" spans="2:10" s="50" customFormat="1" ht="15.75">
      <c r="B31" s="88" t="s">
        <v>21</v>
      </c>
      <c r="C31" s="50" t="s">
        <v>23</v>
      </c>
      <c r="G31" s="84">
        <f>471+295</f>
        <v>766</v>
      </c>
      <c r="H31" s="85">
        <v>780</v>
      </c>
      <c r="I31" s="84">
        <f>932+577</f>
        <v>1509</v>
      </c>
      <c r="J31" s="85">
        <v>1507</v>
      </c>
    </row>
    <row r="32" spans="7:10" s="50" customFormat="1" ht="15.75">
      <c r="G32" s="84"/>
      <c r="H32" s="85"/>
      <c r="I32" s="84"/>
      <c r="J32" s="85"/>
    </row>
    <row r="33" spans="2:10" s="50" customFormat="1" ht="15.75">
      <c r="B33" s="88" t="s">
        <v>24</v>
      </c>
      <c r="C33" s="50" t="s">
        <v>25</v>
      </c>
      <c r="G33" s="86">
        <v>0</v>
      </c>
      <c r="H33" s="87">
        <v>0</v>
      </c>
      <c r="I33" s="86">
        <v>0</v>
      </c>
      <c r="J33" s="87">
        <v>0</v>
      </c>
    </row>
    <row r="34" spans="7:10" s="50" customFormat="1" ht="15.75">
      <c r="G34" s="84"/>
      <c r="H34" s="85"/>
      <c r="I34" s="84"/>
      <c r="J34" s="85"/>
    </row>
    <row r="35" spans="2:10" s="50" customFormat="1" ht="15.75">
      <c r="B35" s="50" t="s">
        <v>26</v>
      </c>
      <c r="C35" s="89" t="s">
        <v>63</v>
      </c>
      <c r="G35" s="84">
        <f>+G22-G29-G31</f>
        <v>5687</v>
      </c>
      <c r="H35" s="85">
        <f>+H22-H29-H31-H33</f>
        <v>6660</v>
      </c>
      <c r="I35" s="84">
        <f>+I22-I29-I31</f>
        <v>10058</v>
      </c>
      <c r="J35" s="85">
        <f>+J22-J29-J31-J33</f>
        <v>9055</v>
      </c>
    </row>
    <row r="36" spans="3:10" s="50" customFormat="1" ht="15.75">
      <c r="C36" s="50" t="s">
        <v>64</v>
      </c>
      <c r="G36" s="84"/>
      <c r="H36" s="85"/>
      <c r="I36" s="84"/>
      <c r="J36" s="85"/>
    </row>
    <row r="37" spans="3:10" s="50" customFormat="1" ht="15.75">
      <c r="C37" s="50" t="s">
        <v>65</v>
      </c>
      <c r="G37" s="84"/>
      <c r="H37" s="85"/>
      <c r="I37" s="84"/>
      <c r="J37" s="85"/>
    </row>
    <row r="38" spans="7:10" s="50" customFormat="1" ht="15.75">
      <c r="G38" s="84"/>
      <c r="H38" s="85"/>
      <c r="I38" s="84"/>
      <c r="J38" s="85"/>
    </row>
    <row r="39" spans="2:10" s="50" customFormat="1" ht="15.75">
      <c r="B39" s="50" t="s">
        <v>27</v>
      </c>
      <c r="C39" s="50" t="s">
        <v>66</v>
      </c>
      <c r="G39" s="86">
        <v>0</v>
      </c>
      <c r="H39" s="87">
        <v>0</v>
      </c>
      <c r="I39" s="86">
        <v>0</v>
      </c>
      <c r="J39" s="87">
        <v>0</v>
      </c>
    </row>
    <row r="40" spans="3:10" s="50" customFormat="1" ht="15.75">
      <c r="C40" s="50" t="s">
        <v>67</v>
      </c>
      <c r="G40" s="84"/>
      <c r="H40" s="85"/>
      <c r="I40" s="84"/>
      <c r="J40" s="85"/>
    </row>
    <row r="41" spans="7:10" s="50" customFormat="1" ht="15.75">
      <c r="G41" s="84"/>
      <c r="H41" s="85"/>
      <c r="I41" s="84"/>
      <c r="J41" s="85"/>
    </row>
    <row r="42" spans="2:10" s="50" customFormat="1" ht="15.75">
      <c r="B42" s="50" t="s">
        <v>28</v>
      </c>
      <c r="C42" s="89" t="s">
        <v>63</v>
      </c>
      <c r="G42" s="84">
        <f>+G35+G39</f>
        <v>5687</v>
      </c>
      <c r="H42" s="85">
        <f>+H35-H39</f>
        <v>6660</v>
      </c>
      <c r="I42" s="84">
        <f>+I35+I39</f>
        <v>10058</v>
      </c>
      <c r="J42" s="85">
        <f>+J35-J39</f>
        <v>9055</v>
      </c>
    </row>
    <row r="43" spans="3:10" s="50" customFormat="1" ht="15.75">
      <c r="C43" s="50" t="s">
        <v>64</v>
      </c>
      <c r="G43" s="84"/>
      <c r="H43" s="85"/>
      <c r="I43" s="84"/>
      <c r="J43" s="85"/>
    </row>
    <row r="44" spans="3:10" s="50" customFormat="1" ht="15.75">
      <c r="C44" s="50" t="s">
        <v>22</v>
      </c>
      <c r="G44" s="84"/>
      <c r="H44" s="85"/>
      <c r="I44" s="84"/>
      <c r="J44" s="85"/>
    </row>
    <row r="45" spans="7:10" s="50" customFormat="1" ht="15.75">
      <c r="G45" s="84"/>
      <c r="H45" s="85"/>
      <c r="I45" s="84"/>
      <c r="J45" s="85"/>
    </row>
    <row r="46" spans="2:11" s="50" customFormat="1" ht="15.75">
      <c r="B46" s="50" t="s">
        <v>29</v>
      </c>
      <c r="C46" s="50" t="s">
        <v>68</v>
      </c>
      <c r="G46" s="90">
        <v>1251</v>
      </c>
      <c r="H46" s="91">
        <v>1916</v>
      </c>
      <c r="I46" s="90">
        <v>2232</v>
      </c>
      <c r="J46" s="91">
        <v>2665</v>
      </c>
      <c r="K46" s="90"/>
    </row>
    <row r="47" spans="7:10" s="50" customFormat="1" ht="15.75">
      <c r="G47" s="90"/>
      <c r="H47" s="91"/>
      <c r="I47" s="90"/>
      <c r="J47" s="91"/>
    </row>
    <row r="48" spans="2:10" s="50" customFormat="1" ht="15.75">
      <c r="B48" s="88" t="s">
        <v>30</v>
      </c>
      <c r="C48" s="50" t="s">
        <v>31</v>
      </c>
      <c r="D48" s="92" t="s">
        <v>112</v>
      </c>
      <c r="G48" s="90">
        <f>+G42-G46</f>
        <v>4436</v>
      </c>
      <c r="H48" s="91">
        <f>+H42-H46</f>
        <v>4744</v>
      </c>
      <c r="I48" s="90">
        <f>+I42-I46</f>
        <v>7826</v>
      </c>
      <c r="J48" s="91">
        <f>+J42-J46</f>
        <v>6390</v>
      </c>
    </row>
    <row r="49" spans="4:10" s="50" customFormat="1" ht="15.75">
      <c r="D49" s="50" t="s">
        <v>76</v>
      </c>
      <c r="G49" s="90"/>
      <c r="H49" s="91"/>
      <c r="I49" s="90"/>
      <c r="J49" s="91"/>
    </row>
    <row r="50" spans="4:10" s="50" customFormat="1" ht="15.75">
      <c r="D50" s="50" t="s">
        <v>32</v>
      </c>
      <c r="G50" s="90"/>
      <c r="H50" s="91"/>
      <c r="I50" s="90"/>
      <c r="J50" s="91"/>
    </row>
    <row r="51" spans="7:10" s="50" customFormat="1" ht="15.75">
      <c r="G51" s="90"/>
      <c r="H51" s="91"/>
      <c r="I51" s="90"/>
      <c r="J51" s="91"/>
    </row>
    <row r="52" spans="3:10" s="50" customFormat="1" ht="15.75">
      <c r="C52" s="88" t="s">
        <v>33</v>
      </c>
      <c r="D52" s="50" t="s">
        <v>34</v>
      </c>
      <c r="G52" s="86">
        <v>0</v>
      </c>
      <c r="H52" s="87">
        <v>0</v>
      </c>
      <c r="I52" s="86">
        <v>0</v>
      </c>
      <c r="J52" s="87">
        <v>0</v>
      </c>
    </row>
    <row r="53" spans="7:10" s="50" customFormat="1" ht="15.75">
      <c r="G53" s="90"/>
      <c r="H53" s="91"/>
      <c r="I53" s="90"/>
      <c r="J53" s="91"/>
    </row>
    <row r="54" spans="2:10" s="50" customFormat="1" ht="15.75">
      <c r="B54" s="50" t="s">
        <v>35</v>
      </c>
      <c r="C54" s="50" t="s">
        <v>69</v>
      </c>
      <c r="G54" s="86">
        <v>0</v>
      </c>
      <c r="H54" s="87">
        <v>0</v>
      </c>
      <c r="I54" s="86">
        <v>0</v>
      </c>
      <c r="J54" s="87">
        <v>0</v>
      </c>
    </row>
    <row r="55" spans="3:10" s="50" customFormat="1" ht="15.75">
      <c r="C55" s="50" t="s">
        <v>70</v>
      </c>
      <c r="G55" s="90"/>
      <c r="H55" s="91"/>
      <c r="I55" s="90"/>
      <c r="J55" s="91"/>
    </row>
    <row r="56" spans="7:10" s="50" customFormat="1" ht="15.75">
      <c r="G56" s="90"/>
      <c r="H56" s="91"/>
      <c r="I56" s="90"/>
      <c r="J56" s="91"/>
    </row>
    <row r="57" spans="2:10" s="50" customFormat="1" ht="15.75">
      <c r="B57" s="50" t="s">
        <v>113</v>
      </c>
      <c r="C57" s="89" t="s">
        <v>71</v>
      </c>
      <c r="G57" s="90">
        <f>+G48-G52-G54</f>
        <v>4436</v>
      </c>
      <c r="H57" s="90">
        <f>+H48-H52-H54</f>
        <v>4744</v>
      </c>
      <c r="I57" s="90">
        <f>+I48-I52-I54</f>
        <v>7826</v>
      </c>
      <c r="J57" s="90">
        <f>+J48-J52-J54</f>
        <v>6390</v>
      </c>
    </row>
    <row r="58" spans="3:10" s="50" customFormat="1" ht="15.75">
      <c r="C58" s="89" t="s">
        <v>72</v>
      </c>
      <c r="G58" s="90"/>
      <c r="H58" s="91"/>
      <c r="I58" s="90"/>
      <c r="J58" s="91"/>
    </row>
    <row r="59" spans="3:10" s="50" customFormat="1" ht="15.75">
      <c r="C59" s="50" t="s">
        <v>73</v>
      </c>
      <c r="G59" s="90"/>
      <c r="H59" s="91"/>
      <c r="I59" s="90"/>
      <c r="J59" s="91"/>
    </row>
    <row r="60" spans="3:10" s="50" customFormat="1" ht="15.75">
      <c r="C60" s="50" t="s">
        <v>74</v>
      </c>
      <c r="G60" s="90"/>
      <c r="H60" s="91"/>
      <c r="I60" s="90"/>
      <c r="J60" s="91"/>
    </row>
    <row r="61" spans="7:10" s="50" customFormat="1" ht="15.75">
      <c r="G61" s="90"/>
      <c r="H61" s="91"/>
      <c r="I61" s="90"/>
      <c r="J61" s="91"/>
    </row>
    <row r="62" spans="2:10" s="50" customFormat="1" ht="15.75">
      <c r="B62" s="50" t="s">
        <v>114</v>
      </c>
      <c r="C62" s="50" t="s">
        <v>30</v>
      </c>
      <c r="D62" s="50" t="s">
        <v>36</v>
      </c>
      <c r="G62" s="86">
        <v>0</v>
      </c>
      <c r="H62" s="87">
        <v>0</v>
      </c>
      <c r="I62" s="86">
        <v>0</v>
      </c>
      <c r="J62" s="87">
        <v>0</v>
      </c>
    </row>
    <row r="63" spans="7:10" s="50" customFormat="1" ht="15.75">
      <c r="G63" s="90"/>
      <c r="H63" s="91"/>
      <c r="I63" s="90"/>
      <c r="J63" s="91"/>
    </row>
    <row r="64" spans="3:10" s="50" customFormat="1" ht="15.75">
      <c r="C64" s="50" t="s">
        <v>37</v>
      </c>
      <c r="D64" s="50" t="s">
        <v>34</v>
      </c>
      <c r="G64" s="86">
        <v>0</v>
      </c>
      <c r="H64" s="87">
        <v>0</v>
      </c>
      <c r="I64" s="86">
        <v>0</v>
      </c>
      <c r="J64" s="87">
        <v>0</v>
      </c>
    </row>
    <row r="65" spans="7:10" s="50" customFormat="1" ht="15.75">
      <c r="G65" s="90"/>
      <c r="H65" s="91"/>
      <c r="I65" s="90"/>
      <c r="J65" s="91"/>
    </row>
    <row r="66" spans="3:10" s="50" customFormat="1" ht="15.75">
      <c r="C66" s="50" t="s">
        <v>38</v>
      </c>
      <c r="D66" s="50" t="s">
        <v>36</v>
      </c>
      <c r="G66" s="86">
        <v>0</v>
      </c>
      <c r="H66" s="87">
        <v>0</v>
      </c>
      <c r="I66" s="86">
        <v>0</v>
      </c>
      <c r="J66" s="87">
        <v>0</v>
      </c>
    </row>
    <row r="67" spans="4:10" s="50" customFormat="1" ht="15.75">
      <c r="D67" s="50" t="s">
        <v>39</v>
      </c>
      <c r="G67" s="90"/>
      <c r="H67" s="91"/>
      <c r="I67" s="90"/>
      <c r="J67" s="91"/>
    </row>
    <row r="68" spans="4:10" s="50" customFormat="1" ht="15.75">
      <c r="D68" s="50" t="s">
        <v>115</v>
      </c>
      <c r="G68" s="90"/>
      <c r="H68" s="91"/>
      <c r="I68" s="90"/>
      <c r="J68" s="91"/>
    </row>
    <row r="69" spans="7:10" s="50" customFormat="1" ht="15.75">
      <c r="G69" s="90"/>
      <c r="H69" s="91"/>
      <c r="I69" s="90"/>
      <c r="J69" s="91"/>
    </row>
    <row r="70" spans="2:10" s="50" customFormat="1" ht="15.75">
      <c r="B70" s="50" t="s">
        <v>116</v>
      </c>
      <c r="C70" s="89" t="s">
        <v>122</v>
      </c>
      <c r="G70" s="90">
        <f>+G57-G62-G64-G66</f>
        <v>4436</v>
      </c>
      <c r="H70" s="91">
        <f>+H57-H62-H64-H66</f>
        <v>4744</v>
      </c>
      <c r="I70" s="90">
        <f>+I57-I62-I64-I66</f>
        <v>7826</v>
      </c>
      <c r="J70" s="91">
        <f>+J57-J62-J64-J66</f>
        <v>6390</v>
      </c>
    </row>
    <row r="71" spans="3:10" s="50" customFormat="1" ht="15.75">
      <c r="C71" s="50" t="s">
        <v>75</v>
      </c>
      <c r="G71" s="90"/>
      <c r="H71" s="91"/>
      <c r="I71" s="90"/>
      <c r="J71" s="91"/>
    </row>
    <row r="72" spans="7:10" s="50" customFormat="1" ht="15.75">
      <c r="G72" s="90"/>
      <c r="H72" s="91"/>
      <c r="I72" s="90"/>
      <c r="J72" s="91"/>
    </row>
    <row r="73" spans="1:10" s="50" customFormat="1" ht="15.75">
      <c r="A73" s="50">
        <v>3</v>
      </c>
      <c r="B73" s="92" t="s">
        <v>123</v>
      </c>
      <c r="G73" s="93"/>
      <c r="H73" s="94"/>
      <c r="I73" s="93"/>
      <c r="J73" s="91"/>
    </row>
    <row r="74" spans="2:10" s="50" customFormat="1" ht="15.75">
      <c r="B74" s="25" t="s">
        <v>120</v>
      </c>
      <c r="G74" s="90"/>
      <c r="H74" s="91"/>
      <c r="I74" s="90"/>
      <c r="J74" s="91"/>
    </row>
    <row r="75" spans="2:10" s="50" customFormat="1" ht="15.75">
      <c r="B75" s="25" t="s">
        <v>121</v>
      </c>
      <c r="G75" s="90"/>
      <c r="H75" s="91"/>
      <c r="I75" s="90"/>
      <c r="J75" s="91"/>
    </row>
    <row r="76" spans="2:10" s="50" customFormat="1" ht="15.75">
      <c r="B76" s="25"/>
      <c r="G76" s="90"/>
      <c r="H76" s="91"/>
      <c r="I76" s="90"/>
      <c r="J76" s="91"/>
    </row>
    <row r="77" spans="3:10" s="50" customFormat="1" ht="15.75">
      <c r="C77" s="50" t="s">
        <v>30</v>
      </c>
      <c r="D77" s="92" t="s">
        <v>117</v>
      </c>
      <c r="G77" s="90"/>
      <c r="H77" s="91"/>
      <c r="I77" s="90"/>
      <c r="J77" s="91"/>
    </row>
    <row r="78" spans="4:10" s="50" customFormat="1" ht="15.75">
      <c r="D78" s="89" t="s">
        <v>126</v>
      </c>
      <c r="G78" s="93">
        <f>+G70/60000*100</f>
        <v>7.3933333333333335</v>
      </c>
      <c r="H78" s="94">
        <f>4744/43951*100</f>
        <v>10.793838592978544</v>
      </c>
      <c r="I78" s="93">
        <f>+I70/60000*100</f>
        <v>13.043333333333335</v>
      </c>
      <c r="J78" s="94">
        <f>6390/43951*100</f>
        <v>14.538918340879617</v>
      </c>
    </row>
    <row r="79" spans="4:10" s="50" customFormat="1" ht="15.75">
      <c r="D79" s="105" t="s">
        <v>128</v>
      </c>
      <c r="G79" s="93"/>
      <c r="H79" s="91"/>
      <c r="I79" s="93"/>
      <c r="J79" s="95"/>
    </row>
    <row r="80" spans="4:10" s="50" customFormat="1" ht="15.75">
      <c r="D80" s="105" t="s">
        <v>127</v>
      </c>
      <c r="G80" s="93"/>
      <c r="H80" s="91"/>
      <c r="I80" s="93"/>
      <c r="J80" s="95"/>
    </row>
    <row r="81" spans="7:10" s="50" customFormat="1" ht="15.75">
      <c r="G81" s="90"/>
      <c r="H81" s="84"/>
      <c r="I81" s="90"/>
      <c r="J81" s="84"/>
    </row>
    <row r="82" spans="3:10" s="50" customFormat="1" ht="15.75">
      <c r="C82" s="50" t="s">
        <v>118</v>
      </c>
      <c r="D82" s="89" t="s">
        <v>42</v>
      </c>
      <c r="G82" s="96">
        <v>0</v>
      </c>
      <c r="H82" s="96">
        <v>0</v>
      </c>
      <c r="I82" s="96">
        <v>0</v>
      </c>
      <c r="J82" s="96">
        <v>0</v>
      </c>
    </row>
    <row r="83" spans="4:10" s="50" customFormat="1" ht="15.75">
      <c r="D83" s="89" t="s">
        <v>47</v>
      </c>
      <c r="G83" s="90"/>
      <c r="H83" s="90"/>
      <c r="I83" s="90"/>
      <c r="J83" s="90"/>
    </row>
    <row r="84" spans="4:10" s="50" customFormat="1" ht="15.75">
      <c r="D84" s="89"/>
      <c r="G84" s="93"/>
      <c r="H84" s="93"/>
      <c r="I84" s="93"/>
      <c r="J84" s="93"/>
    </row>
    <row r="85" spans="1:10" s="50" customFormat="1" ht="15.75">
      <c r="A85" s="50">
        <v>4</v>
      </c>
      <c r="B85" s="50" t="s">
        <v>43</v>
      </c>
      <c r="C85" s="50" t="s">
        <v>44</v>
      </c>
      <c r="G85" s="96">
        <v>0</v>
      </c>
      <c r="H85" s="96">
        <v>0</v>
      </c>
      <c r="I85" s="96">
        <v>0</v>
      </c>
      <c r="J85" s="96">
        <v>0</v>
      </c>
    </row>
    <row r="86" spans="7:10" s="50" customFormat="1" ht="15.75">
      <c r="G86" s="90"/>
      <c r="H86" s="90"/>
      <c r="I86" s="90"/>
      <c r="J86" s="90"/>
    </row>
    <row r="87" spans="2:10" s="50" customFormat="1" ht="15.75">
      <c r="B87" s="50" t="s">
        <v>45</v>
      </c>
      <c r="C87" s="50" t="s">
        <v>46</v>
      </c>
      <c r="G87" s="97" t="s">
        <v>119</v>
      </c>
      <c r="H87" s="97" t="s">
        <v>119</v>
      </c>
      <c r="I87" s="97" t="s">
        <v>119</v>
      </c>
      <c r="J87" s="97" t="s">
        <v>119</v>
      </c>
    </row>
    <row r="88" spans="7:10" s="50" customFormat="1" ht="15.75">
      <c r="G88" s="90"/>
      <c r="H88" s="90"/>
      <c r="I88" s="90"/>
      <c r="J88" s="90"/>
    </row>
    <row r="89" spans="3:10" s="50" customFormat="1" ht="15.75">
      <c r="C89" s="104"/>
      <c r="G89" s="90"/>
      <c r="H89" s="90"/>
      <c r="I89" s="90"/>
      <c r="J89" s="90"/>
    </row>
    <row r="90" spans="3:10" s="50" customFormat="1" ht="15.75">
      <c r="C90" s="103"/>
      <c r="G90" s="90"/>
      <c r="H90" s="90"/>
      <c r="I90" s="90"/>
      <c r="J90" s="90"/>
    </row>
    <row r="91" spans="7:10" s="50" customFormat="1" ht="15.75">
      <c r="G91" s="97"/>
      <c r="H91" s="90"/>
      <c r="I91" s="90"/>
      <c r="J91" s="90"/>
    </row>
    <row r="92" spans="7:10" s="50" customFormat="1" ht="15.75">
      <c r="G92" s="90"/>
      <c r="H92" s="90"/>
      <c r="I92" s="90"/>
      <c r="J92" s="90"/>
    </row>
    <row r="93" spans="3:10" s="50" customFormat="1" ht="15.75">
      <c r="C93" s="104"/>
      <c r="G93" s="90"/>
      <c r="H93" s="90"/>
      <c r="I93" s="90"/>
      <c r="J93" s="90"/>
    </row>
    <row r="94" spans="3:10" s="50" customFormat="1" ht="15.75">
      <c r="C94" s="103"/>
      <c r="G94" s="90"/>
      <c r="H94" s="90"/>
      <c r="I94" s="90"/>
      <c r="J94" s="90"/>
    </row>
    <row r="95" spans="7:10" s="50" customFormat="1" ht="15.75">
      <c r="G95" s="90"/>
      <c r="H95" s="90"/>
      <c r="I95" s="90"/>
      <c r="J95" s="90"/>
    </row>
    <row r="96" spans="7:10" s="50" customFormat="1" ht="15.75">
      <c r="G96" s="90"/>
      <c r="H96" s="90"/>
      <c r="I96" s="90"/>
      <c r="J96" s="90"/>
    </row>
    <row r="97" spans="7:10" s="50" customFormat="1" ht="15.75">
      <c r="G97" s="90"/>
      <c r="H97" s="90"/>
      <c r="I97" s="90"/>
      <c r="J97" s="90"/>
    </row>
    <row r="98" spans="7:10" s="50" customFormat="1" ht="15.75">
      <c r="G98" s="90"/>
      <c r="H98" s="90"/>
      <c r="I98" s="90"/>
      <c r="J98" s="90"/>
    </row>
    <row r="99" spans="7:10" s="50" customFormat="1" ht="15.75">
      <c r="G99" s="90"/>
      <c r="H99" s="90"/>
      <c r="I99" s="90"/>
      <c r="J99" s="90"/>
    </row>
    <row r="100" spans="7:10" s="50" customFormat="1" ht="15.75">
      <c r="G100" s="90"/>
      <c r="H100" s="90"/>
      <c r="I100" s="90"/>
      <c r="J100" s="90"/>
    </row>
    <row r="101" spans="7:10" s="50" customFormat="1" ht="15.75">
      <c r="G101" s="90"/>
      <c r="H101" s="90"/>
      <c r="I101" s="90"/>
      <c r="J101" s="90"/>
    </row>
    <row r="102" spans="7:10" s="50" customFormat="1" ht="15.75">
      <c r="G102" s="90"/>
      <c r="H102" s="90"/>
      <c r="I102" s="90"/>
      <c r="J102" s="90"/>
    </row>
    <row r="103" spans="7:10" s="50" customFormat="1" ht="15.75">
      <c r="G103" s="90"/>
      <c r="H103" s="90"/>
      <c r="I103" s="90"/>
      <c r="J103" s="90"/>
    </row>
    <row r="104" spans="7:10" s="50" customFormat="1" ht="15.75">
      <c r="G104" s="90"/>
      <c r="H104" s="90"/>
      <c r="I104" s="90"/>
      <c r="J104" s="90"/>
    </row>
    <row r="105" spans="7:10" s="50" customFormat="1" ht="15.75">
      <c r="G105" s="90"/>
      <c r="H105" s="90"/>
      <c r="I105" s="90"/>
      <c r="J105" s="90"/>
    </row>
    <row r="106" spans="7:10" s="50" customFormat="1" ht="15.75">
      <c r="G106" s="90"/>
      <c r="H106" s="90"/>
      <c r="I106" s="90"/>
      <c r="J106" s="90"/>
    </row>
    <row r="107" spans="7:10" s="50" customFormat="1" ht="15.75">
      <c r="G107" s="90"/>
      <c r="H107" s="90"/>
      <c r="I107" s="90"/>
      <c r="J107" s="90"/>
    </row>
    <row r="108" spans="7:10" s="50" customFormat="1" ht="15.75">
      <c r="G108" s="90"/>
      <c r="H108" s="90"/>
      <c r="I108" s="90"/>
      <c r="J108" s="90"/>
    </row>
    <row r="109" spans="7:10" s="50" customFormat="1" ht="15.75">
      <c r="G109" s="90"/>
      <c r="H109" s="90"/>
      <c r="I109" s="90"/>
      <c r="J109" s="90"/>
    </row>
    <row r="110" spans="7:10" s="50" customFormat="1" ht="15.75">
      <c r="G110" s="90"/>
      <c r="H110" s="90"/>
      <c r="I110" s="90"/>
      <c r="J110" s="90"/>
    </row>
    <row r="111" spans="7:10" s="50" customFormat="1" ht="15.75">
      <c r="G111" s="90"/>
      <c r="H111" s="90"/>
      <c r="I111" s="90"/>
      <c r="J111" s="90"/>
    </row>
    <row r="112" spans="7:10" s="50" customFormat="1" ht="15.75">
      <c r="G112" s="90"/>
      <c r="H112" s="90"/>
      <c r="I112" s="90"/>
      <c r="J112" s="90"/>
    </row>
    <row r="113" spans="7:10" s="50" customFormat="1" ht="15.75">
      <c r="G113" s="90"/>
      <c r="H113" s="90"/>
      <c r="I113" s="90"/>
      <c r="J113" s="90"/>
    </row>
    <row r="114" spans="7:10" s="50" customFormat="1" ht="15.75">
      <c r="G114" s="90"/>
      <c r="H114" s="90"/>
      <c r="I114" s="90"/>
      <c r="J114" s="90"/>
    </row>
    <row r="115" spans="7:10" s="50" customFormat="1" ht="15.75">
      <c r="G115" s="90"/>
      <c r="H115" s="90"/>
      <c r="I115" s="90"/>
      <c r="J115" s="90"/>
    </row>
    <row r="116" spans="7:10" s="50" customFormat="1" ht="15.75">
      <c r="G116" s="90"/>
      <c r="H116" s="90"/>
      <c r="I116" s="90"/>
      <c r="J116" s="90"/>
    </row>
    <row r="117" spans="7:10" s="50" customFormat="1" ht="15.75">
      <c r="G117" s="90"/>
      <c r="H117" s="90"/>
      <c r="I117" s="90"/>
      <c r="J117" s="90"/>
    </row>
    <row r="118" spans="7:10" s="50" customFormat="1" ht="15.75">
      <c r="G118" s="90"/>
      <c r="H118" s="90"/>
      <c r="I118" s="90"/>
      <c r="J118" s="90"/>
    </row>
    <row r="119" spans="7:10" s="50" customFormat="1" ht="15.75">
      <c r="G119" s="90"/>
      <c r="H119" s="90"/>
      <c r="I119" s="90"/>
      <c r="J119" s="90"/>
    </row>
    <row r="120" spans="7:10" s="50" customFormat="1" ht="15.75">
      <c r="G120" s="90"/>
      <c r="H120" s="90"/>
      <c r="I120" s="90"/>
      <c r="J120" s="90"/>
    </row>
    <row r="121" spans="7:10" s="50" customFormat="1" ht="15.75">
      <c r="G121" s="90"/>
      <c r="H121" s="90"/>
      <c r="I121" s="90"/>
      <c r="J121" s="90"/>
    </row>
    <row r="122" spans="7:10" s="50" customFormat="1" ht="15.75">
      <c r="G122" s="90"/>
      <c r="H122" s="90"/>
      <c r="I122" s="90"/>
      <c r="J122" s="90"/>
    </row>
    <row r="123" spans="7:10" s="50" customFormat="1" ht="15.75">
      <c r="G123" s="90"/>
      <c r="H123" s="90"/>
      <c r="I123" s="90"/>
      <c r="J123" s="90"/>
    </row>
    <row r="124" spans="7:10" s="50" customFormat="1" ht="15.75">
      <c r="G124" s="90"/>
      <c r="H124" s="90"/>
      <c r="I124" s="90"/>
      <c r="J124" s="90"/>
    </row>
    <row r="125" spans="7:10" s="50" customFormat="1" ht="15.75">
      <c r="G125" s="90"/>
      <c r="H125" s="90"/>
      <c r="I125" s="90"/>
      <c r="J125" s="90"/>
    </row>
    <row r="126" spans="7:10" s="50" customFormat="1" ht="15.75">
      <c r="G126" s="90"/>
      <c r="H126" s="84"/>
      <c r="I126" s="90"/>
      <c r="J126" s="90"/>
    </row>
    <row r="127" spans="7:10" s="50" customFormat="1" ht="15.75">
      <c r="G127" s="90"/>
      <c r="H127" s="84"/>
      <c r="I127" s="90"/>
      <c r="J127" s="90"/>
    </row>
    <row r="128" spans="7:10" s="50" customFormat="1" ht="15.75">
      <c r="G128" s="90"/>
      <c r="H128" s="84"/>
      <c r="I128" s="90"/>
      <c r="J128" s="90"/>
    </row>
    <row r="129" spans="7:10" s="50" customFormat="1" ht="15.75">
      <c r="G129" s="90"/>
      <c r="H129" s="84"/>
      <c r="I129" s="90"/>
      <c r="J129" s="90"/>
    </row>
    <row r="130" spans="7:10" s="50" customFormat="1" ht="15.75">
      <c r="G130" s="90"/>
      <c r="H130" s="84"/>
      <c r="I130" s="90"/>
      <c r="J130" s="90"/>
    </row>
    <row r="131" spans="7:10" s="50" customFormat="1" ht="15.75">
      <c r="G131" s="90"/>
      <c r="H131" s="84"/>
      <c r="I131" s="90"/>
      <c r="J131" s="90"/>
    </row>
    <row r="132" spans="7:10" s="50" customFormat="1" ht="15.75">
      <c r="G132" s="90"/>
      <c r="H132" s="84"/>
      <c r="I132" s="90"/>
      <c r="J132" s="90"/>
    </row>
    <row r="133" spans="7:10" s="50" customFormat="1" ht="15.75">
      <c r="G133" s="90"/>
      <c r="H133" s="84"/>
      <c r="I133" s="90"/>
      <c r="J133" s="90"/>
    </row>
    <row r="134" spans="7:10" s="50" customFormat="1" ht="15.75">
      <c r="G134" s="90"/>
      <c r="H134" s="84"/>
      <c r="I134" s="90"/>
      <c r="J134" s="90"/>
    </row>
    <row r="135" spans="7:10" s="50" customFormat="1" ht="15.75">
      <c r="G135" s="90"/>
      <c r="H135" s="84"/>
      <c r="I135" s="90"/>
      <c r="J135" s="90"/>
    </row>
    <row r="136" spans="7:10" s="50" customFormat="1" ht="15.75">
      <c r="G136" s="90"/>
      <c r="H136" s="84"/>
      <c r="I136" s="90"/>
      <c r="J136" s="90"/>
    </row>
    <row r="137" spans="7:10" s="50" customFormat="1" ht="15.75">
      <c r="G137" s="90"/>
      <c r="H137" s="84"/>
      <c r="I137" s="90"/>
      <c r="J137" s="90"/>
    </row>
    <row r="138" spans="7:10" s="50" customFormat="1" ht="15.75">
      <c r="G138" s="90"/>
      <c r="H138" s="84"/>
      <c r="I138" s="90"/>
      <c r="J138" s="90"/>
    </row>
    <row r="139" spans="7:10" s="50" customFormat="1" ht="15.75">
      <c r="G139" s="90"/>
      <c r="H139" s="84"/>
      <c r="I139" s="90"/>
      <c r="J139" s="90"/>
    </row>
    <row r="140" spans="7:10" s="50" customFormat="1" ht="15.75">
      <c r="G140" s="90"/>
      <c r="H140" s="84"/>
      <c r="I140" s="90"/>
      <c r="J140" s="90"/>
    </row>
    <row r="141" spans="7:10" s="50" customFormat="1" ht="15.75">
      <c r="G141" s="90"/>
      <c r="H141" s="84"/>
      <c r="I141" s="90"/>
      <c r="J141" s="90"/>
    </row>
    <row r="142" spans="7:10" s="50" customFormat="1" ht="15.75">
      <c r="G142" s="90"/>
      <c r="H142" s="84"/>
      <c r="I142" s="90"/>
      <c r="J142" s="90"/>
    </row>
    <row r="143" spans="7:10" s="50" customFormat="1" ht="15.75">
      <c r="G143" s="90"/>
      <c r="H143" s="84"/>
      <c r="I143" s="90"/>
      <c r="J143" s="90"/>
    </row>
    <row r="144" spans="7:10" s="50" customFormat="1" ht="15.75">
      <c r="G144" s="90"/>
      <c r="H144" s="84"/>
      <c r="I144" s="90"/>
      <c r="J144" s="90"/>
    </row>
    <row r="145" spans="7:10" s="50" customFormat="1" ht="15.75">
      <c r="G145" s="90"/>
      <c r="H145" s="84"/>
      <c r="I145" s="90"/>
      <c r="J145" s="90"/>
    </row>
    <row r="146" spans="7:10" s="50" customFormat="1" ht="15.75">
      <c r="G146" s="90"/>
      <c r="H146" s="84"/>
      <c r="I146" s="90"/>
      <c r="J146" s="90"/>
    </row>
    <row r="147" spans="7:10" s="50" customFormat="1" ht="15.75">
      <c r="G147" s="90"/>
      <c r="H147" s="84"/>
      <c r="I147" s="90"/>
      <c r="J147" s="90"/>
    </row>
    <row r="148" spans="7:10" s="50" customFormat="1" ht="15.75">
      <c r="G148" s="90"/>
      <c r="H148" s="84"/>
      <c r="I148" s="90"/>
      <c r="J148" s="90"/>
    </row>
    <row r="149" spans="7:10" s="50" customFormat="1" ht="15.75">
      <c r="G149" s="90"/>
      <c r="H149" s="84"/>
      <c r="I149" s="90"/>
      <c r="J149" s="90"/>
    </row>
    <row r="150" spans="7:10" s="50" customFormat="1" ht="15.75">
      <c r="G150" s="90"/>
      <c r="H150" s="84"/>
      <c r="I150" s="90"/>
      <c r="J150" s="90"/>
    </row>
    <row r="151" spans="7:10" s="50" customFormat="1" ht="15.75">
      <c r="G151" s="90"/>
      <c r="H151" s="84"/>
      <c r="I151" s="90"/>
      <c r="J151" s="90"/>
    </row>
    <row r="152" spans="7:10" s="50" customFormat="1" ht="15.75">
      <c r="G152" s="90"/>
      <c r="H152" s="84"/>
      <c r="I152" s="90"/>
      <c r="J152" s="90"/>
    </row>
    <row r="153" spans="7:10" s="50" customFormat="1" ht="15.75">
      <c r="G153" s="90"/>
      <c r="H153" s="84"/>
      <c r="I153" s="90"/>
      <c r="J153" s="90"/>
    </row>
    <row r="154" spans="7:10" s="50" customFormat="1" ht="15.75">
      <c r="G154" s="90"/>
      <c r="H154" s="84"/>
      <c r="I154" s="90"/>
      <c r="J154" s="90"/>
    </row>
    <row r="155" spans="7:10" s="50" customFormat="1" ht="15.75">
      <c r="G155" s="90"/>
      <c r="H155" s="84"/>
      <c r="I155" s="90"/>
      <c r="J155" s="90"/>
    </row>
    <row r="156" spans="7:10" s="50" customFormat="1" ht="15.75">
      <c r="G156" s="90"/>
      <c r="H156" s="84"/>
      <c r="I156" s="90"/>
      <c r="J156" s="90"/>
    </row>
    <row r="157" spans="7:10" s="50" customFormat="1" ht="15.75">
      <c r="G157" s="90"/>
      <c r="H157" s="84"/>
      <c r="I157" s="90"/>
      <c r="J157" s="90"/>
    </row>
    <row r="158" spans="7:10" s="50" customFormat="1" ht="15.75">
      <c r="G158" s="90"/>
      <c r="H158" s="84"/>
      <c r="I158" s="90"/>
      <c r="J158" s="90"/>
    </row>
    <row r="159" spans="7:10" s="50" customFormat="1" ht="15.75">
      <c r="G159" s="90"/>
      <c r="H159" s="84"/>
      <c r="I159" s="90"/>
      <c r="J159" s="90"/>
    </row>
    <row r="160" spans="7:10" s="50" customFormat="1" ht="15.75">
      <c r="G160" s="90"/>
      <c r="H160" s="84"/>
      <c r="I160" s="90"/>
      <c r="J160" s="90"/>
    </row>
    <row r="161" spans="7:10" s="50" customFormat="1" ht="15.75">
      <c r="G161" s="90"/>
      <c r="H161" s="84"/>
      <c r="I161" s="90"/>
      <c r="J161" s="90"/>
    </row>
    <row r="162" spans="7:10" s="50" customFormat="1" ht="15.75">
      <c r="G162" s="90"/>
      <c r="H162" s="84"/>
      <c r="I162" s="90"/>
      <c r="J162" s="90"/>
    </row>
    <row r="163" spans="7:10" s="50" customFormat="1" ht="15.75">
      <c r="G163" s="90"/>
      <c r="H163" s="84"/>
      <c r="I163" s="90"/>
      <c r="J163" s="90"/>
    </row>
    <row r="164" spans="7:10" s="50" customFormat="1" ht="15.75">
      <c r="G164" s="90"/>
      <c r="H164" s="84"/>
      <c r="I164" s="90"/>
      <c r="J164" s="90"/>
    </row>
    <row r="165" spans="7:10" s="50" customFormat="1" ht="15.75">
      <c r="G165" s="90"/>
      <c r="H165" s="84"/>
      <c r="I165" s="90"/>
      <c r="J165" s="90"/>
    </row>
    <row r="166" spans="7:10" s="50" customFormat="1" ht="15.75">
      <c r="G166" s="90"/>
      <c r="H166" s="84"/>
      <c r="I166" s="90"/>
      <c r="J166" s="90"/>
    </row>
    <row r="167" spans="7:10" s="50" customFormat="1" ht="15.75">
      <c r="G167" s="90"/>
      <c r="H167" s="84"/>
      <c r="I167" s="90"/>
      <c r="J167" s="90"/>
    </row>
    <row r="168" spans="7:10" s="50" customFormat="1" ht="15.75">
      <c r="G168" s="90"/>
      <c r="H168" s="84"/>
      <c r="I168" s="90"/>
      <c r="J168" s="90"/>
    </row>
    <row r="169" spans="7:10" s="50" customFormat="1" ht="15.75">
      <c r="G169" s="90"/>
      <c r="H169" s="84"/>
      <c r="I169" s="90"/>
      <c r="J169" s="90"/>
    </row>
    <row r="170" spans="7:10" s="50" customFormat="1" ht="15.75">
      <c r="G170" s="90"/>
      <c r="H170" s="84"/>
      <c r="I170" s="90"/>
      <c r="J170" s="90"/>
    </row>
    <row r="171" spans="7:10" s="50" customFormat="1" ht="15.75">
      <c r="G171" s="90"/>
      <c r="H171" s="84"/>
      <c r="I171" s="90"/>
      <c r="J171" s="90"/>
    </row>
    <row r="172" spans="7:10" s="50" customFormat="1" ht="15.75">
      <c r="G172" s="90"/>
      <c r="H172" s="84"/>
      <c r="I172" s="90"/>
      <c r="J172" s="90"/>
    </row>
    <row r="173" spans="7:10" s="50" customFormat="1" ht="15.75">
      <c r="G173" s="90"/>
      <c r="H173" s="84"/>
      <c r="I173" s="90"/>
      <c r="J173" s="90"/>
    </row>
    <row r="174" spans="7:10" s="50" customFormat="1" ht="15.75">
      <c r="G174" s="90"/>
      <c r="H174" s="84"/>
      <c r="I174" s="90"/>
      <c r="J174" s="90"/>
    </row>
    <row r="175" spans="7:10" s="50" customFormat="1" ht="15.75">
      <c r="G175" s="90"/>
      <c r="H175" s="84"/>
      <c r="I175" s="90"/>
      <c r="J175" s="90"/>
    </row>
    <row r="176" spans="7:10" s="50" customFormat="1" ht="15.75">
      <c r="G176" s="90"/>
      <c r="H176" s="84"/>
      <c r="I176" s="90"/>
      <c r="J176" s="90"/>
    </row>
    <row r="177" spans="7:10" s="50" customFormat="1" ht="15.75">
      <c r="G177" s="90"/>
      <c r="H177" s="84"/>
      <c r="I177" s="90"/>
      <c r="J177" s="90"/>
    </row>
    <row r="178" spans="7:10" s="50" customFormat="1" ht="15.75">
      <c r="G178" s="90"/>
      <c r="H178" s="84"/>
      <c r="I178" s="90"/>
      <c r="J178" s="90"/>
    </row>
    <row r="179" spans="7:10" s="50" customFormat="1" ht="15.75">
      <c r="G179" s="90"/>
      <c r="H179" s="84"/>
      <c r="I179" s="90"/>
      <c r="J179" s="90"/>
    </row>
    <row r="180" spans="7:10" s="50" customFormat="1" ht="15.75">
      <c r="G180" s="90"/>
      <c r="H180" s="84"/>
      <c r="I180" s="90"/>
      <c r="J180" s="90"/>
    </row>
    <row r="181" spans="7:10" s="50" customFormat="1" ht="15.75">
      <c r="G181" s="90"/>
      <c r="H181" s="84"/>
      <c r="I181" s="90"/>
      <c r="J181" s="90"/>
    </row>
    <row r="182" spans="7:10" s="50" customFormat="1" ht="15.75">
      <c r="G182" s="90"/>
      <c r="H182" s="84"/>
      <c r="I182" s="90"/>
      <c r="J182" s="90"/>
    </row>
    <row r="183" spans="7:10" s="50" customFormat="1" ht="15.75">
      <c r="G183" s="90"/>
      <c r="H183" s="84"/>
      <c r="I183" s="90"/>
      <c r="J183" s="90"/>
    </row>
    <row r="184" spans="7:10" s="50" customFormat="1" ht="15.75">
      <c r="G184" s="90"/>
      <c r="H184" s="84"/>
      <c r="I184" s="90"/>
      <c r="J184" s="90"/>
    </row>
    <row r="185" spans="7:10" s="50" customFormat="1" ht="15.75">
      <c r="G185" s="90"/>
      <c r="H185" s="84"/>
      <c r="I185" s="90"/>
      <c r="J185" s="90"/>
    </row>
    <row r="186" spans="7:10" s="50" customFormat="1" ht="15.75">
      <c r="G186" s="90"/>
      <c r="H186" s="84"/>
      <c r="I186" s="90"/>
      <c r="J186" s="90"/>
    </row>
    <row r="187" spans="7:10" s="50" customFormat="1" ht="15.75">
      <c r="G187" s="90"/>
      <c r="H187" s="84"/>
      <c r="I187" s="90"/>
      <c r="J187" s="90"/>
    </row>
    <row r="188" spans="7:10" s="50" customFormat="1" ht="15.75">
      <c r="G188" s="90"/>
      <c r="H188" s="84"/>
      <c r="I188" s="90"/>
      <c r="J188" s="90"/>
    </row>
    <row r="189" spans="7:10" s="50" customFormat="1" ht="15.75">
      <c r="G189" s="90"/>
      <c r="H189" s="84"/>
      <c r="I189" s="90"/>
      <c r="J189" s="90"/>
    </row>
    <row r="190" spans="7:10" s="50" customFormat="1" ht="15.75">
      <c r="G190" s="90"/>
      <c r="H190" s="84"/>
      <c r="I190" s="90"/>
      <c r="J190" s="90"/>
    </row>
    <row r="191" spans="7:10" s="50" customFormat="1" ht="15.75">
      <c r="G191" s="90"/>
      <c r="H191" s="84"/>
      <c r="I191" s="90"/>
      <c r="J191" s="90"/>
    </row>
    <row r="192" spans="7:10" s="50" customFormat="1" ht="15.75">
      <c r="G192" s="90"/>
      <c r="H192" s="84"/>
      <c r="I192" s="90"/>
      <c r="J192" s="90"/>
    </row>
    <row r="193" spans="7:10" s="50" customFormat="1" ht="15.75">
      <c r="G193" s="90"/>
      <c r="H193" s="84"/>
      <c r="I193" s="90"/>
      <c r="J193" s="90"/>
    </row>
    <row r="194" spans="7:10" s="50" customFormat="1" ht="15.75">
      <c r="G194" s="90"/>
      <c r="H194" s="84"/>
      <c r="I194" s="90"/>
      <c r="J194" s="90"/>
    </row>
    <row r="195" spans="7:10" s="50" customFormat="1" ht="15.75">
      <c r="G195" s="90"/>
      <c r="H195" s="84"/>
      <c r="I195" s="90"/>
      <c r="J195" s="90"/>
    </row>
    <row r="196" spans="7:10" s="50" customFormat="1" ht="15.75">
      <c r="G196" s="90"/>
      <c r="H196" s="84"/>
      <c r="I196" s="90"/>
      <c r="J196" s="90"/>
    </row>
    <row r="197" spans="7:10" s="50" customFormat="1" ht="15.75">
      <c r="G197" s="90"/>
      <c r="H197" s="84"/>
      <c r="I197" s="90"/>
      <c r="J197" s="90"/>
    </row>
    <row r="198" spans="7:10" s="50" customFormat="1" ht="15.75">
      <c r="G198" s="90"/>
      <c r="H198" s="84"/>
      <c r="I198" s="90"/>
      <c r="J198" s="90"/>
    </row>
    <row r="199" spans="7:10" s="50" customFormat="1" ht="15.75">
      <c r="G199" s="90"/>
      <c r="H199" s="84"/>
      <c r="I199" s="90"/>
      <c r="J199" s="90"/>
    </row>
    <row r="200" spans="7:10" s="50" customFormat="1" ht="15.75">
      <c r="G200" s="90"/>
      <c r="H200" s="84"/>
      <c r="I200" s="90"/>
      <c r="J200" s="90"/>
    </row>
    <row r="201" spans="7:10" s="50" customFormat="1" ht="15.75">
      <c r="G201" s="90"/>
      <c r="H201" s="84"/>
      <c r="I201" s="90"/>
      <c r="J201" s="90"/>
    </row>
    <row r="202" spans="7:10" s="50" customFormat="1" ht="15.75">
      <c r="G202" s="90"/>
      <c r="H202" s="84"/>
      <c r="I202" s="90"/>
      <c r="J202" s="90"/>
    </row>
    <row r="203" spans="7:10" s="50" customFormat="1" ht="15.75">
      <c r="G203" s="90"/>
      <c r="H203" s="84"/>
      <c r="I203" s="90"/>
      <c r="J203" s="90"/>
    </row>
    <row r="204" spans="7:10" s="50" customFormat="1" ht="15.75">
      <c r="G204" s="90"/>
      <c r="H204" s="84"/>
      <c r="I204" s="90"/>
      <c r="J204" s="90"/>
    </row>
    <row r="205" spans="7:10" s="50" customFormat="1" ht="15.75">
      <c r="G205" s="90"/>
      <c r="H205" s="84"/>
      <c r="I205" s="90"/>
      <c r="J205" s="90"/>
    </row>
    <row r="206" spans="7:10" s="50" customFormat="1" ht="15.75">
      <c r="G206" s="90"/>
      <c r="H206" s="84"/>
      <c r="I206" s="90"/>
      <c r="J206" s="90"/>
    </row>
    <row r="207" spans="7:10" s="50" customFormat="1" ht="15.75">
      <c r="G207" s="90"/>
      <c r="H207" s="84"/>
      <c r="I207" s="90"/>
      <c r="J207" s="90"/>
    </row>
    <row r="208" spans="7:10" s="50" customFormat="1" ht="15.75">
      <c r="G208" s="90"/>
      <c r="H208" s="84"/>
      <c r="I208" s="90"/>
      <c r="J208" s="90"/>
    </row>
    <row r="209" spans="7:10" s="50" customFormat="1" ht="15.75">
      <c r="G209" s="90"/>
      <c r="H209" s="84"/>
      <c r="I209" s="90"/>
      <c r="J209" s="90"/>
    </row>
    <row r="210" spans="7:10" s="50" customFormat="1" ht="15.75">
      <c r="G210" s="90"/>
      <c r="H210" s="84"/>
      <c r="I210" s="90"/>
      <c r="J210" s="90"/>
    </row>
    <row r="211" spans="7:10" s="50" customFormat="1" ht="15.75">
      <c r="G211" s="90"/>
      <c r="H211" s="84"/>
      <c r="I211" s="90"/>
      <c r="J211" s="90"/>
    </row>
    <row r="212" spans="7:10" s="50" customFormat="1" ht="15.75">
      <c r="G212" s="90"/>
      <c r="H212" s="84"/>
      <c r="I212" s="90"/>
      <c r="J212" s="90"/>
    </row>
    <row r="213" spans="7:10" s="50" customFormat="1" ht="15.75">
      <c r="G213" s="90"/>
      <c r="H213" s="84"/>
      <c r="I213" s="90"/>
      <c r="J213" s="90"/>
    </row>
    <row r="214" spans="7:10" s="50" customFormat="1" ht="15.75">
      <c r="G214" s="90"/>
      <c r="H214" s="84"/>
      <c r="I214" s="90"/>
      <c r="J214" s="90"/>
    </row>
    <row r="215" spans="7:10" s="50" customFormat="1" ht="15.75">
      <c r="G215" s="90"/>
      <c r="H215" s="84"/>
      <c r="I215" s="90"/>
      <c r="J215" s="90"/>
    </row>
  </sheetData>
  <printOptions horizontalCentered="1"/>
  <pageMargins left="0.35433070866141736" right="0.3937007874015748" top="0.3937007874015748" bottom="0.7874015748031497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2001-08-07T01:35:09Z</cp:lastPrinted>
  <dcterms:created xsi:type="dcterms:W3CDTF">2000-10-13T07:44:50Z</dcterms:created>
  <dcterms:modified xsi:type="dcterms:W3CDTF">2001-08-28T08:11:20Z</dcterms:modified>
  <cp:category/>
  <cp:version/>
  <cp:contentType/>
  <cp:contentStatus/>
</cp:coreProperties>
</file>