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Sheet1" sheetId="1" r:id="rId1"/>
    <sheet name="Sheet2" sheetId="2" r:id="rId2"/>
  </sheets>
  <definedNames>
    <definedName name="_xlnm.Print_Area" localSheetId="0">'Sheet1'!$A$41:$J$74</definedName>
    <definedName name="_xlnm.Print_Area" localSheetId="1">'Sheet2'!$A$1:$N$57</definedName>
  </definedNames>
  <calcPr fullCalcOnLoad="1"/>
</workbook>
</file>

<file path=xl/sharedStrings.xml><?xml version="1.0" encoding="utf-8"?>
<sst xmlns="http://schemas.openxmlformats.org/spreadsheetml/2006/main" count="195" uniqueCount="109">
  <si>
    <t>NV MULTI CORPORATION BERHAD</t>
  </si>
  <si>
    <t>Company No : 204888 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</si>
  <si>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</si>
  <si>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</si>
  <si>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</si>
  <si>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</si>
  <si>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</si>
  <si>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</si>
  <si>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</si>
  <si>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</si>
  <si>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Turnover</t>
  </si>
  <si>
    <t>Investment income</t>
  </si>
  <si>
    <t>( c )</t>
  </si>
  <si>
    <t>( a )</t>
  </si>
  <si>
    <t>( b )</t>
  </si>
  <si>
    <t>Interest in borrowings</t>
  </si>
  <si>
    <t>Depreciation and amortisation</t>
  </si>
  <si>
    <t>( d )</t>
  </si>
  <si>
    <t>Exceptional items</t>
  </si>
  <si>
    <t>( e )</t>
  </si>
  <si>
    <t>( f )</t>
  </si>
  <si>
    <t xml:space="preserve"> ( g )</t>
  </si>
  <si>
    <t>Operating profit before interest</t>
  </si>
  <si>
    <t xml:space="preserve">Operating profit after interest </t>
  </si>
  <si>
    <t>( h )</t>
  </si>
  <si>
    <t>Taxation</t>
  </si>
  <si>
    <t>( i )</t>
  </si>
  <si>
    <t>Profit after taxation before</t>
  </si>
  <si>
    <t xml:space="preserve"> deducting minority interests</t>
  </si>
  <si>
    <t>( ii )</t>
  </si>
  <si>
    <t>Less minority interests</t>
  </si>
  <si>
    <t>( j )</t>
  </si>
  <si>
    <t>( k )</t>
  </si>
  <si>
    <t>Extraordinary items</t>
  </si>
  <si>
    <t>( iii )</t>
  </si>
  <si>
    <t>( l )</t>
  </si>
  <si>
    <t xml:space="preserve"> </t>
  </si>
  <si>
    <t>Fixed Assets</t>
  </si>
  <si>
    <t>Investment in Associated Companies</t>
  </si>
  <si>
    <t>Long Term Investments</t>
  </si>
  <si>
    <t>Intangible Assets</t>
  </si>
  <si>
    <t>Current Assets</t>
  </si>
  <si>
    <t>Development Expenditures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</si>
  <si>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</si>
  <si>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</si>
  <si>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</si>
  <si>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</si>
  <si>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</si>
  <si>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</si>
  <si>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</si>
  <si>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</si>
  <si>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</si>
  <si>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</si>
  <si>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</si>
  <si>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</si>
  <si>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</si>
  <si>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</si>
  <si>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</si>
  <si>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Deferred Taxation</t>
  </si>
  <si>
    <t>-</t>
  </si>
  <si>
    <t>QUARTER</t>
  </si>
  <si>
    <t>INDIVIDUAL QUARTER</t>
  </si>
  <si>
    <t>CUMULATIVE QUARTER</t>
  </si>
  <si>
    <t>Other Creditors, Accruals and Provisions</t>
  </si>
  <si>
    <t>Cash and Bank</t>
  </si>
  <si>
    <t>Hire Purchase and Lease Creditors</t>
  </si>
  <si>
    <t>AS AT END OF</t>
  </si>
  <si>
    <t>FINANCIAL YEAR END</t>
  </si>
  <si>
    <t>on borrowings, depreciation and</t>
  </si>
  <si>
    <t>associated companies</t>
  </si>
  <si>
    <t>Share in the results of</t>
  </si>
  <si>
    <t>Profit before taxation, minority</t>
  </si>
  <si>
    <t>interests and extraordinary items</t>
  </si>
  <si>
    <t>income</t>
  </si>
  <si>
    <t>Other income including interest</t>
  </si>
  <si>
    <t>to members of the company</t>
  </si>
  <si>
    <t>Profit  after taxation and</t>
  </si>
  <si>
    <t>ordinary shares) (sen)</t>
  </si>
  <si>
    <t>Fully diluted (based on</t>
  </si>
  <si>
    <t>on borrowings, depreciation</t>
  </si>
  <si>
    <t>and amortisation, exceptional</t>
  </si>
  <si>
    <t>items, income tax, minority</t>
  </si>
  <si>
    <t>but before income tax, minority</t>
  </si>
  <si>
    <t>amortisation, exceptional items</t>
  </si>
  <si>
    <t>Profit after taxation attributable</t>
  </si>
  <si>
    <t>attributable to members of</t>
  </si>
  <si>
    <t>the company</t>
  </si>
  <si>
    <t>extraordinary items attributable</t>
  </si>
  <si>
    <t>dividends, if any :-</t>
  </si>
  <si>
    <t>provision for preference</t>
  </si>
  <si>
    <t>2 (j) above after deducting any</t>
  </si>
  <si>
    <t>Other Debtors, Sundry Deposit and Prepayments</t>
  </si>
  <si>
    <t>Earnings per share based on</t>
  </si>
  <si>
    <t>Net Tangible Assets per Share (RM)</t>
  </si>
  <si>
    <t>AS AT PRECEDING</t>
  </si>
  <si>
    <t>Development Properties</t>
  </si>
  <si>
    <t>Other Investment</t>
  </si>
  <si>
    <t>CURRENT QUARTER</t>
  </si>
  <si>
    <t>The figures have not been audited</t>
  </si>
  <si>
    <t>Basic (based on 70,000,000</t>
  </si>
  <si>
    <t xml:space="preserve">ordinary shares) (sen) </t>
  </si>
  <si>
    <t>Short Term Investments</t>
  </si>
  <si>
    <t>Quarterly report on consolidated results for the financial period ended 30 September 2001</t>
  </si>
  <si>
    <t>UNAUDITED CONSOLIDATED BALANCE SHEET AS AT 30 SEPTEMBER 2001</t>
  </si>
  <si>
    <t>Long Term Borrowings</t>
  </si>
  <si>
    <t>Other Long Term Liabilities</t>
  </si>
  <si>
    <t>30/09/2001</t>
  </si>
  <si>
    <t>31/12/2000</t>
  </si>
  <si>
    <t>30/09/2000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</si>
</sst>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/dd/yy"/>
    <numFmt numFmtId="174" formatCode="#,##0.000"/>
    <numFmt numFmtId="175" formatCode="#,##0.0"/>
    <numFmt numFmtId="176" formatCode="#,##0.00;[Red]#,##0.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1" fillId="0" borderId="0" xfId="17" applyFont="1" applyAlignment="1">
      <alignment/>
    </xf>
    <xf numFmtId="3" fontId="1" fillId="0" borderId="0" xfId="17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0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170" fontId="5" fillId="0" borderId="1" xfId="17" applyFont="1" applyBorder="1" applyAlignment="1">
      <alignment/>
    </xf>
    <xf numFmtId="170" fontId="7" fillId="0" borderId="2" xfId="17" applyFont="1" applyBorder="1" applyAlignment="1">
      <alignment horizontal="center"/>
    </xf>
    <xf numFmtId="170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175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right"/>
    </xf>
    <xf numFmtId="3" fontId="5" fillId="0" borderId="2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37" fontId="5" fillId="0" borderId="2" xfId="17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6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5" fillId="0" borderId="4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69" fontId="5" fillId="0" borderId="6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9" fontId="5" fillId="0" borderId="9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5" fillId="0" borderId="11" xfId="0" applyNumberFormat="1" applyFont="1" applyBorder="1" applyAlignment="1">
      <alignment horizontal="right"/>
    </xf>
    <xf numFmtId="169" fontId="5" fillId="0" borderId="12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5" fillId="0" borderId="4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169" fontId="5" fillId="0" borderId="15" xfId="0" applyNumberFormat="1" applyFont="1" applyBorder="1" applyAlignment="1">
      <alignment/>
    </xf>
    <xf numFmtId="169" fontId="5" fillId="0" borderId="16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6" xfId="0" applyNumberFormat="1" applyFont="1" applyBorder="1" applyAlignment="1">
      <alignment horizontal="right"/>
    </xf>
    <xf numFmtId="169" fontId="5" fillId="0" borderId="17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/>
    </xf>
    <xf numFmtId="169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71" fontId="5" fillId="0" borderId="0" xfId="15" applyFont="1" applyAlignment="1">
      <alignment/>
    </xf>
    <xf numFmtId="170" fontId="4" fillId="0" borderId="9" xfId="17" applyFont="1" applyBorder="1" applyAlignment="1">
      <alignment horizontal="centerContinuous"/>
    </xf>
    <xf numFmtId="170" fontId="4" fillId="0" borderId="11" xfId="17" applyFont="1" applyBorder="1" applyAlignment="1">
      <alignment horizontal="centerContinuous"/>
    </xf>
    <xf numFmtId="169" fontId="4" fillId="0" borderId="6" xfId="0" applyNumberFormat="1" applyFont="1" applyBorder="1" applyAlignment="1">
      <alignment horizontal="centerContinuous"/>
    </xf>
    <xf numFmtId="169" fontId="0" fillId="0" borderId="7" xfId="0" applyNumberFormat="1" applyBorder="1" applyAlignment="1">
      <alignment horizontal="centerContinuous"/>
    </xf>
    <xf numFmtId="169" fontId="0" fillId="0" borderId="8" xfId="0" applyNumberFormat="1" applyBorder="1" applyAlignment="1">
      <alignment horizontal="centerContinuous"/>
    </xf>
    <xf numFmtId="169" fontId="4" fillId="0" borderId="4" xfId="0" applyNumberFormat="1" applyFont="1" applyBorder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69" fontId="0" fillId="0" borderId="5" xfId="0" applyNumberFormat="1" applyBorder="1" applyAlignment="1">
      <alignment horizontal="centerContinuous"/>
    </xf>
    <xf numFmtId="169" fontId="6" fillId="0" borderId="15" xfId="0" applyNumberFormat="1" applyFont="1" applyBorder="1" applyAlignment="1">
      <alignment horizontal="centerContinuous"/>
    </xf>
    <xf numFmtId="169" fontId="0" fillId="0" borderId="16" xfId="0" applyNumberFormat="1" applyBorder="1" applyAlignment="1">
      <alignment horizontal="centerContinuous"/>
    </xf>
    <xf numFmtId="169" fontId="0" fillId="0" borderId="17" xfId="0" applyNumberFormat="1" applyBorder="1" applyAlignment="1">
      <alignment horizontal="centerContinuous"/>
    </xf>
    <xf numFmtId="14" fontId="6" fillId="0" borderId="4" xfId="0" applyNumberFormat="1" applyFont="1" applyBorder="1" applyAlignment="1" quotePrefix="1">
      <alignment horizontal="centerContinuous"/>
    </xf>
    <xf numFmtId="14" fontId="7" fillId="0" borderId="2" xfId="17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5"/>
  <sheetViews>
    <sheetView workbookViewId="0" topLeftCell="A65">
      <selection activeCell="J81" sqref="J81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5" width="11.7109375" style="1" customWidth="1"/>
    <col min="6" max="6" width="7.57421875" style="1" customWidth="1"/>
    <col min="7" max="7" width="12.7109375" style="5" customWidth="1"/>
    <col min="8" max="8" width="17.421875" style="5" customWidth="1"/>
    <col min="9" max="9" width="13.00390625" style="5" customWidth="1"/>
    <col min="10" max="10" width="17.57421875" style="5" customWidth="1"/>
    <col min="11" max="16384" width="9.140625" style="1" customWidth="1"/>
  </cols>
  <sheetData>
    <row r="1" spans="1:10" ht="15.75">
      <c r="A1" s="10" t="s">
        <v>0</v>
      </c>
      <c r="B1" s="11"/>
      <c r="C1" s="11"/>
      <c r="D1" s="11"/>
      <c r="E1" s="11"/>
      <c r="F1" s="11"/>
      <c r="G1" s="12"/>
      <c r="H1" s="12"/>
      <c r="I1" s="9"/>
      <c r="J1" s="9"/>
    </row>
    <row r="2" spans="1:10" ht="15.75">
      <c r="A2" s="8" t="s">
        <v>1</v>
      </c>
      <c r="B2" s="11"/>
      <c r="C2" s="11"/>
      <c r="D2" s="11"/>
      <c r="E2" s="11"/>
      <c r="F2" s="11"/>
      <c r="G2" s="12"/>
      <c r="H2" s="12"/>
      <c r="I2" s="9"/>
      <c r="J2" s="9"/>
    </row>
    <row r="3" spans="1:10" ht="15.75">
      <c r="A3" s="13"/>
      <c r="B3" s="11"/>
      <c r="C3" s="11"/>
      <c r="D3" s="11"/>
      <c r="E3" s="11"/>
      <c r="F3" s="11"/>
      <c r="G3" s="12"/>
      <c r="H3" s="12"/>
      <c r="I3" s="9"/>
      <c r="J3" s="9"/>
    </row>
    <row r="4" spans="1:10" ht="15.75">
      <c r="A4" s="8"/>
      <c r="B4" s="8"/>
      <c r="C4" s="8"/>
      <c r="D4" s="8"/>
      <c r="E4" s="8"/>
      <c r="F4" s="8"/>
      <c r="G4" s="9"/>
      <c r="H4" s="9"/>
      <c r="I4" s="9"/>
      <c r="J4" s="9"/>
    </row>
    <row r="5" spans="1:10" ht="15.75">
      <c r="A5" s="14" t="s">
        <v>102</v>
      </c>
      <c r="B5" s="8"/>
      <c r="C5" s="8"/>
      <c r="D5" s="8"/>
      <c r="E5" s="8"/>
      <c r="F5" s="8"/>
      <c r="G5" s="9"/>
      <c r="H5" s="9"/>
      <c r="I5" s="9"/>
      <c r="J5" s="9"/>
    </row>
    <row r="6" spans="1:10" ht="15.75">
      <c r="A6" s="14" t="s">
        <v>98</v>
      </c>
      <c r="B6" s="8"/>
      <c r="C6" s="8"/>
      <c r="D6" s="8"/>
      <c r="E6" s="8"/>
      <c r="F6" s="8"/>
      <c r="G6" s="9"/>
      <c r="H6" s="9"/>
      <c r="I6" s="9"/>
      <c r="J6" s="9"/>
    </row>
    <row r="7" spans="1:10" ht="15.75">
      <c r="A7" s="8"/>
      <c r="B7" s="8"/>
      <c r="C7" s="8"/>
      <c r="D7" s="8"/>
      <c r="E7" s="8"/>
      <c r="F7" s="8"/>
      <c r="G7" s="9"/>
      <c r="H7" s="9"/>
      <c r="I7" s="9"/>
      <c r="J7" s="9"/>
    </row>
    <row r="8" spans="1:10" ht="15.75">
      <c r="A8" s="14" t="s">
        <v>2</v>
      </c>
      <c r="B8" s="8"/>
      <c r="C8" s="8"/>
      <c r="D8" s="8"/>
      <c r="E8" s="8"/>
      <c r="F8" s="8"/>
      <c r="G8" s="9"/>
      <c r="H8" s="9"/>
      <c r="I8" s="9"/>
      <c r="J8" s="9"/>
    </row>
    <row r="9" spans="1:10" ht="15.75">
      <c r="A9" s="8"/>
      <c r="B9" s="8"/>
      <c r="C9" s="8"/>
      <c r="D9" s="8"/>
      <c r="E9" s="8"/>
      <c r="F9" s="8"/>
      <c r="G9" s="9"/>
      <c r="H9" s="9"/>
      <c r="I9" s="9"/>
      <c r="J9" s="9"/>
    </row>
    <row r="10" spans="1:10" ht="15.75">
      <c r="A10" s="8"/>
      <c r="B10" s="8"/>
      <c r="C10" s="8"/>
      <c r="D10" s="8"/>
      <c r="E10" s="8"/>
      <c r="F10" s="8"/>
      <c r="G10" s="68" t="s">
        <v>61</v>
      </c>
      <c r="H10" s="69"/>
      <c r="I10" s="68" t="s">
        <v>62</v>
      </c>
      <c r="J10" s="69"/>
    </row>
    <row r="11" spans="1:10" ht="15.75">
      <c r="A11" s="8"/>
      <c r="B11" s="8"/>
      <c r="C11" s="8"/>
      <c r="D11" s="8"/>
      <c r="E11" s="8"/>
      <c r="F11" s="8"/>
      <c r="G11" s="20" t="s">
        <v>3</v>
      </c>
      <c r="H11" s="20" t="s">
        <v>5</v>
      </c>
      <c r="I11" s="20" t="s">
        <v>3</v>
      </c>
      <c r="J11" s="20" t="s">
        <v>5</v>
      </c>
    </row>
    <row r="12" spans="1:10" ht="15.75">
      <c r="A12" s="8"/>
      <c r="B12" s="8"/>
      <c r="C12" s="8"/>
      <c r="D12" s="8"/>
      <c r="E12" s="8"/>
      <c r="F12" s="8"/>
      <c r="G12" s="20" t="s">
        <v>4</v>
      </c>
      <c r="H12" s="20" t="s">
        <v>6</v>
      </c>
      <c r="I12" s="20" t="s">
        <v>4</v>
      </c>
      <c r="J12" s="20" t="s">
        <v>6</v>
      </c>
    </row>
    <row r="13" spans="1:10" ht="15.75">
      <c r="A13" s="8"/>
      <c r="B13" s="8"/>
      <c r="C13" s="8"/>
      <c r="D13" s="8"/>
      <c r="E13" s="8"/>
      <c r="F13" s="8"/>
      <c r="G13" s="20" t="s">
        <v>60</v>
      </c>
      <c r="H13" s="20" t="str">
        <f>+G13</f>
        <v>QUARTER</v>
      </c>
      <c r="I13" s="20" t="s">
        <v>8</v>
      </c>
      <c r="J13" s="20" t="s">
        <v>9</v>
      </c>
    </row>
    <row r="14" spans="1:10" s="4" customFormat="1" ht="15.75">
      <c r="A14" s="15"/>
      <c r="B14" s="15"/>
      <c r="C14" s="15"/>
      <c r="D14" s="15"/>
      <c r="E14" s="15"/>
      <c r="F14" s="15"/>
      <c r="G14" s="80" t="s">
        <v>106</v>
      </c>
      <c r="H14" s="80" t="s">
        <v>108</v>
      </c>
      <c r="I14" s="80" t="s">
        <v>106</v>
      </c>
      <c r="J14" s="80" t="s">
        <v>108</v>
      </c>
    </row>
    <row r="15" spans="1:10" s="4" customFormat="1" ht="15.75">
      <c r="A15" s="15"/>
      <c r="B15" s="15"/>
      <c r="C15" s="15"/>
      <c r="D15" s="15"/>
      <c r="E15" s="15"/>
      <c r="F15" s="15"/>
      <c r="G15" s="21" t="s">
        <v>7</v>
      </c>
      <c r="H15" s="21" t="s">
        <v>7</v>
      </c>
      <c r="I15" s="21" t="s">
        <v>7</v>
      </c>
      <c r="J15" s="21" t="s">
        <v>7</v>
      </c>
    </row>
    <row r="16" spans="1:10" ht="4.5" customHeight="1">
      <c r="A16" s="8"/>
      <c r="B16" s="8"/>
      <c r="C16" s="8"/>
      <c r="D16" s="8"/>
      <c r="E16" s="8"/>
      <c r="F16" s="8"/>
      <c r="G16" s="19"/>
      <c r="H16" s="19"/>
      <c r="I16" s="19"/>
      <c r="J16" s="19"/>
    </row>
    <row r="17" spans="1:10" ht="18.75" customHeight="1">
      <c r="A17" s="11">
        <v>1</v>
      </c>
      <c r="B17" s="11" t="s">
        <v>13</v>
      </c>
      <c r="C17" s="8" t="s">
        <v>10</v>
      </c>
      <c r="D17" s="8"/>
      <c r="E17" s="8"/>
      <c r="F17" s="8"/>
      <c r="G17" s="22">
        <v>42105</v>
      </c>
      <c r="H17" s="23">
        <v>33234</v>
      </c>
      <c r="I17" s="22">
        <v>106133</v>
      </c>
      <c r="J17" s="23">
        <v>88868</v>
      </c>
    </row>
    <row r="18" spans="1:10" ht="18.75" customHeight="1">
      <c r="A18" s="11"/>
      <c r="B18" s="11" t="s">
        <v>14</v>
      </c>
      <c r="C18" s="8" t="s">
        <v>11</v>
      </c>
      <c r="D18" s="8"/>
      <c r="E18" s="8"/>
      <c r="F18" s="8"/>
      <c r="G18" s="23" t="s">
        <v>59</v>
      </c>
      <c r="H18" s="23" t="s">
        <v>59</v>
      </c>
      <c r="I18" s="23" t="s">
        <v>59</v>
      </c>
      <c r="J18" s="23" t="s">
        <v>59</v>
      </c>
    </row>
    <row r="19" spans="1:10" ht="18.75" customHeight="1">
      <c r="A19" s="11"/>
      <c r="B19" s="18" t="s">
        <v>12</v>
      </c>
      <c r="C19" s="8" t="s">
        <v>74</v>
      </c>
      <c r="D19" s="8"/>
      <c r="E19" s="8"/>
      <c r="F19" s="8"/>
      <c r="G19" s="22">
        <v>441</v>
      </c>
      <c r="H19" s="23">
        <v>628</v>
      </c>
      <c r="I19" s="22">
        <v>1215</v>
      </c>
      <c r="J19" s="23">
        <v>1963</v>
      </c>
    </row>
    <row r="20" spans="1:10" ht="18.75" customHeight="1">
      <c r="A20" s="11"/>
      <c r="B20" s="18"/>
      <c r="C20" s="8" t="s">
        <v>73</v>
      </c>
      <c r="D20" s="8"/>
      <c r="E20" s="8"/>
      <c r="F20" s="8"/>
      <c r="G20" s="22"/>
      <c r="H20" s="23"/>
      <c r="I20" s="22"/>
      <c r="J20" s="23"/>
    </row>
    <row r="21" spans="1:10" ht="18.75" customHeight="1">
      <c r="A21" s="11"/>
      <c r="B21" s="11"/>
      <c r="C21" s="8"/>
      <c r="D21" s="8"/>
      <c r="E21" s="8"/>
      <c r="F21" s="8"/>
      <c r="G21" s="22"/>
      <c r="H21" s="23"/>
      <c r="I21" s="22"/>
      <c r="J21" s="23"/>
    </row>
    <row r="22" spans="1:10" ht="18.75" customHeight="1">
      <c r="A22" s="11">
        <v>2</v>
      </c>
      <c r="B22" s="11" t="s">
        <v>13</v>
      </c>
      <c r="C22" s="8" t="s">
        <v>22</v>
      </c>
      <c r="D22" s="8"/>
      <c r="E22" s="8"/>
      <c r="F22" s="8"/>
      <c r="G22" s="22"/>
      <c r="H22" s="23"/>
      <c r="I22" s="22"/>
      <c r="J22" s="23"/>
    </row>
    <row r="23" spans="1:10" ht="18.75" customHeight="1">
      <c r="A23" s="11"/>
      <c r="B23" s="11"/>
      <c r="C23" s="8" t="s">
        <v>79</v>
      </c>
      <c r="D23" s="8"/>
      <c r="E23" s="8"/>
      <c r="F23" s="8"/>
      <c r="G23" s="22"/>
      <c r="H23" s="23"/>
      <c r="I23" s="22"/>
      <c r="J23" s="23"/>
    </row>
    <row r="24" spans="1:10" ht="18.75" customHeight="1">
      <c r="A24" s="11"/>
      <c r="B24" s="11"/>
      <c r="C24" s="8" t="s">
        <v>80</v>
      </c>
      <c r="D24" s="8"/>
      <c r="E24" s="8"/>
      <c r="F24" s="8"/>
      <c r="G24" s="22"/>
      <c r="H24" s="23"/>
      <c r="I24" s="22"/>
      <c r="J24" s="23"/>
    </row>
    <row r="25" spans="1:10" ht="18.75" customHeight="1">
      <c r="A25" s="11"/>
      <c r="B25" s="11"/>
      <c r="C25" s="8" t="s">
        <v>81</v>
      </c>
      <c r="D25" s="8"/>
      <c r="E25" s="8"/>
      <c r="F25" s="8"/>
      <c r="G25" s="22"/>
      <c r="H25" s="23"/>
      <c r="I25" s="22"/>
      <c r="J25" s="23"/>
    </row>
    <row r="26" spans="1:10" ht="18.75" customHeight="1">
      <c r="A26" s="11"/>
      <c r="B26" s="11"/>
      <c r="C26" s="8" t="s">
        <v>72</v>
      </c>
      <c r="D26" s="8"/>
      <c r="E26" s="8"/>
      <c r="F26" s="8"/>
      <c r="G26" s="22">
        <v>12168</v>
      </c>
      <c r="H26" s="23">
        <v>9345</v>
      </c>
      <c r="I26" s="22">
        <v>29363</v>
      </c>
      <c r="J26" s="23">
        <v>24192</v>
      </c>
    </row>
    <row r="27" spans="1:10" ht="18.75" customHeight="1">
      <c r="A27" s="11"/>
      <c r="B27" s="11" t="s">
        <v>14</v>
      </c>
      <c r="C27" s="8" t="s">
        <v>15</v>
      </c>
      <c r="D27" s="8"/>
      <c r="E27" s="8"/>
      <c r="F27" s="8"/>
      <c r="G27" s="22">
        <v>66</v>
      </c>
      <c r="H27" s="23">
        <v>102</v>
      </c>
      <c r="I27" s="22">
        <v>391</v>
      </c>
      <c r="J27" s="23">
        <v>381</v>
      </c>
    </row>
    <row r="28" spans="1:10" ht="18.75" customHeight="1">
      <c r="A28" s="11"/>
      <c r="B28" s="11" t="s">
        <v>12</v>
      </c>
      <c r="C28" s="8" t="s">
        <v>16</v>
      </c>
      <c r="D28" s="8"/>
      <c r="E28" s="8"/>
      <c r="F28" s="8"/>
      <c r="G28" s="22">
        <v>751</v>
      </c>
      <c r="H28" s="23">
        <v>591</v>
      </c>
      <c r="I28" s="22">
        <v>2072</v>
      </c>
      <c r="J28" s="23">
        <v>1598</v>
      </c>
    </row>
    <row r="29" spans="1:10" ht="18.75" customHeight="1">
      <c r="A29" s="11"/>
      <c r="B29" s="11" t="s">
        <v>17</v>
      </c>
      <c r="C29" s="8" t="s">
        <v>18</v>
      </c>
      <c r="D29" s="8"/>
      <c r="E29" s="8"/>
      <c r="F29" s="8"/>
      <c r="G29" s="23" t="s">
        <v>59</v>
      </c>
      <c r="H29" s="23" t="s">
        <v>59</v>
      </c>
      <c r="I29" s="23" t="s">
        <v>59</v>
      </c>
      <c r="J29" s="23" t="s">
        <v>59</v>
      </c>
    </row>
    <row r="30" spans="1:10" ht="18.75" customHeight="1">
      <c r="A30" s="11"/>
      <c r="B30" s="11" t="s">
        <v>19</v>
      </c>
      <c r="C30" s="8" t="s">
        <v>23</v>
      </c>
      <c r="D30" s="8"/>
      <c r="E30" s="8"/>
      <c r="F30" s="8"/>
      <c r="G30" s="22"/>
      <c r="H30" s="23"/>
      <c r="I30" s="22"/>
      <c r="J30" s="23"/>
    </row>
    <row r="31" spans="1:10" ht="18.75" customHeight="1">
      <c r="A31" s="11"/>
      <c r="B31" s="11"/>
      <c r="C31" s="8" t="s">
        <v>68</v>
      </c>
      <c r="D31" s="8"/>
      <c r="E31" s="8"/>
      <c r="F31" s="8"/>
      <c r="G31" s="22"/>
      <c r="H31" s="23"/>
      <c r="I31" s="22"/>
      <c r="J31" s="23"/>
    </row>
    <row r="32" spans="1:10" ht="18.75" customHeight="1">
      <c r="A32" s="11"/>
      <c r="B32" s="11"/>
      <c r="C32" s="8" t="s">
        <v>83</v>
      </c>
      <c r="D32" s="8"/>
      <c r="E32" s="8"/>
      <c r="F32" s="8"/>
      <c r="G32" s="22"/>
      <c r="H32" s="23"/>
      <c r="I32" s="22"/>
      <c r="J32" s="23"/>
    </row>
    <row r="33" spans="1:10" ht="18.75" customHeight="1">
      <c r="A33" s="11"/>
      <c r="B33" s="11"/>
      <c r="C33" s="8" t="s">
        <v>82</v>
      </c>
      <c r="D33" s="8"/>
      <c r="E33" s="8"/>
      <c r="F33" s="8"/>
      <c r="G33" s="22"/>
      <c r="H33" s="23"/>
      <c r="I33" s="22"/>
      <c r="J33" s="23"/>
    </row>
    <row r="34" spans="1:10" ht="18.75" customHeight="1">
      <c r="A34" s="11"/>
      <c r="B34" s="11"/>
      <c r="C34" s="8" t="s">
        <v>72</v>
      </c>
      <c r="D34" s="8"/>
      <c r="E34" s="8"/>
      <c r="F34" s="8"/>
      <c r="G34" s="22">
        <f>+G26-G27-G28</f>
        <v>11351</v>
      </c>
      <c r="H34" s="22">
        <f>+H26-H27-H28</f>
        <v>8652</v>
      </c>
      <c r="I34" s="22">
        <f>+I26-I27-I28</f>
        <v>26900</v>
      </c>
      <c r="J34" s="22">
        <f>+J26-J27-J28</f>
        <v>22213</v>
      </c>
    </row>
    <row r="35" spans="1:10" ht="18.75" customHeight="1">
      <c r="A35" s="11"/>
      <c r="B35" s="11" t="s">
        <v>20</v>
      </c>
      <c r="C35" s="8" t="s">
        <v>70</v>
      </c>
      <c r="D35" s="8"/>
      <c r="E35" s="8"/>
      <c r="F35" s="8"/>
      <c r="G35" s="22" t="s">
        <v>36</v>
      </c>
      <c r="H35" s="23" t="s">
        <v>36</v>
      </c>
      <c r="I35" s="22" t="s">
        <v>36</v>
      </c>
      <c r="J35" s="23" t="s">
        <v>36</v>
      </c>
    </row>
    <row r="36" spans="1:10" ht="18.75" customHeight="1">
      <c r="A36" s="11"/>
      <c r="B36" s="11"/>
      <c r="C36" s="8" t="s">
        <v>69</v>
      </c>
      <c r="D36" s="8"/>
      <c r="E36" s="8"/>
      <c r="F36" s="8"/>
      <c r="G36" s="30">
        <v>28</v>
      </c>
      <c r="H36" s="23">
        <v>43</v>
      </c>
      <c r="I36" s="30">
        <v>113</v>
      </c>
      <c r="J36" s="23">
        <v>84</v>
      </c>
    </row>
    <row r="37" spans="1:10" ht="18.75" customHeight="1">
      <c r="A37" s="11"/>
      <c r="B37" s="11" t="s">
        <v>21</v>
      </c>
      <c r="C37" s="8" t="s">
        <v>71</v>
      </c>
      <c r="D37" s="8"/>
      <c r="E37" s="8"/>
      <c r="F37" s="8"/>
      <c r="G37" s="22"/>
      <c r="H37" s="23"/>
      <c r="I37" s="22"/>
      <c r="J37" s="23"/>
    </row>
    <row r="38" spans="1:10" ht="18.75" customHeight="1">
      <c r="A38" s="11"/>
      <c r="B38" s="11"/>
      <c r="C38" s="8" t="s">
        <v>72</v>
      </c>
      <c r="D38" s="8"/>
      <c r="E38" s="8"/>
      <c r="F38" s="8"/>
      <c r="G38" s="22">
        <f>G34+G36</f>
        <v>11379</v>
      </c>
      <c r="H38" s="22">
        <f>H34+H36</f>
        <v>8695</v>
      </c>
      <c r="I38" s="22">
        <f>I34+I36</f>
        <v>27013</v>
      </c>
      <c r="J38" s="22">
        <f>J34+J36</f>
        <v>22297</v>
      </c>
    </row>
    <row r="39" spans="1:10" ht="4.5" customHeight="1">
      <c r="A39" s="11"/>
      <c r="B39" s="11"/>
      <c r="C39" s="8"/>
      <c r="D39" s="8"/>
      <c r="E39" s="8"/>
      <c r="F39" s="8"/>
      <c r="G39" s="28"/>
      <c r="H39" s="27"/>
      <c r="I39" s="28"/>
      <c r="J39" s="27"/>
    </row>
    <row r="40" spans="1:10" ht="15.75">
      <c r="A40" s="11"/>
      <c r="B40" s="11"/>
      <c r="C40" s="8"/>
      <c r="D40" s="8"/>
      <c r="E40" s="8"/>
      <c r="F40" s="8"/>
      <c r="G40" s="8"/>
      <c r="H40" s="8"/>
      <c r="I40" s="8"/>
      <c r="J40" s="8"/>
    </row>
    <row r="41" spans="1:10" ht="15.75">
      <c r="A41" s="11" t="s">
        <v>36</v>
      </c>
      <c r="B41" s="11"/>
      <c r="C41" s="8"/>
      <c r="D41" s="8"/>
      <c r="E41" s="8"/>
      <c r="F41" s="8"/>
      <c r="G41" s="8"/>
      <c r="H41" s="8"/>
      <c r="I41" s="8"/>
      <c r="J41" s="8"/>
    </row>
    <row r="42" spans="1:10" ht="15.75">
      <c r="A42" s="11"/>
      <c r="B42" s="11"/>
      <c r="C42" s="8"/>
      <c r="D42" s="8"/>
      <c r="E42" s="8"/>
      <c r="F42" s="8"/>
      <c r="G42" s="68" t="s">
        <v>61</v>
      </c>
      <c r="H42" s="69"/>
      <c r="I42" s="68" t="s">
        <v>62</v>
      </c>
      <c r="J42" s="69"/>
    </row>
    <row r="43" spans="1:10" ht="15.75">
      <c r="A43" s="11"/>
      <c r="B43" s="11"/>
      <c r="C43" s="8"/>
      <c r="D43" s="8"/>
      <c r="E43" s="8"/>
      <c r="F43" s="8"/>
      <c r="G43" s="20" t="s">
        <v>3</v>
      </c>
      <c r="H43" s="20" t="s">
        <v>5</v>
      </c>
      <c r="I43" s="20" t="s">
        <v>3</v>
      </c>
      <c r="J43" s="20" t="s">
        <v>5</v>
      </c>
    </row>
    <row r="44" spans="1:10" ht="15.75">
      <c r="A44" s="11"/>
      <c r="B44" s="11"/>
      <c r="C44" s="8"/>
      <c r="D44" s="8"/>
      <c r="E44" s="8"/>
      <c r="F44" s="8"/>
      <c r="G44" s="20" t="s">
        <v>4</v>
      </c>
      <c r="H44" s="20" t="s">
        <v>6</v>
      </c>
      <c r="I44" s="20" t="s">
        <v>4</v>
      </c>
      <c r="J44" s="20" t="s">
        <v>6</v>
      </c>
    </row>
    <row r="45" spans="1:10" ht="15.75">
      <c r="A45" s="11"/>
      <c r="B45" s="11"/>
      <c r="C45" s="8"/>
      <c r="D45" s="8"/>
      <c r="E45" s="8"/>
      <c r="F45" s="8"/>
      <c r="G45" s="20" t="s">
        <v>60</v>
      </c>
      <c r="H45" s="20" t="str">
        <f>+G45</f>
        <v>QUARTER</v>
      </c>
      <c r="I45" s="20" t="s">
        <v>8</v>
      </c>
      <c r="J45" s="20" t="s">
        <v>9</v>
      </c>
    </row>
    <row r="46" spans="1:10" ht="15.75">
      <c r="A46" s="11"/>
      <c r="B46" s="11"/>
      <c r="C46" s="8"/>
      <c r="D46" s="8"/>
      <c r="E46" s="8"/>
      <c r="F46" s="8"/>
      <c r="G46" s="80" t="s">
        <v>106</v>
      </c>
      <c r="H46" s="80" t="s">
        <v>108</v>
      </c>
      <c r="I46" s="80" t="s">
        <v>106</v>
      </c>
      <c r="J46" s="80" t="s">
        <v>108</v>
      </c>
    </row>
    <row r="47" spans="1:10" ht="15.75">
      <c r="A47" s="11"/>
      <c r="B47" s="11"/>
      <c r="C47" s="8"/>
      <c r="D47" s="8"/>
      <c r="E47" s="8"/>
      <c r="F47" s="8"/>
      <c r="G47" s="21" t="s">
        <v>7</v>
      </c>
      <c r="H47" s="21" t="s">
        <v>7</v>
      </c>
      <c r="I47" s="21" t="s">
        <v>7</v>
      </c>
      <c r="J47" s="21" t="s">
        <v>7</v>
      </c>
    </row>
    <row r="48" spans="1:10" ht="4.5" customHeight="1">
      <c r="A48" s="11"/>
      <c r="B48" s="11"/>
      <c r="C48" s="8"/>
      <c r="D48" s="8"/>
      <c r="E48" s="8"/>
      <c r="F48" s="8"/>
      <c r="G48" s="22"/>
      <c r="H48" s="23"/>
      <c r="I48" s="22"/>
      <c r="J48" s="22"/>
    </row>
    <row r="49" spans="1:10" ht="19.5" customHeight="1">
      <c r="A49" s="11"/>
      <c r="B49" s="11" t="s">
        <v>24</v>
      </c>
      <c r="C49" s="8" t="s">
        <v>25</v>
      </c>
      <c r="D49" s="8"/>
      <c r="E49" s="8"/>
      <c r="F49" s="8"/>
      <c r="G49" s="22">
        <v>3152</v>
      </c>
      <c r="H49" s="23">
        <v>2446</v>
      </c>
      <c r="I49" s="22">
        <v>7529</v>
      </c>
      <c r="J49" s="23">
        <v>6240</v>
      </c>
    </row>
    <row r="50" spans="1:10" ht="19.5" customHeight="1">
      <c r="A50" s="11"/>
      <c r="B50" s="11" t="s">
        <v>26</v>
      </c>
      <c r="C50" s="11" t="s">
        <v>26</v>
      </c>
      <c r="D50" s="8" t="s">
        <v>27</v>
      </c>
      <c r="E50" s="8"/>
      <c r="F50" s="8"/>
      <c r="G50" s="22"/>
      <c r="H50" s="23"/>
      <c r="I50" s="22"/>
      <c r="J50" s="23"/>
    </row>
    <row r="51" spans="1:10" ht="19.5" customHeight="1">
      <c r="A51" s="11"/>
      <c r="B51" s="11"/>
      <c r="C51" s="11"/>
      <c r="D51" s="8" t="s">
        <v>28</v>
      </c>
      <c r="E51" s="8"/>
      <c r="F51" s="8"/>
      <c r="G51" s="22">
        <f>G38-G49</f>
        <v>8227</v>
      </c>
      <c r="H51" s="22">
        <f>H38-H49</f>
        <v>6249</v>
      </c>
      <c r="I51" s="22">
        <f>I38-I49</f>
        <v>19484</v>
      </c>
      <c r="J51" s="22">
        <f>J38-J49</f>
        <v>16057</v>
      </c>
    </row>
    <row r="52" spans="1:10" ht="19.5" customHeight="1">
      <c r="A52" s="11"/>
      <c r="B52" s="11"/>
      <c r="C52" s="11" t="s">
        <v>29</v>
      </c>
      <c r="D52" s="8" t="s">
        <v>30</v>
      </c>
      <c r="E52" s="8"/>
      <c r="F52" s="8"/>
      <c r="G52" s="22">
        <v>691</v>
      </c>
      <c r="H52" s="23">
        <v>91</v>
      </c>
      <c r="I52" s="22">
        <v>1604</v>
      </c>
      <c r="J52" s="23">
        <v>660</v>
      </c>
    </row>
    <row r="53" spans="1:10" ht="19.5" customHeight="1">
      <c r="A53" s="11"/>
      <c r="B53" s="11" t="s">
        <v>31</v>
      </c>
      <c r="C53" s="13" t="s">
        <v>84</v>
      </c>
      <c r="D53" s="8"/>
      <c r="E53" s="8"/>
      <c r="F53" s="8"/>
      <c r="G53" s="22"/>
      <c r="H53" s="23" t="s">
        <v>36</v>
      </c>
      <c r="I53" s="22"/>
      <c r="J53" s="23" t="s">
        <v>36</v>
      </c>
    </row>
    <row r="54" spans="1:10" ht="19.5" customHeight="1">
      <c r="A54" s="11"/>
      <c r="B54" s="11"/>
      <c r="C54" s="13" t="s">
        <v>75</v>
      </c>
      <c r="D54" s="8"/>
      <c r="E54" s="8"/>
      <c r="F54" s="8"/>
      <c r="G54" s="22">
        <f>+G51-G52</f>
        <v>7536</v>
      </c>
      <c r="H54" s="22">
        <f>+H51-H52</f>
        <v>6158</v>
      </c>
      <c r="I54" s="22">
        <f>+I51-I52</f>
        <v>17880</v>
      </c>
      <c r="J54" s="22">
        <f>+J51-J52</f>
        <v>15397</v>
      </c>
    </row>
    <row r="55" spans="1:10" ht="19.5" customHeight="1">
      <c r="A55" s="11"/>
      <c r="B55" s="11" t="s">
        <v>32</v>
      </c>
      <c r="C55" s="11" t="s">
        <v>26</v>
      </c>
      <c r="D55" s="8" t="s">
        <v>33</v>
      </c>
      <c r="E55" s="8"/>
      <c r="F55" s="8"/>
      <c r="G55" s="23" t="s">
        <v>59</v>
      </c>
      <c r="H55" s="23" t="s">
        <v>59</v>
      </c>
      <c r="I55" s="23" t="s">
        <v>59</v>
      </c>
      <c r="J55" s="23" t="s">
        <v>59</v>
      </c>
    </row>
    <row r="56" spans="1:10" ht="19.5" customHeight="1">
      <c r="A56" s="11"/>
      <c r="B56" s="11"/>
      <c r="C56" s="11" t="s">
        <v>29</v>
      </c>
      <c r="D56" s="8" t="s">
        <v>30</v>
      </c>
      <c r="E56" s="8"/>
      <c r="F56" s="8"/>
      <c r="G56" s="23" t="s">
        <v>59</v>
      </c>
      <c r="H56" s="23" t="s">
        <v>59</v>
      </c>
      <c r="I56" s="23" t="s">
        <v>59</v>
      </c>
      <c r="J56" s="23" t="s">
        <v>59</v>
      </c>
    </row>
    <row r="57" spans="1:10" ht="19.5" customHeight="1">
      <c r="A57" s="11"/>
      <c r="B57" s="11"/>
      <c r="C57" s="11" t="s">
        <v>34</v>
      </c>
      <c r="D57" s="8" t="s">
        <v>33</v>
      </c>
      <c r="E57" s="8"/>
      <c r="F57" s="8"/>
      <c r="G57" s="23" t="s">
        <v>36</v>
      </c>
      <c r="H57" s="23" t="s">
        <v>36</v>
      </c>
      <c r="I57" s="23" t="s">
        <v>36</v>
      </c>
      <c r="J57" s="23" t="s">
        <v>36</v>
      </c>
    </row>
    <row r="58" spans="1:10" ht="19.5" customHeight="1">
      <c r="A58" s="11"/>
      <c r="B58" s="11"/>
      <c r="C58" s="11"/>
      <c r="D58" s="8" t="s">
        <v>85</v>
      </c>
      <c r="E58" s="8"/>
      <c r="F58" s="8"/>
      <c r="G58" s="23" t="s">
        <v>59</v>
      </c>
      <c r="H58" s="23" t="s">
        <v>59</v>
      </c>
      <c r="I58" s="23" t="s">
        <v>59</v>
      </c>
      <c r="J58" s="23" t="s">
        <v>59</v>
      </c>
    </row>
    <row r="59" spans="1:10" ht="19.5" customHeight="1">
      <c r="A59" s="11"/>
      <c r="B59" s="11"/>
      <c r="C59" s="11"/>
      <c r="D59" s="8" t="s">
        <v>86</v>
      </c>
      <c r="E59" s="8"/>
      <c r="F59" s="8"/>
      <c r="G59" s="23"/>
      <c r="H59" s="23"/>
      <c r="I59" s="23"/>
      <c r="J59" s="23"/>
    </row>
    <row r="60" spans="1:10" ht="19.5" customHeight="1">
      <c r="A60" s="11"/>
      <c r="B60" s="11" t="s">
        <v>35</v>
      </c>
      <c r="C60" s="13" t="s">
        <v>76</v>
      </c>
      <c r="D60" s="8"/>
      <c r="E60" s="8"/>
      <c r="F60" s="8"/>
      <c r="G60" s="22"/>
      <c r="H60" s="23"/>
      <c r="I60" s="22"/>
      <c r="J60" s="23"/>
    </row>
    <row r="61" spans="1:10" ht="19.5" customHeight="1">
      <c r="A61" s="11"/>
      <c r="B61" s="11"/>
      <c r="C61" s="13" t="s">
        <v>87</v>
      </c>
      <c r="D61" s="8"/>
      <c r="E61" s="8"/>
      <c r="F61" s="8"/>
      <c r="G61" s="22"/>
      <c r="H61" s="23"/>
      <c r="I61" s="22"/>
      <c r="J61" s="23"/>
    </row>
    <row r="62" spans="1:10" ht="19.5" customHeight="1">
      <c r="A62" s="11"/>
      <c r="B62" s="11"/>
      <c r="C62" s="13" t="s">
        <v>75</v>
      </c>
      <c r="D62" s="8"/>
      <c r="E62" s="8"/>
      <c r="F62" s="8"/>
      <c r="G62" s="22">
        <f>G54</f>
        <v>7536</v>
      </c>
      <c r="H62" s="22">
        <f>H54</f>
        <v>6158</v>
      </c>
      <c r="I62" s="22">
        <f>I54</f>
        <v>17880</v>
      </c>
      <c r="J62" s="22">
        <f>J54</f>
        <v>15397</v>
      </c>
    </row>
    <row r="63" spans="1:10" ht="19.5" customHeight="1">
      <c r="A63" s="11"/>
      <c r="B63" s="11"/>
      <c r="C63" s="11"/>
      <c r="D63" s="8"/>
      <c r="E63" s="8"/>
      <c r="F63" s="8"/>
      <c r="G63" s="22"/>
      <c r="H63" s="23"/>
      <c r="I63" s="22"/>
      <c r="J63" s="22"/>
    </row>
    <row r="64" spans="1:10" ht="19.5" customHeight="1">
      <c r="A64" s="11">
        <v>3</v>
      </c>
      <c r="B64" s="11" t="s">
        <v>13</v>
      </c>
      <c r="C64" s="13" t="s">
        <v>92</v>
      </c>
      <c r="D64" s="8"/>
      <c r="E64" s="8"/>
      <c r="F64" s="8"/>
      <c r="G64" s="22"/>
      <c r="H64" s="23"/>
      <c r="I64" s="22"/>
      <c r="J64" s="22"/>
    </row>
    <row r="65" spans="1:10" ht="19.5" customHeight="1">
      <c r="A65" s="11"/>
      <c r="B65" s="11"/>
      <c r="C65" s="13" t="s">
        <v>90</v>
      </c>
      <c r="D65" s="8"/>
      <c r="E65" s="8"/>
      <c r="F65" s="8"/>
      <c r="G65" s="22"/>
      <c r="H65" s="23"/>
      <c r="I65" s="22"/>
      <c r="J65" s="22"/>
    </row>
    <row r="66" spans="1:10" ht="19.5" customHeight="1">
      <c r="A66" s="11"/>
      <c r="B66" s="11"/>
      <c r="C66" s="13" t="s">
        <v>89</v>
      </c>
      <c r="D66" s="13"/>
      <c r="E66" s="8"/>
      <c r="F66" s="8"/>
      <c r="G66" s="22"/>
      <c r="H66" s="23"/>
      <c r="I66" s="22"/>
      <c r="J66" s="22"/>
    </row>
    <row r="67" spans="1:10" ht="19.5" customHeight="1">
      <c r="A67" s="11"/>
      <c r="B67" s="11"/>
      <c r="C67" s="13" t="s">
        <v>88</v>
      </c>
      <c r="D67" s="13"/>
      <c r="E67" s="8"/>
      <c r="F67" s="8"/>
      <c r="G67" s="22"/>
      <c r="H67" s="23"/>
      <c r="I67" s="22"/>
      <c r="J67" s="22"/>
    </row>
    <row r="68" spans="1:10" ht="19.5" customHeight="1">
      <c r="A68" s="11"/>
      <c r="B68" s="11"/>
      <c r="C68" s="13"/>
      <c r="D68" s="13"/>
      <c r="E68" s="8"/>
      <c r="F68" s="8"/>
      <c r="G68" s="22"/>
      <c r="H68" s="23"/>
      <c r="I68" s="22"/>
      <c r="J68" s="22"/>
    </row>
    <row r="69" spans="1:10" ht="19.5" customHeight="1">
      <c r="A69" s="11"/>
      <c r="B69" s="11"/>
      <c r="C69" s="11" t="s">
        <v>26</v>
      </c>
      <c r="D69" s="13" t="s">
        <v>99</v>
      </c>
      <c r="E69" s="8"/>
      <c r="F69" s="8"/>
      <c r="G69" s="29">
        <f>+G62/70000*100</f>
        <v>10.765714285714285</v>
      </c>
      <c r="H69" s="29">
        <f>+H62/70000*100</f>
        <v>8.797142857142857</v>
      </c>
      <c r="I69" s="29">
        <f>+I62/70000*100</f>
        <v>25.542857142857144</v>
      </c>
      <c r="J69" s="29">
        <f>+J62/70000*100</f>
        <v>21.995714285714286</v>
      </c>
    </row>
    <row r="70" spans="1:10" ht="19.5" customHeight="1">
      <c r="A70" s="11"/>
      <c r="B70" s="11"/>
      <c r="C70" s="11"/>
      <c r="D70" s="13" t="s">
        <v>100</v>
      </c>
      <c r="E70" s="8"/>
      <c r="F70" s="8"/>
      <c r="G70" s="24"/>
      <c r="H70" s="23"/>
      <c r="I70" s="24"/>
      <c r="J70" s="24"/>
    </row>
    <row r="71" spans="1:10" ht="19.5" customHeight="1">
      <c r="A71" s="11"/>
      <c r="B71" s="11"/>
      <c r="C71" s="13"/>
      <c r="D71" s="13"/>
      <c r="E71" s="8"/>
      <c r="F71" s="8"/>
      <c r="G71" s="22"/>
      <c r="H71" s="23"/>
      <c r="I71" s="22"/>
      <c r="J71" s="22"/>
    </row>
    <row r="72" spans="1:10" ht="19.5" customHeight="1">
      <c r="A72" s="11"/>
      <c r="B72" s="11"/>
      <c r="C72" s="13" t="s">
        <v>29</v>
      </c>
      <c r="D72" s="13" t="s">
        <v>78</v>
      </c>
      <c r="E72" s="8"/>
      <c r="F72" s="8"/>
      <c r="G72" s="23" t="s">
        <v>59</v>
      </c>
      <c r="H72" s="23" t="s">
        <v>59</v>
      </c>
      <c r="I72" s="23" t="s">
        <v>59</v>
      </c>
      <c r="J72" s="26" t="str">
        <f>+H72</f>
        <v>-</v>
      </c>
    </row>
    <row r="73" spans="1:10" ht="19.5" customHeight="1">
      <c r="A73" s="11"/>
      <c r="B73" s="11"/>
      <c r="C73" s="13"/>
      <c r="D73" s="13" t="s">
        <v>77</v>
      </c>
      <c r="E73" s="8"/>
      <c r="F73" s="8"/>
      <c r="G73" s="25"/>
      <c r="H73" s="25"/>
      <c r="I73" s="25"/>
      <c r="J73" s="25"/>
    </row>
    <row r="74" spans="1:10" ht="15.75">
      <c r="A74" s="11"/>
      <c r="B74" s="11"/>
      <c r="C74" s="13"/>
      <c r="D74" s="13"/>
      <c r="E74" s="8"/>
      <c r="F74" s="8"/>
      <c r="G74" s="16"/>
      <c r="H74" s="17"/>
      <c r="I74" s="16"/>
      <c r="J74" s="16"/>
    </row>
    <row r="75" spans="1:10" ht="15.75">
      <c r="A75" s="11"/>
      <c r="B75" s="13" t="s">
        <v>36</v>
      </c>
      <c r="C75" s="13"/>
      <c r="D75" s="13"/>
      <c r="E75" s="8"/>
      <c r="F75" s="8"/>
      <c r="G75" s="16"/>
      <c r="H75" s="17"/>
      <c r="I75" s="16"/>
      <c r="J75" s="16"/>
    </row>
    <row r="76" spans="1:10" ht="15.75">
      <c r="A76" s="11"/>
      <c r="B76" s="11"/>
      <c r="C76" s="13"/>
      <c r="D76" s="13"/>
      <c r="E76" s="8"/>
      <c r="F76" s="8"/>
      <c r="G76" s="16"/>
      <c r="H76" s="17"/>
      <c r="I76" s="16"/>
      <c r="J76" s="16"/>
    </row>
    <row r="77" spans="1:10" ht="12">
      <c r="A77" s="3"/>
      <c r="B77" s="2" t="s">
        <v>36</v>
      </c>
      <c r="C77" s="2"/>
      <c r="D77" s="2"/>
      <c r="G77" s="6"/>
      <c r="H77" s="7"/>
      <c r="I77" s="6"/>
      <c r="J77" s="6"/>
    </row>
    <row r="78" spans="1:10" ht="15.75">
      <c r="A78" s="3"/>
      <c r="B78" s="13" t="s">
        <v>36</v>
      </c>
      <c r="C78" s="2"/>
      <c r="D78" s="2"/>
      <c r="G78" s="6"/>
      <c r="H78" s="7"/>
      <c r="I78" s="6"/>
      <c r="J78" s="6"/>
    </row>
    <row r="79" spans="1:10" ht="15.75">
      <c r="A79" s="3"/>
      <c r="B79" s="13" t="s">
        <v>36</v>
      </c>
      <c r="C79" s="2"/>
      <c r="D79" s="2"/>
      <c r="G79" s="6"/>
      <c r="H79" s="7"/>
      <c r="I79" s="6"/>
      <c r="J79" s="6"/>
    </row>
    <row r="80" spans="1:10" ht="12">
      <c r="A80" s="3"/>
      <c r="B80" s="3"/>
      <c r="C80" s="2"/>
      <c r="D80" s="2"/>
      <c r="G80" s="6"/>
      <c r="H80" s="7"/>
      <c r="I80" s="6"/>
      <c r="J80" s="6"/>
    </row>
    <row r="81" spans="1:10" ht="12">
      <c r="A81" s="3"/>
      <c r="B81" s="3"/>
      <c r="C81" s="2"/>
      <c r="D81" s="2"/>
      <c r="G81" s="6"/>
      <c r="H81" s="7"/>
      <c r="I81" s="6"/>
      <c r="J81" s="6"/>
    </row>
    <row r="82" spans="1:10" ht="12">
      <c r="A82" s="3"/>
      <c r="B82" s="3"/>
      <c r="C82" s="2"/>
      <c r="D82" s="2"/>
      <c r="G82" s="6"/>
      <c r="H82" s="7"/>
      <c r="I82" s="6"/>
      <c r="J82" s="6"/>
    </row>
    <row r="83" spans="1:10" ht="12">
      <c r="A83" s="3"/>
      <c r="B83" s="3"/>
      <c r="C83" s="2"/>
      <c r="D83" s="2"/>
      <c r="G83" s="6"/>
      <c r="H83" s="7"/>
      <c r="I83" s="6"/>
      <c r="J83" s="6"/>
    </row>
    <row r="84" spans="1:10" ht="12">
      <c r="A84" s="3"/>
      <c r="B84" s="3"/>
      <c r="C84" s="2"/>
      <c r="D84" s="2"/>
      <c r="G84" s="6"/>
      <c r="H84" s="7"/>
      <c r="I84" s="6"/>
      <c r="J84" s="6"/>
    </row>
    <row r="85" spans="1:10" ht="12">
      <c r="A85" s="3"/>
      <c r="B85" s="3"/>
      <c r="C85" s="3"/>
      <c r="G85" s="6"/>
      <c r="H85" s="7"/>
      <c r="I85" s="6"/>
      <c r="J85" s="6"/>
    </row>
    <row r="86" spans="1:10" ht="12">
      <c r="A86" s="3"/>
      <c r="B86" s="3"/>
      <c r="C86" s="3"/>
      <c r="G86" s="6"/>
      <c r="H86" s="7"/>
      <c r="I86" s="6"/>
      <c r="J86" s="6"/>
    </row>
    <row r="87" spans="1:10" ht="12">
      <c r="A87" s="3"/>
      <c r="B87" s="3"/>
      <c r="C87" s="3"/>
      <c r="G87" s="6"/>
      <c r="H87" s="7"/>
      <c r="I87" s="6"/>
      <c r="J87" s="6"/>
    </row>
    <row r="88" spans="1:10" ht="12">
      <c r="A88" s="3"/>
      <c r="B88" s="3"/>
      <c r="C88" s="3"/>
      <c r="G88" s="6"/>
      <c r="H88" s="7"/>
      <c r="I88" s="6"/>
      <c r="J88" s="6"/>
    </row>
    <row r="89" spans="1:10" ht="12">
      <c r="A89" s="3"/>
      <c r="B89" s="3"/>
      <c r="C89" s="3"/>
      <c r="G89" s="6"/>
      <c r="H89" s="7"/>
      <c r="I89" s="6"/>
      <c r="J89" s="6"/>
    </row>
    <row r="90" spans="1:10" ht="12">
      <c r="A90" s="3"/>
      <c r="B90" s="3"/>
      <c r="C90" s="3"/>
      <c r="G90" s="6"/>
      <c r="H90" s="7"/>
      <c r="I90" s="6"/>
      <c r="J90" s="6"/>
    </row>
    <row r="91" spans="1:10" ht="12">
      <c r="A91" s="3"/>
      <c r="B91" s="3"/>
      <c r="C91" s="3"/>
      <c r="G91" s="6"/>
      <c r="H91" s="7"/>
      <c r="I91" s="6"/>
      <c r="J91" s="6"/>
    </row>
    <row r="92" spans="1:10" ht="12">
      <c r="A92" s="3"/>
      <c r="B92" s="3"/>
      <c r="C92" s="3"/>
      <c r="G92" s="6"/>
      <c r="H92" s="7"/>
      <c r="I92" s="6"/>
      <c r="J92" s="6"/>
    </row>
    <row r="93" spans="1:10" ht="12">
      <c r="A93" s="3"/>
      <c r="B93" s="3"/>
      <c r="C93" s="3"/>
      <c r="G93" s="6"/>
      <c r="H93" s="7"/>
      <c r="I93" s="6"/>
      <c r="J93" s="6"/>
    </row>
    <row r="94" spans="1:10" ht="12">
      <c r="A94" s="3"/>
      <c r="B94" s="3"/>
      <c r="C94" s="3"/>
      <c r="G94" s="6"/>
      <c r="H94" s="7"/>
      <c r="I94" s="6"/>
      <c r="J94" s="6"/>
    </row>
    <row r="95" spans="1:10" ht="12">
      <c r="A95" s="3"/>
      <c r="B95" s="3"/>
      <c r="C95" s="3"/>
      <c r="G95" s="6"/>
      <c r="H95" s="6"/>
      <c r="I95" s="6"/>
      <c r="J95" s="6"/>
    </row>
    <row r="96" spans="1:10" ht="12">
      <c r="A96" s="3"/>
      <c r="B96" s="3"/>
      <c r="C96" s="3"/>
      <c r="G96" s="6"/>
      <c r="H96" s="6"/>
      <c r="I96" s="6"/>
      <c r="J96" s="6"/>
    </row>
    <row r="97" spans="1:10" ht="12">
      <c r="A97" s="3"/>
      <c r="B97" s="3"/>
      <c r="C97" s="3"/>
      <c r="G97" s="6"/>
      <c r="H97" s="6"/>
      <c r="I97" s="6"/>
      <c r="J97" s="6"/>
    </row>
    <row r="98" spans="1:10" ht="12">
      <c r="A98" s="3"/>
      <c r="B98" s="3"/>
      <c r="C98" s="3"/>
      <c r="G98" s="6"/>
      <c r="H98" s="6"/>
      <c r="I98" s="6"/>
      <c r="J98" s="6"/>
    </row>
    <row r="99" spans="1:10" ht="12">
      <c r="A99" s="3"/>
      <c r="B99" s="3"/>
      <c r="C99" s="3"/>
      <c r="G99" s="6"/>
      <c r="H99" s="6"/>
      <c r="I99" s="6"/>
      <c r="J99" s="6"/>
    </row>
    <row r="100" spans="1:10" ht="12">
      <c r="A100" s="3"/>
      <c r="B100" s="3"/>
      <c r="C100" s="3"/>
      <c r="G100" s="6"/>
      <c r="H100" s="6"/>
      <c r="I100" s="6"/>
      <c r="J100" s="6"/>
    </row>
    <row r="101" spans="1:10" ht="12">
      <c r="A101" s="3"/>
      <c r="B101" s="3"/>
      <c r="C101" s="3"/>
      <c r="G101" s="6"/>
      <c r="H101" s="6"/>
      <c r="I101" s="6"/>
      <c r="J101" s="6"/>
    </row>
    <row r="102" spans="1:10" ht="12">
      <c r="A102" s="3"/>
      <c r="B102" s="3"/>
      <c r="C102" s="3"/>
      <c r="G102" s="6"/>
      <c r="H102" s="6"/>
      <c r="I102" s="6"/>
      <c r="J102" s="6"/>
    </row>
    <row r="103" spans="1:10" ht="12">
      <c r="A103" s="3"/>
      <c r="B103" s="3"/>
      <c r="C103" s="3"/>
      <c r="G103" s="6"/>
      <c r="H103" s="6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1:10" ht="12">
      <c r="A833" s="3"/>
      <c r="B833" s="3"/>
      <c r="C833" s="3"/>
      <c r="G833" s="6"/>
      <c r="H833" s="6"/>
      <c r="I833" s="6"/>
      <c r="J833" s="6"/>
    </row>
    <row r="834" spans="1:10" ht="12">
      <c r="A834" s="3"/>
      <c r="B834" s="3"/>
      <c r="C834" s="3"/>
      <c r="G834" s="6"/>
      <c r="H834" s="6"/>
      <c r="I834" s="6"/>
      <c r="J834" s="6"/>
    </row>
    <row r="835" spans="1:10" ht="12">
      <c r="A835" s="3"/>
      <c r="B835" s="3"/>
      <c r="C835" s="3"/>
      <c r="G835" s="6"/>
      <c r="H835" s="6"/>
      <c r="I835" s="6"/>
      <c r="J835" s="6"/>
    </row>
    <row r="836" spans="1:10" ht="12">
      <c r="A836" s="3"/>
      <c r="B836" s="3"/>
      <c r="C836" s="3"/>
      <c r="G836" s="6"/>
      <c r="H836" s="6"/>
      <c r="I836" s="6"/>
      <c r="J836" s="6"/>
    </row>
    <row r="837" spans="1:10" ht="12">
      <c r="A837" s="3"/>
      <c r="B837" s="3"/>
      <c r="C837" s="3"/>
      <c r="G837" s="6"/>
      <c r="H837" s="6"/>
      <c r="I837" s="6"/>
      <c r="J837" s="6"/>
    </row>
    <row r="838" spans="2:10" ht="12">
      <c r="B838" s="3"/>
      <c r="C838" s="3"/>
      <c r="G838" s="6"/>
      <c r="H838" s="6"/>
      <c r="I838" s="6"/>
      <c r="J838" s="6"/>
    </row>
    <row r="839" spans="2:10" ht="12">
      <c r="B839" s="3"/>
      <c r="C839" s="3"/>
      <c r="G839" s="6"/>
      <c r="H839" s="6"/>
      <c r="I839" s="6"/>
      <c r="J839" s="6"/>
    </row>
    <row r="840" spans="2:10" ht="12">
      <c r="B840" s="3"/>
      <c r="C840" s="3"/>
      <c r="G840" s="6"/>
      <c r="H840" s="6"/>
      <c r="I840" s="6"/>
      <c r="J840" s="6"/>
    </row>
    <row r="841" spans="2:10" ht="12">
      <c r="B841" s="3"/>
      <c r="C841" s="3"/>
      <c r="G841" s="6"/>
      <c r="H841" s="6"/>
      <c r="I841" s="6"/>
      <c r="J841" s="6"/>
    </row>
    <row r="842" spans="2:10" ht="12">
      <c r="B842" s="3"/>
      <c r="C842" s="3"/>
      <c r="G842" s="6"/>
      <c r="H842" s="6"/>
      <c r="I842" s="6"/>
      <c r="J842" s="6"/>
    </row>
    <row r="843" spans="2:10" ht="12">
      <c r="B843" s="3"/>
      <c r="C843" s="3"/>
      <c r="G843" s="6"/>
      <c r="H843" s="6"/>
      <c r="I843" s="6"/>
      <c r="J843" s="6"/>
    </row>
    <row r="844" spans="2:10" ht="12">
      <c r="B844" s="3"/>
      <c r="C844" s="3"/>
      <c r="G844" s="6"/>
      <c r="H844" s="6"/>
      <c r="I844" s="6"/>
      <c r="J844" s="6"/>
    </row>
    <row r="845" spans="2:10" ht="12">
      <c r="B845" s="3"/>
      <c r="C845" s="3"/>
      <c r="G845" s="6"/>
      <c r="H845" s="6"/>
      <c r="I845" s="6"/>
      <c r="J845" s="6"/>
    </row>
    <row r="846" spans="2:10" ht="12"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2:10" ht="12">
      <c r="B870" s="3"/>
      <c r="C870" s="3"/>
      <c r="G870" s="6"/>
      <c r="H870" s="6"/>
      <c r="I870" s="6"/>
      <c r="J870" s="6"/>
    </row>
    <row r="871" spans="2:10" ht="12">
      <c r="B871" s="3"/>
      <c r="C871" s="3"/>
      <c r="G871" s="6"/>
      <c r="H871" s="6"/>
      <c r="I871" s="6"/>
      <c r="J871" s="6"/>
    </row>
    <row r="872" spans="2:10" ht="12">
      <c r="B872" s="3"/>
      <c r="C872" s="3"/>
      <c r="G872" s="6"/>
      <c r="H872" s="6"/>
      <c r="I872" s="6"/>
      <c r="J872" s="6"/>
    </row>
    <row r="873" spans="2:10" ht="12">
      <c r="B873" s="3"/>
      <c r="C873" s="3"/>
      <c r="G873" s="6"/>
      <c r="H873" s="6"/>
      <c r="I873" s="6"/>
      <c r="J873" s="6"/>
    </row>
    <row r="874" spans="2:10" ht="12">
      <c r="B874" s="3"/>
      <c r="C874" s="3"/>
      <c r="G874" s="6"/>
      <c r="H874" s="6"/>
      <c r="I874" s="6"/>
      <c r="J874" s="6"/>
    </row>
    <row r="875" spans="7:10" ht="12">
      <c r="G875" s="6"/>
      <c r="H875" s="6"/>
      <c r="I875" s="6"/>
      <c r="J875" s="6"/>
    </row>
    <row r="876" spans="7:10" ht="12">
      <c r="G876" s="6"/>
      <c r="H876" s="6"/>
      <c r="I876" s="6"/>
      <c r="J876" s="6"/>
    </row>
    <row r="877" spans="7:10" ht="12">
      <c r="G877" s="6"/>
      <c r="H877" s="6"/>
      <c r="I877" s="6"/>
      <c r="J877" s="6"/>
    </row>
    <row r="878" spans="7:10" ht="12">
      <c r="G878" s="6"/>
      <c r="H878" s="6"/>
      <c r="I878" s="6"/>
      <c r="J878" s="6"/>
    </row>
    <row r="879" spans="7:10" ht="12">
      <c r="G879" s="6"/>
      <c r="H879" s="6"/>
      <c r="I879" s="6"/>
      <c r="J879" s="6"/>
    </row>
    <row r="880" spans="7:10" ht="12">
      <c r="G880" s="6"/>
      <c r="H880" s="6"/>
      <c r="I880" s="6"/>
      <c r="J880" s="6"/>
    </row>
    <row r="881" spans="7:10" ht="12">
      <c r="G881" s="6"/>
      <c r="H881" s="6"/>
      <c r="I881" s="6"/>
      <c r="J881" s="6"/>
    </row>
    <row r="882" spans="7:10" ht="12">
      <c r="G882" s="6"/>
      <c r="H882" s="6"/>
      <c r="I882" s="6"/>
      <c r="J882" s="6"/>
    </row>
    <row r="883" spans="7:10" ht="12"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  <row r="1741" spans="7:10" ht="12">
      <c r="G1741" s="6"/>
      <c r="H1741" s="6"/>
      <c r="I1741" s="6"/>
      <c r="J1741" s="6"/>
    </row>
    <row r="1742" spans="7:10" ht="12">
      <c r="G1742" s="6"/>
      <c r="H1742" s="6"/>
      <c r="I1742" s="6"/>
      <c r="J1742" s="6"/>
    </row>
    <row r="1743" spans="7:10" ht="12">
      <c r="G1743" s="6"/>
      <c r="H1743" s="6"/>
      <c r="I1743" s="6"/>
      <c r="J1743" s="6"/>
    </row>
    <row r="1744" spans="7:10" ht="12">
      <c r="G1744" s="6"/>
      <c r="H1744" s="6"/>
      <c r="I1744" s="6"/>
      <c r="J1744" s="6"/>
    </row>
    <row r="1745" spans="7:10" ht="12">
      <c r="G1745" s="6"/>
      <c r="H1745" s="6"/>
      <c r="I1745" s="6"/>
      <c r="J1745" s="6"/>
    </row>
  </sheetData>
  <printOptions/>
  <pageMargins left="0.5" right="0.25" top="1" bottom="1" header="0.5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2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28125" style="34" customWidth="1"/>
    <col min="2" max="2" width="5.140625" style="34" customWidth="1"/>
    <col min="3" max="5" width="9.140625" style="34" customWidth="1"/>
    <col min="6" max="6" width="12.00390625" style="34" customWidth="1"/>
    <col min="7" max="7" width="10.8515625" style="34" customWidth="1"/>
    <col min="8" max="8" width="4.28125" style="34" customWidth="1"/>
    <col min="9" max="9" width="15.140625" style="34" customWidth="1"/>
    <col min="10" max="10" width="4.57421875" style="34" customWidth="1"/>
    <col min="11" max="11" width="4.8515625" style="34" customWidth="1"/>
    <col min="12" max="12" width="14.7109375" style="34" customWidth="1"/>
    <col min="13" max="13" width="5.140625" style="34" customWidth="1"/>
    <col min="14" max="14" width="1.8515625" style="34" customWidth="1"/>
    <col min="15" max="16384" width="9.140625" style="34" customWidth="1"/>
  </cols>
  <sheetData>
    <row r="1" spans="1:13" s="32" customFormat="1" ht="15.75">
      <c r="A1" s="31" t="str">
        <f>+Sheet1!A1</f>
        <v>NV MULTI CORPORATION BERHAD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>
      <c r="A2" s="33" t="str">
        <f>+Sheet1!A2</f>
        <v>Company No : 204888 D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9.75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31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9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1" t="s">
        <v>103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.75">
      <c r="A8" s="31" t="s">
        <v>36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.75" customHeight="1">
      <c r="A9" s="33"/>
      <c r="B9" s="33"/>
      <c r="C9" s="33"/>
      <c r="D9" s="33"/>
      <c r="E9" s="33"/>
      <c r="F9" s="33"/>
      <c r="G9" s="33"/>
      <c r="H9" s="70" t="s">
        <v>66</v>
      </c>
      <c r="I9" s="71"/>
      <c r="J9" s="72"/>
      <c r="K9" s="70" t="s">
        <v>94</v>
      </c>
      <c r="L9" s="71"/>
      <c r="M9" s="72"/>
    </row>
    <row r="10" spans="1:13" ht="15.75" customHeight="1">
      <c r="A10" s="33"/>
      <c r="B10" s="33"/>
      <c r="C10" s="33"/>
      <c r="D10" s="33"/>
      <c r="E10" s="33"/>
      <c r="F10" s="33"/>
      <c r="G10" s="33"/>
      <c r="H10" s="73" t="s">
        <v>97</v>
      </c>
      <c r="I10" s="74"/>
      <c r="J10" s="75"/>
      <c r="K10" s="73" t="s">
        <v>67</v>
      </c>
      <c r="L10" s="74"/>
      <c r="M10" s="75"/>
    </row>
    <row r="11" spans="1:13" ht="15.75" customHeight="1">
      <c r="A11" s="33"/>
      <c r="B11" s="33"/>
      <c r="C11" s="33"/>
      <c r="D11" s="33"/>
      <c r="E11" s="33"/>
      <c r="F11" s="33"/>
      <c r="G11" s="33"/>
      <c r="H11" s="79" t="s">
        <v>106</v>
      </c>
      <c r="I11" s="74"/>
      <c r="J11" s="75"/>
      <c r="K11" s="79" t="s">
        <v>107</v>
      </c>
      <c r="L11" s="74"/>
      <c r="M11" s="75"/>
    </row>
    <row r="12" spans="1:13" s="36" customFormat="1" ht="15.75" customHeight="1">
      <c r="A12" s="35"/>
      <c r="B12" s="35"/>
      <c r="C12" s="35"/>
      <c r="D12" s="35"/>
      <c r="E12" s="35"/>
      <c r="F12" s="35"/>
      <c r="G12" s="35"/>
      <c r="H12" s="76" t="s">
        <v>7</v>
      </c>
      <c r="I12" s="77"/>
      <c r="J12" s="78"/>
      <c r="K12" s="76" t="s">
        <v>7</v>
      </c>
      <c r="L12" s="77"/>
      <c r="M12" s="78"/>
    </row>
    <row r="13" spans="1:13" ht="4.5" customHeight="1">
      <c r="A13" s="33"/>
      <c r="B13" s="33"/>
      <c r="C13" s="33"/>
      <c r="D13" s="33"/>
      <c r="E13" s="33"/>
      <c r="F13" s="33"/>
      <c r="G13" s="33"/>
      <c r="H13" s="37"/>
      <c r="I13" s="38"/>
      <c r="J13" s="39"/>
      <c r="K13" s="37"/>
      <c r="L13" s="38"/>
      <c r="M13" s="39"/>
    </row>
    <row r="14" spans="1:13" ht="15.75">
      <c r="A14" s="40">
        <v>1</v>
      </c>
      <c r="B14" s="33" t="s">
        <v>37</v>
      </c>
      <c r="C14" s="33"/>
      <c r="D14" s="33"/>
      <c r="E14" s="33"/>
      <c r="F14" s="33"/>
      <c r="G14" s="33"/>
      <c r="H14" s="37"/>
      <c r="I14" s="38">
        <v>26802</v>
      </c>
      <c r="J14" s="39"/>
      <c r="K14" s="37"/>
      <c r="L14" s="38">
        <v>18838</v>
      </c>
      <c r="M14" s="39"/>
    </row>
    <row r="15" spans="1:13" ht="15.75">
      <c r="A15" s="40">
        <v>2</v>
      </c>
      <c r="B15" s="33" t="s">
        <v>38</v>
      </c>
      <c r="C15" s="33"/>
      <c r="D15" s="33"/>
      <c r="E15" s="33"/>
      <c r="F15" s="33"/>
      <c r="G15" s="33"/>
      <c r="H15" s="37"/>
      <c r="I15" s="38">
        <v>387</v>
      </c>
      <c r="J15" s="39"/>
      <c r="K15" s="37"/>
      <c r="L15" s="38">
        <v>305</v>
      </c>
      <c r="M15" s="39"/>
    </row>
    <row r="16" spans="1:13" ht="15.75">
      <c r="A16" s="40">
        <v>3</v>
      </c>
      <c r="B16" s="33" t="s">
        <v>39</v>
      </c>
      <c r="C16" s="33"/>
      <c r="D16" s="33"/>
      <c r="E16" s="33"/>
      <c r="F16" s="33"/>
      <c r="G16" s="33"/>
      <c r="H16" s="37"/>
      <c r="I16" s="41">
        <v>0</v>
      </c>
      <c r="J16" s="39"/>
      <c r="K16" s="37"/>
      <c r="L16" s="38">
        <f>89315/1000</f>
        <v>89.315</v>
      </c>
      <c r="M16" s="39"/>
    </row>
    <row r="17" spans="1:13" ht="15.75">
      <c r="A17" s="40">
        <v>4</v>
      </c>
      <c r="B17" s="33" t="s">
        <v>96</v>
      </c>
      <c r="C17" s="33"/>
      <c r="D17" s="33"/>
      <c r="E17" s="33"/>
      <c r="F17" s="33"/>
      <c r="G17" s="33"/>
      <c r="H17" s="37"/>
      <c r="I17" s="38">
        <v>0</v>
      </c>
      <c r="J17" s="39"/>
      <c r="K17" s="37"/>
      <c r="L17" s="41">
        <v>750</v>
      </c>
      <c r="M17" s="39"/>
    </row>
    <row r="18" spans="1:13" ht="15.75">
      <c r="A18" s="40">
        <v>5</v>
      </c>
      <c r="B18" s="33" t="s">
        <v>40</v>
      </c>
      <c r="C18" s="33"/>
      <c r="D18" s="33"/>
      <c r="E18" s="33"/>
      <c r="F18" s="33"/>
      <c r="G18" s="33"/>
      <c r="H18" s="37"/>
      <c r="I18" s="38">
        <v>467</v>
      </c>
      <c r="J18" s="39"/>
      <c r="K18" s="37"/>
      <c r="L18" s="38">
        <v>517</v>
      </c>
      <c r="M18" s="39"/>
    </row>
    <row r="19" spans="1:13" ht="9.75" customHeight="1">
      <c r="A19" s="40"/>
      <c r="B19" s="33"/>
      <c r="C19" s="33"/>
      <c r="D19" s="33"/>
      <c r="E19" s="33"/>
      <c r="F19" s="33"/>
      <c r="G19" s="33"/>
      <c r="H19" s="37"/>
      <c r="I19" s="38"/>
      <c r="J19" s="39"/>
      <c r="K19" s="37"/>
      <c r="L19" s="38"/>
      <c r="M19" s="39"/>
    </row>
    <row r="20" spans="1:13" ht="15.75">
      <c r="A20" s="40">
        <v>6</v>
      </c>
      <c r="B20" s="33" t="s">
        <v>41</v>
      </c>
      <c r="C20" s="33"/>
      <c r="D20" s="33"/>
      <c r="E20" s="33"/>
      <c r="F20" s="33"/>
      <c r="G20" s="33"/>
      <c r="H20" s="42"/>
      <c r="I20" s="43"/>
      <c r="J20" s="44"/>
      <c r="K20" s="42"/>
      <c r="L20" s="43"/>
      <c r="M20" s="44"/>
    </row>
    <row r="21" spans="1:13" ht="15.75">
      <c r="A21" s="40"/>
      <c r="B21" s="33"/>
      <c r="C21" s="45" t="s">
        <v>95</v>
      </c>
      <c r="D21" s="45"/>
      <c r="E21" s="45"/>
      <c r="F21" s="33"/>
      <c r="G21" s="33"/>
      <c r="H21" s="37"/>
      <c r="I21" s="38">
        <v>2075</v>
      </c>
      <c r="J21" s="39"/>
      <c r="K21" s="37"/>
      <c r="L21" s="38">
        <v>12786</v>
      </c>
      <c r="M21" s="39"/>
    </row>
    <row r="22" spans="1:13" ht="15.75">
      <c r="A22" s="40"/>
      <c r="B22" s="33"/>
      <c r="C22" s="45" t="s">
        <v>42</v>
      </c>
      <c r="D22" s="45"/>
      <c r="E22" s="45"/>
      <c r="F22" s="33"/>
      <c r="G22" s="33"/>
      <c r="H22" s="37"/>
      <c r="I22" s="38">
        <v>50610</v>
      </c>
      <c r="J22" s="39"/>
      <c r="K22" s="37"/>
      <c r="L22" s="38">
        <v>39588</v>
      </c>
      <c r="M22" s="39"/>
    </row>
    <row r="23" spans="1:13" ht="15.75">
      <c r="A23" s="40"/>
      <c r="B23" s="33"/>
      <c r="C23" s="45" t="s">
        <v>43</v>
      </c>
      <c r="D23" s="45"/>
      <c r="E23" s="45"/>
      <c r="F23" s="33"/>
      <c r="G23" s="33"/>
      <c r="H23" s="37"/>
      <c r="I23" s="38">
        <f>46664</f>
        <v>46664</v>
      </c>
      <c r="J23" s="39"/>
      <c r="K23" s="37"/>
      <c r="L23" s="38">
        <v>43025</v>
      </c>
      <c r="M23" s="39"/>
    </row>
    <row r="24" spans="1:13" ht="15.75">
      <c r="A24" s="40"/>
      <c r="B24" s="33"/>
      <c r="C24" s="45" t="s">
        <v>44</v>
      </c>
      <c r="D24" s="45"/>
      <c r="E24" s="45"/>
      <c r="F24" s="33"/>
      <c r="G24" s="33"/>
      <c r="H24" s="37"/>
      <c r="I24" s="38">
        <v>47505</v>
      </c>
      <c r="J24" s="39"/>
      <c r="K24" s="37"/>
      <c r="L24" s="38">
        <v>39582</v>
      </c>
      <c r="M24" s="39"/>
    </row>
    <row r="25" spans="1:13" ht="15.75">
      <c r="A25" s="40"/>
      <c r="B25" s="33"/>
      <c r="C25" s="45" t="s">
        <v>91</v>
      </c>
      <c r="D25" s="45"/>
      <c r="E25" s="45"/>
      <c r="F25" s="33"/>
      <c r="G25" s="33"/>
      <c r="H25" s="37"/>
      <c r="I25" s="38">
        <f>9651+1</f>
        <v>9652</v>
      </c>
      <c r="J25" s="39"/>
      <c r="K25" s="37"/>
      <c r="L25" s="38">
        <v>9919</v>
      </c>
      <c r="M25" s="39"/>
    </row>
    <row r="26" spans="1:13" ht="15.75">
      <c r="A26" s="40"/>
      <c r="B26" s="33"/>
      <c r="C26" s="45" t="s">
        <v>101</v>
      </c>
      <c r="D26" s="45"/>
      <c r="E26" s="45"/>
      <c r="F26" s="33"/>
      <c r="G26" s="33"/>
      <c r="H26" s="37"/>
      <c r="I26" s="38">
        <v>19209</v>
      </c>
      <c r="J26" s="39"/>
      <c r="K26" s="37"/>
      <c r="L26" s="38">
        <v>29953</v>
      </c>
      <c r="M26" s="39"/>
    </row>
    <row r="27" spans="1:13" ht="15.75">
      <c r="A27" s="40"/>
      <c r="B27" s="33"/>
      <c r="C27" s="45" t="s">
        <v>64</v>
      </c>
      <c r="D27" s="45"/>
      <c r="E27" s="45"/>
      <c r="F27" s="33"/>
      <c r="G27" s="33"/>
      <c r="H27" s="37"/>
      <c r="I27" s="38">
        <v>15899</v>
      </c>
      <c r="J27" s="39"/>
      <c r="K27" s="37"/>
      <c r="L27" s="38">
        <v>4150</v>
      </c>
      <c r="M27" s="39"/>
    </row>
    <row r="28" spans="1:13" ht="15.75">
      <c r="A28" s="40"/>
      <c r="B28" s="33"/>
      <c r="C28" s="46"/>
      <c r="D28" s="45"/>
      <c r="E28" s="45"/>
      <c r="F28" s="33"/>
      <c r="G28" s="33"/>
      <c r="H28" s="47"/>
      <c r="I28" s="48">
        <f>SUM(I21:I27)</f>
        <v>191614</v>
      </c>
      <c r="J28" s="49"/>
      <c r="K28" s="47"/>
      <c r="L28" s="48">
        <f>SUM(L21:L27)</f>
        <v>179003</v>
      </c>
      <c r="M28" s="49"/>
    </row>
    <row r="29" spans="1:13" ht="9.75" customHeight="1">
      <c r="A29" s="40"/>
      <c r="B29" s="33"/>
      <c r="C29" s="33"/>
      <c r="D29" s="33"/>
      <c r="E29" s="33"/>
      <c r="F29" s="33"/>
      <c r="G29" s="33"/>
      <c r="H29" s="37"/>
      <c r="I29" s="38"/>
      <c r="J29" s="39"/>
      <c r="K29" s="37"/>
      <c r="L29" s="38"/>
      <c r="M29" s="39"/>
    </row>
    <row r="30" spans="1:13" ht="15.75">
      <c r="A30" s="40">
        <v>7</v>
      </c>
      <c r="B30" s="33" t="s">
        <v>45</v>
      </c>
      <c r="C30" s="33"/>
      <c r="D30" s="33"/>
      <c r="E30" s="33"/>
      <c r="F30" s="33"/>
      <c r="G30" s="33"/>
      <c r="H30" s="37"/>
      <c r="I30" s="38"/>
      <c r="J30" s="39"/>
      <c r="K30" s="37"/>
      <c r="L30" s="38"/>
      <c r="M30" s="39"/>
    </row>
    <row r="31" spans="1:13" ht="15.75">
      <c r="A31" s="40"/>
      <c r="B31" s="33"/>
      <c r="C31" s="45" t="s">
        <v>46</v>
      </c>
      <c r="D31" s="45"/>
      <c r="E31" s="45"/>
      <c r="F31" s="33"/>
      <c r="G31" s="33"/>
      <c r="H31" s="37"/>
      <c r="I31" s="38">
        <v>0</v>
      </c>
      <c r="J31" s="39"/>
      <c r="K31" s="37"/>
      <c r="L31" s="38">
        <v>10418</v>
      </c>
      <c r="M31" s="39"/>
    </row>
    <row r="32" spans="1:13" ht="15.75">
      <c r="A32" s="40"/>
      <c r="B32" s="33"/>
      <c r="C32" s="45" t="s">
        <v>65</v>
      </c>
      <c r="D32" s="45"/>
      <c r="E32" s="45"/>
      <c r="F32" s="33"/>
      <c r="G32" s="33"/>
      <c r="H32" s="37"/>
      <c r="I32" s="38">
        <v>611</v>
      </c>
      <c r="J32" s="39"/>
      <c r="K32" s="37"/>
      <c r="L32" s="38">
        <v>963</v>
      </c>
      <c r="M32" s="39"/>
    </row>
    <row r="33" spans="1:13" ht="15.75">
      <c r="A33" s="40"/>
      <c r="B33" s="33"/>
      <c r="C33" s="45" t="s">
        <v>47</v>
      </c>
      <c r="D33" s="45"/>
      <c r="E33" s="45"/>
      <c r="F33" s="33"/>
      <c r="G33" s="33"/>
      <c r="H33" s="37"/>
      <c r="I33" s="38">
        <v>19231</v>
      </c>
      <c r="J33" s="39"/>
      <c r="K33" s="37"/>
      <c r="L33" s="38">
        <v>27149</v>
      </c>
      <c r="M33" s="39"/>
    </row>
    <row r="34" spans="1:13" ht="15.75">
      <c r="A34" s="40"/>
      <c r="B34" s="33"/>
      <c r="C34" s="45" t="s">
        <v>63</v>
      </c>
      <c r="D34" s="45"/>
      <c r="E34" s="45"/>
      <c r="F34" s="33"/>
      <c r="G34" s="33"/>
      <c r="H34" s="37"/>
      <c r="I34" s="38">
        <v>26287</v>
      </c>
      <c r="J34" s="39"/>
      <c r="K34" s="37"/>
      <c r="L34" s="38">
        <v>16282</v>
      </c>
      <c r="M34" s="39"/>
    </row>
    <row r="35" spans="1:13" ht="15.75">
      <c r="A35" s="40"/>
      <c r="B35" s="33"/>
      <c r="C35" s="45" t="s">
        <v>48</v>
      </c>
      <c r="D35" s="45"/>
      <c r="E35" s="45"/>
      <c r="F35" s="33"/>
      <c r="G35" s="33"/>
      <c r="H35" s="37"/>
      <c r="I35" s="38">
        <v>8247</v>
      </c>
      <c r="J35" s="39"/>
      <c r="K35" s="37"/>
      <c r="L35" s="38">
        <v>5530</v>
      </c>
      <c r="M35" s="39"/>
    </row>
    <row r="36" spans="1:13" ht="15.75">
      <c r="A36" s="40"/>
      <c r="B36" s="33"/>
      <c r="C36" s="45" t="s">
        <v>49</v>
      </c>
      <c r="D36" s="45"/>
      <c r="E36" s="45"/>
      <c r="F36" s="33"/>
      <c r="G36" s="33"/>
      <c r="H36" s="37"/>
      <c r="I36" s="38">
        <v>2520</v>
      </c>
      <c r="J36" s="39"/>
      <c r="K36" s="37"/>
      <c r="L36" s="41">
        <v>6217</v>
      </c>
      <c r="M36" s="50"/>
    </row>
    <row r="37" spans="1:13" ht="15.75">
      <c r="A37" s="40"/>
      <c r="B37" s="33"/>
      <c r="C37" s="46"/>
      <c r="D37" s="45"/>
      <c r="E37" s="45"/>
      <c r="F37" s="33"/>
      <c r="G37" s="33"/>
      <c r="H37" s="47"/>
      <c r="I37" s="48">
        <f>SUM(I31:I36)</f>
        <v>56896</v>
      </c>
      <c r="J37" s="49"/>
      <c r="K37" s="47"/>
      <c r="L37" s="51">
        <f>SUM(L31:L36)</f>
        <v>66559</v>
      </c>
      <c r="M37" s="52"/>
    </row>
    <row r="38" spans="1:13" ht="9.75" customHeight="1">
      <c r="A38" s="40"/>
      <c r="B38" s="33"/>
      <c r="C38" s="33"/>
      <c r="D38" s="33"/>
      <c r="E38" s="33"/>
      <c r="F38" s="33"/>
      <c r="G38" s="33"/>
      <c r="H38" s="37"/>
      <c r="I38" s="38"/>
      <c r="J38" s="39"/>
      <c r="K38" s="37"/>
      <c r="L38" s="38"/>
      <c r="M38" s="39"/>
    </row>
    <row r="39" spans="1:13" ht="15.75">
      <c r="A39" s="40">
        <v>8</v>
      </c>
      <c r="B39" s="33" t="s">
        <v>50</v>
      </c>
      <c r="C39" s="33"/>
      <c r="D39" s="33"/>
      <c r="E39" s="33"/>
      <c r="F39" s="33"/>
      <c r="G39" s="33"/>
      <c r="H39" s="37"/>
      <c r="I39" s="38">
        <f>+I28-I37</f>
        <v>134718</v>
      </c>
      <c r="J39" s="39"/>
      <c r="K39" s="37"/>
      <c r="L39" s="38">
        <f>L28-L37</f>
        <v>112444</v>
      </c>
      <c r="M39" s="39"/>
    </row>
    <row r="40" spans="1:13" ht="9.75" customHeight="1">
      <c r="A40" s="40"/>
      <c r="B40" s="33"/>
      <c r="C40" s="33"/>
      <c r="D40" s="33"/>
      <c r="E40" s="33"/>
      <c r="F40" s="33"/>
      <c r="G40" s="33"/>
      <c r="H40" s="37"/>
      <c r="I40" s="38"/>
      <c r="J40" s="39"/>
      <c r="K40" s="37"/>
      <c r="L40" s="38"/>
      <c r="M40" s="39"/>
    </row>
    <row r="41" spans="1:13" ht="16.5" thickBot="1">
      <c r="A41" s="40"/>
      <c r="B41" s="33"/>
      <c r="C41" s="33"/>
      <c r="D41" s="33"/>
      <c r="E41" s="33"/>
      <c r="F41" s="33"/>
      <c r="G41" s="33"/>
      <c r="H41" s="53"/>
      <c r="I41" s="54">
        <f>+I39+SUM(I14:I18)</f>
        <v>162374</v>
      </c>
      <c r="J41" s="55"/>
      <c r="K41" s="53"/>
      <c r="L41" s="54">
        <f>+L39+SUM(L14:L18)-1+1</f>
        <v>132943.315</v>
      </c>
      <c r="M41" s="55"/>
    </row>
    <row r="42" spans="1:13" ht="16.5" thickTop="1">
      <c r="A42" s="40"/>
      <c r="B42" s="33"/>
      <c r="C42" s="33"/>
      <c r="D42" s="33"/>
      <c r="E42" s="33"/>
      <c r="F42" s="33"/>
      <c r="G42" s="33"/>
      <c r="H42" s="37"/>
      <c r="I42" s="38"/>
      <c r="J42" s="39"/>
      <c r="K42" s="37"/>
      <c r="L42" s="38"/>
      <c r="M42" s="39"/>
    </row>
    <row r="43" spans="1:13" ht="15.75">
      <c r="A43" s="40">
        <v>9</v>
      </c>
      <c r="B43" s="33" t="s">
        <v>51</v>
      </c>
      <c r="C43" s="33"/>
      <c r="D43" s="33"/>
      <c r="E43" s="33"/>
      <c r="F43" s="33"/>
      <c r="G43" s="33"/>
      <c r="H43" s="37"/>
      <c r="I43" s="38"/>
      <c r="J43" s="39"/>
      <c r="K43" s="37"/>
      <c r="L43" s="38"/>
      <c r="M43" s="39"/>
    </row>
    <row r="44" spans="1:13" ht="15.75">
      <c r="A44" s="40"/>
      <c r="B44" s="33" t="s">
        <v>52</v>
      </c>
      <c r="C44" s="33"/>
      <c r="D44" s="33"/>
      <c r="E44" s="33"/>
      <c r="F44" s="33"/>
      <c r="G44" s="33"/>
      <c r="H44" s="37"/>
      <c r="I44" s="38">
        <v>70000</v>
      </c>
      <c r="J44" s="39"/>
      <c r="K44" s="37"/>
      <c r="L44" s="38">
        <v>70000</v>
      </c>
      <c r="M44" s="39"/>
    </row>
    <row r="45" spans="1:13" ht="15.75">
      <c r="A45" s="40"/>
      <c r="B45" s="33" t="s">
        <v>53</v>
      </c>
      <c r="C45" s="33"/>
      <c r="D45" s="33"/>
      <c r="E45" s="33"/>
      <c r="F45" s="33"/>
      <c r="G45" s="33"/>
      <c r="H45" s="37"/>
      <c r="I45" s="38"/>
      <c r="J45" s="39"/>
      <c r="K45" s="37"/>
      <c r="L45" s="38"/>
      <c r="M45" s="39"/>
    </row>
    <row r="46" spans="1:13" ht="15.75">
      <c r="A46" s="40"/>
      <c r="B46" s="33"/>
      <c r="C46" s="45" t="s">
        <v>54</v>
      </c>
      <c r="D46" s="45"/>
      <c r="E46" s="45"/>
      <c r="F46" s="33"/>
      <c r="G46" s="33"/>
      <c r="H46" s="37"/>
      <c r="I46" s="41">
        <v>21603</v>
      </c>
      <c r="J46" s="50"/>
      <c r="K46" s="56"/>
      <c r="L46" s="41">
        <v>21603</v>
      </c>
      <c r="M46" s="50"/>
    </row>
    <row r="47" spans="1:13" ht="15.75">
      <c r="A47" s="40"/>
      <c r="B47" s="33"/>
      <c r="C47" s="45" t="s">
        <v>55</v>
      </c>
      <c r="D47" s="45"/>
      <c r="E47" s="45"/>
      <c r="F47" s="33"/>
      <c r="G47" s="33"/>
      <c r="H47" s="37"/>
      <c r="I47" s="38">
        <v>10601</v>
      </c>
      <c r="J47" s="39"/>
      <c r="K47" s="37"/>
      <c r="L47" s="41">
        <v>10601</v>
      </c>
      <c r="M47" s="50"/>
    </row>
    <row r="48" spans="1:18" ht="15.75">
      <c r="A48" s="40"/>
      <c r="B48" s="33"/>
      <c r="C48" s="45" t="s">
        <v>56</v>
      </c>
      <c r="D48" s="45"/>
      <c r="E48" s="45"/>
      <c r="F48" s="33"/>
      <c r="G48" s="33"/>
      <c r="H48" s="37"/>
      <c r="I48" s="38">
        <v>32610</v>
      </c>
      <c r="J48" s="39"/>
      <c r="K48" s="37"/>
      <c r="L48" s="38">
        <v>17250</v>
      </c>
      <c r="M48" s="39"/>
      <c r="P48" s="34">
        <f>+R48-Sheet1!I62</f>
        <v>-2520</v>
      </c>
      <c r="R48" s="34">
        <f>+I48-L48</f>
        <v>15360</v>
      </c>
    </row>
    <row r="49" spans="1:13" ht="15.75">
      <c r="A49" s="40"/>
      <c r="B49" s="33"/>
      <c r="C49" s="45"/>
      <c r="D49" s="45"/>
      <c r="E49" s="45"/>
      <c r="F49" s="33"/>
      <c r="G49" s="33"/>
      <c r="H49" s="47"/>
      <c r="I49" s="51">
        <f>SUM(I43:I48)</f>
        <v>134814</v>
      </c>
      <c r="J49" s="52"/>
      <c r="K49" s="57"/>
      <c r="L49" s="51">
        <f>SUM(L43:L48)</f>
        <v>119454</v>
      </c>
      <c r="M49" s="52"/>
    </row>
    <row r="50" spans="1:13" ht="9.75" customHeight="1">
      <c r="A50" s="40"/>
      <c r="B50" s="33"/>
      <c r="C50" s="33"/>
      <c r="D50" s="33"/>
      <c r="E50" s="33"/>
      <c r="F50" s="33"/>
      <c r="G50" s="33"/>
      <c r="H50" s="37"/>
      <c r="I50" s="38"/>
      <c r="J50" s="39"/>
      <c r="K50" s="37"/>
      <c r="L50" s="38"/>
      <c r="M50" s="39"/>
    </row>
    <row r="51" spans="1:13" ht="15.75">
      <c r="A51" s="40">
        <v>10</v>
      </c>
      <c r="B51" s="33" t="s">
        <v>57</v>
      </c>
      <c r="C51" s="33"/>
      <c r="D51" s="33"/>
      <c r="E51" s="33"/>
      <c r="F51" s="33"/>
      <c r="G51" s="33"/>
      <c r="H51" s="37"/>
      <c r="I51" s="38">
        <v>7923</v>
      </c>
      <c r="J51" s="39"/>
      <c r="K51" s="37"/>
      <c r="L51" s="38">
        <v>6288</v>
      </c>
      <c r="M51" s="39"/>
    </row>
    <row r="52" spans="1:13" ht="15.75">
      <c r="A52" s="40">
        <v>11</v>
      </c>
      <c r="B52" s="33" t="s">
        <v>104</v>
      </c>
      <c r="C52" s="33"/>
      <c r="D52" s="33"/>
      <c r="E52" s="33"/>
      <c r="F52" s="33"/>
      <c r="G52" s="33"/>
      <c r="H52" s="37"/>
      <c r="I52" s="38">
        <v>1425</v>
      </c>
      <c r="J52" s="39"/>
      <c r="K52" s="37"/>
      <c r="L52" s="38">
        <v>1950</v>
      </c>
      <c r="M52" s="39"/>
    </row>
    <row r="53" spans="1:13" ht="15.75">
      <c r="A53" s="40">
        <v>12</v>
      </c>
      <c r="B53" s="33" t="s">
        <v>105</v>
      </c>
      <c r="C53" s="33"/>
      <c r="D53" s="33"/>
      <c r="E53" s="33"/>
      <c r="F53" s="33"/>
      <c r="G53" s="33"/>
      <c r="H53" s="37"/>
      <c r="I53" s="38">
        <v>17890</v>
      </c>
      <c r="J53" s="39"/>
      <c r="K53" s="37"/>
      <c r="L53" s="38">
        <v>4929</v>
      </c>
      <c r="M53" s="39"/>
    </row>
    <row r="54" spans="1:13" ht="15.75">
      <c r="A54" s="40">
        <v>13</v>
      </c>
      <c r="B54" s="33" t="s">
        <v>58</v>
      </c>
      <c r="C54" s="33"/>
      <c r="D54" s="33"/>
      <c r="E54" s="33"/>
      <c r="F54" s="33"/>
      <c r="G54" s="33"/>
      <c r="H54" s="58"/>
      <c r="I54" s="59">
        <v>322</v>
      </c>
      <c r="J54" s="60"/>
      <c r="K54" s="58"/>
      <c r="L54" s="61">
        <v>322</v>
      </c>
      <c r="M54" s="62"/>
    </row>
    <row r="55" spans="1:13" ht="16.5" thickBot="1">
      <c r="A55" s="40"/>
      <c r="B55" s="33"/>
      <c r="C55" s="33"/>
      <c r="D55" s="33"/>
      <c r="E55" s="33"/>
      <c r="F55" s="33"/>
      <c r="G55" s="33"/>
      <c r="H55" s="53"/>
      <c r="I55" s="54">
        <f>SUM(I49:I54)</f>
        <v>162374</v>
      </c>
      <c r="J55" s="63"/>
      <c r="K55" s="53"/>
      <c r="L55" s="54">
        <f>SUM(L51:L54)+L49</f>
        <v>132943</v>
      </c>
      <c r="M55" s="55"/>
    </row>
    <row r="56" spans="1:13" ht="9.75" customHeight="1" thickTop="1">
      <c r="A56" s="40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40">
        <v>14</v>
      </c>
      <c r="B57" s="33" t="s">
        <v>93</v>
      </c>
      <c r="C57" s="33"/>
      <c r="D57" s="33"/>
      <c r="E57" s="33"/>
      <c r="F57" s="33"/>
      <c r="G57" s="33"/>
      <c r="H57" s="33"/>
      <c r="I57" s="67">
        <f>(SUM(I44:I48)-I18)/I44</f>
        <v>1.9192428571428573</v>
      </c>
      <c r="J57" s="33"/>
      <c r="K57" s="33"/>
      <c r="L57" s="67">
        <f>(SUM(L44:L48)-L18)/L44</f>
        <v>1.6991</v>
      </c>
      <c r="M57" s="33"/>
    </row>
    <row r="58" spans="1:13" ht="15.75">
      <c r="A58" s="4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40"/>
      <c r="B59" s="33"/>
      <c r="C59" s="33"/>
      <c r="D59" s="33"/>
      <c r="E59" s="33"/>
      <c r="F59" s="33"/>
      <c r="G59" s="33"/>
      <c r="H59" s="33"/>
      <c r="I59" s="33">
        <f>+I41-I55</f>
        <v>0</v>
      </c>
      <c r="J59" s="33"/>
      <c r="K59" s="33"/>
      <c r="L59" s="33"/>
      <c r="M59" s="33"/>
    </row>
    <row r="60" spans="1:13" ht="15.75">
      <c r="A60" s="4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4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4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40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4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40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40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4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ht="12">
      <c r="A70" s="66"/>
    </row>
    <row r="71" ht="12">
      <c r="A71" s="66"/>
    </row>
    <row r="72" ht="12">
      <c r="A72" s="66"/>
    </row>
    <row r="73" ht="12">
      <c r="A73" s="66"/>
    </row>
    <row r="74" ht="12">
      <c r="A74" s="66"/>
    </row>
    <row r="75" ht="12">
      <c r="A75" s="66"/>
    </row>
    <row r="76" ht="12">
      <c r="A76" s="66"/>
    </row>
    <row r="77" ht="12">
      <c r="A77" s="66"/>
    </row>
    <row r="78" ht="12">
      <c r="A78" s="66"/>
    </row>
    <row r="79" ht="12">
      <c r="A79" s="66"/>
    </row>
    <row r="80" ht="12">
      <c r="A80" s="66"/>
    </row>
    <row r="81" ht="12">
      <c r="A81" s="66"/>
    </row>
    <row r="82" ht="12">
      <c r="A82" s="66"/>
    </row>
    <row r="83" ht="12">
      <c r="A83" s="66"/>
    </row>
    <row r="84" ht="12">
      <c r="A84" s="66"/>
    </row>
    <row r="85" ht="12">
      <c r="A85" s="66"/>
    </row>
    <row r="86" ht="12">
      <c r="A86" s="66"/>
    </row>
    <row r="87" ht="12">
      <c r="A87" s="66"/>
    </row>
    <row r="88" ht="12">
      <c r="A88" s="66"/>
    </row>
    <row r="89" ht="12">
      <c r="A89" s="66"/>
    </row>
    <row r="90" ht="12">
      <c r="A90" s="66"/>
    </row>
    <row r="91" ht="12">
      <c r="A91" s="66"/>
    </row>
    <row r="92" ht="12">
      <c r="A92" s="66"/>
    </row>
    <row r="93" ht="12">
      <c r="A93" s="66"/>
    </row>
    <row r="94" ht="12">
      <c r="A94" s="66"/>
    </row>
    <row r="95" ht="12">
      <c r="A95" s="66"/>
    </row>
    <row r="96" ht="12">
      <c r="A96" s="66"/>
    </row>
    <row r="97" ht="12">
      <c r="A97" s="66"/>
    </row>
    <row r="98" ht="12">
      <c r="A98" s="66"/>
    </row>
    <row r="99" ht="12">
      <c r="A99" s="66"/>
    </row>
    <row r="100" ht="12">
      <c r="A100" s="66"/>
    </row>
    <row r="101" ht="12">
      <c r="A101" s="66"/>
    </row>
    <row r="102" ht="12">
      <c r="A102" s="66"/>
    </row>
    <row r="103" ht="12">
      <c r="A103" s="66"/>
    </row>
    <row r="104" ht="12">
      <c r="A104" s="66"/>
    </row>
    <row r="105" ht="12">
      <c r="A105" s="66"/>
    </row>
    <row r="106" ht="12">
      <c r="A106" s="66"/>
    </row>
    <row r="107" ht="12">
      <c r="A107" s="66"/>
    </row>
    <row r="108" ht="12">
      <c r="A108" s="66"/>
    </row>
    <row r="109" ht="12">
      <c r="A109" s="66"/>
    </row>
    <row r="110" ht="12">
      <c r="A110" s="66"/>
    </row>
    <row r="111" ht="12">
      <c r="A111" s="66"/>
    </row>
    <row r="112" ht="12">
      <c r="A112" s="66"/>
    </row>
    <row r="113" ht="12">
      <c r="A113" s="66"/>
    </row>
    <row r="114" ht="12">
      <c r="A114" s="66"/>
    </row>
    <row r="115" ht="12">
      <c r="A115" s="66"/>
    </row>
    <row r="116" ht="12">
      <c r="A116" s="66"/>
    </row>
    <row r="117" ht="12">
      <c r="A117" s="66"/>
    </row>
    <row r="118" ht="12">
      <c r="A118" s="66"/>
    </row>
    <row r="119" ht="12">
      <c r="A119" s="66"/>
    </row>
    <row r="120" ht="12">
      <c r="A120" s="66"/>
    </row>
    <row r="121" ht="12">
      <c r="A121" s="66"/>
    </row>
    <row r="122" ht="12">
      <c r="A122" s="66"/>
    </row>
    <row r="123" ht="12">
      <c r="A123" s="66"/>
    </row>
    <row r="124" ht="12">
      <c r="A124" s="66"/>
    </row>
    <row r="125" ht="12">
      <c r="A125" s="66"/>
    </row>
    <row r="126" ht="12">
      <c r="A126" s="66"/>
    </row>
    <row r="127" ht="12">
      <c r="A127" s="66"/>
    </row>
    <row r="128" ht="12">
      <c r="A128" s="66"/>
    </row>
    <row r="129" ht="12">
      <c r="A129" s="66"/>
    </row>
    <row r="130" ht="12">
      <c r="A130" s="66"/>
    </row>
    <row r="131" ht="12">
      <c r="A131" s="66"/>
    </row>
    <row r="132" ht="12">
      <c r="A132" s="66"/>
    </row>
    <row r="133" ht="12">
      <c r="A133" s="66"/>
    </row>
    <row r="134" ht="12">
      <c r="A134" s="66"/>
    </row>
    <row r="135" ht="12">
      <c r="A135" s="66"/>
    </row>
    <row r="136" ht="12">
      <c r="A136" s="66"/>
    </row>
    <row r="137" ht="12">
      <c r="A137" s="66"/>
    </row>
    <row r="138" ht="12">
      <c r="A138" s="66"/>
    </row>
    <row r="139" ht="12">
      <c r="A139" s="66"/>
    </row>
    <row r="140" ht="12">
      <c r="A140" s="66"/>
    </row>
    <row r="141" ht="12">
      <c r="A141" s="66"/>
    </row>
    <row r="142" ht="12">
      <c r="A142" s="66"/>
    </row>
    <row r="143" ht="12">
      <c r="A143" s="66"/>
    </row>
    <row r="144" ht="12">
      <c r="A144" s="66"/>
    </row>
    <row r="145" ht="12">
      <c r="A145" s="66"/>
    </row>
    <row r="146" ht="12">
      <c r="A146" s="66"/>
    </row>
    <row r="147" ht="12">
      <c r="A147" s="66"/>
    </row>
    <row r="148" ht="12">
      <c r="A148" s="66"/>
    </row>
    <row r="149" ht="12">
      <c r="A149" s="66"/>
    </row>
    <row r="150" ht="12">
      <c r="A150" s="66"/>
    </row>
    <row r="151" ht="12">
      <c r="A151" s="66"/>
    </row>
    <row r="152" ht="12">
      <c r="A152" s="66"/>
    </row>
    <row r="153" ht="12">
      <c r="A153" s="66"/>
    </row>
    <row r="154" ht="12">
      <c r="A154" s="66"/>
    </row>
    <row r="155" ht="12">
      <c r="A155" s="66"/>
    </row>
    <row r="156" ht="12">
      <c r="A156" s="66"/>
    </row>
    <row r="157" ht="12">
      <c r="A157" s="66"/>
    </row>
    <row r="158" ht="12">
      <c r="A158" s="66"/>
    </row>
    <row r="159" ht="12">
      <c r="A159" s="66"/>
    </row>
    <row r="160" ht="12">
      <c r="A160" s="66"/>
    </row>
    <row r="161" ht="12">
      <c r="A161" s="66"/>
    </row>
    <row r="162" ht="12">
      <c r="A162" s="66"/>
    </row>
    <row r="163" ht="12">
      <c r="A163" s="66"/>
    </row>
    <row r="164" ht="12">
      <c r="A164" s="66"/>
    </row>
    <row r="165" ht="12">
      <c r="A165" s="66"/>
    </row>
    <row r="166" ht="12">
      <c r="A166" s="66"/>
    </row>
    <row r="167" ht="12">
      <c r="A167" s="66"/>
    </row>
    <row r="168" ht="12">
      <c r="A168" s="66"/>
    </row>
    <row r="169" ht="12">
      <c r="A169" s="66"/>
    </row>
    <row r="170" ht="12">
      <c r="A170" s="66"/>
    </row>
    <row r="171" ht="12">
      <c r="A171" s="66"/>
    </row>
    <row r="172" ht="12">
      <c r="A172" s="66"/>
    </row>
    <row r="173" ht="12">
      <c r="A173" s="66"/>
    </row>
    <row r="174" ht="12">
      <c r="A174" s="66"/>
    </row>
    <row r="175" ht="12">
      <c r="A175" s="66"/>
    </row>
    <row r="176" ht="12">
      <c r="A176" s="66"/>
    </row>
    <row r="177" ht="12">
      <c r="A177" s="66"/>
    </row>
    <row r="178" ht="12">
      <c r="A178" s="66"/>
    </row>
    <row r="179" ht="12">
      <c r="A179" s="66"/>
    </row>
    <row r="180" ht="12">
      <c r="A180" s="66"/>
    </row>
    <row r="181" ht="12">
      <c r="A181" s="66"/>
    </row>
    <row r="182" ht="12">
      <c r="A182" s="66"/>
    </row>
    <row r="183" ht="12">
      <c r="A183" s="66"/>
    </row>
    <row r="184" ht="12">
      <c r="A184" s="66"/>
    </row>
    <row r="185" ht="12">
      <c r="A185" s="66"/>
    </row>
    <row r="186" ht="12">
      <c r="A186" s="66"/>
    </row>
    <row r="187" ht="12">
      <c r="A187" s="66"/>
    </row>
    <row r="188" ht="12">
      <c r="A188" s="66"/>
    </row>
    <row r="189" ht="12">
      <c r="A189" s="66"/>
    </row>
    <row r="190" ht="12">
      <c r="A190" s="66"/>
    </row>
    <row r="191" ht="12">
      <c r="A191" s="66"/>
    </row>
    <row r="192" ht="12">
      <c r="A192" s="66"/>
    </row>
    <row r="193" ht="12">
      <c r="A193" s="66"/>
    </row>
    <row r="194" ht="12">
      <c r="A194" s="66"/>
    </row>
    <row r="195" ht="12">
      <c r="A195" s="66"/>
    </row>
    <row r="196" ht="12">
      <c r="A196" s="66"/>
    </row>
    <row r="197" ht="12">
      <c r="A197" s="66"/>
    </row>
    <row r="198" ht="12">
      <c r="A198" s="66"/>
    </row>
    <row r="199" ht="12">
      <c r="A199" s="66"/>
    </row>
    <row r="200" ht="12">
      <c r="A200" s="66"/>
    </row>
    <row r="201" ht="12">
      <c r="A201" s="66"/>
    </row>
    <row r="202" ht="12">
      <c r="A202" s="66"/>
    </row>
    <row r="203" ht="12">
      <c r="A203" s="66"/>
    </row>
    <row r="204" ht="12">
      <c r="A204" s="66"/>
    </row>
    <row r="205" ht="12">
      <c r="A205" s="66"/>
    </row>
    <row r="206" ht="12">
      <c r="A206" s="66"/>
    </row>
    <row r="207" ht="12">
      <c r="A207" s="66"/>
    </row>
    <row r="208" ht="12">
      <c r="A208" s="66"/>
    </row>
    <row r="209" ht="12">
      <c r="A209" s="66"/>
    </row>
    <row r="210" ht="12">
      <c r="A210" s="66"/>
    </row>
    <row r="211" ht="12">
      <c r="A211" s="66"/>
    </row>
    <row r="212" ht="12">
      <c r="A212" s="66"/>
    </row>
    <row r="213" ht="12">
      <c r="A213" s="66"/>
    </row>
    <row r="214" ht="12">
      <c r="A214" s="66"/>
    </row>
    <row r="215" ht="12">
      <c r="A215" s="66"/>
    </row>
    <row r="216" ht="12">
      <c r="A216" s="66"/>
    </row>
    <row r="217" ht="12">
      <c r="A217" s="66"/>
    </row>
    <row r="218" ht="12">
      <c r="A218" s="66"/>
    </row>
    <row r="219" ht="12">
      <c r="A219" s="66"/>
    </row>
    <row r="220" ht="12">
      <c r="A220" s="66"/>
    </row>
    <row r="221" ht="12">
      <c r="A221" s="66"/>
    </row>
    <row r="222" ht="12">
      <c r="A222" s="66"/>
    </row>
    <row r="223" ht="12">
      <c r="A223" s="66"/>
    </row>
    <row r="224" ht="12">
      <c r="A224" s="66"/>
    </row>
    <row r="225" ht="12">
      <c r="A225" s="66"/>
    </row>
    <row r="226" ht="12">
      <c r="A226" s="66"/>
    </row>
    <row r="227" ht="12">
      <c r="A227" s="66"/>
    </row>
    <row r="228" ht="12">
      <c r="A228" s="66"/>
    </row>
    <row r="229" ht="12">
      <c r="A229" s="66"/>
    </row>
    <row r="230" ht="12">
      <c r="A230" s="66"/>
    </row>
    <row r="231" ht="12">
      <c r="A231" s="66"/>
    </row>
    <row r="232" ht="12">
      <c r="A232" s="66"/>
    </row>
    <row r="233" ht="12">
      <c r="A233" s="66"/>
    </row>
    <row r="234" ht="12">
      <c r="A234" s="66"/>
    </row>
    <row r="235" ht="12">
      <c r="A235" s="66"/>
    </row>
    <row r="236" ht="12">
      <c r="A236" s="66"/>
    </row>
    <row r="237" ht="12">
      <c r="A237" s="66"/>
    </row>
    <row r="238" ht="12">
      <c r="A238" s="66"/>
    </row>
    <row r="239" ht="12">
      <c r="A239" s="66"/>
    </row>
    <row r="240" ht="12">
      <c r="A240" s="66"/>
    </row>
    <row r="241" ht="12">
      <c r="A241" s="66"/>
    </row>
    <row r="242" ht="12">
      <c r="A242" s="66"/>
    </row>
    <row r="243" ht="12">
      <c r="A243" s="66"/>
    </row>
    <row r="244" ht="12">
      <c r="A244" s="66"/>
    </row>
    <row r="245" ht="12">
      <c r="A245" s="66"/>
    </row>
    <row r="246" ht="12">
      <c r="A246" s="66"/>
    </row>
    <row r="247" ht="12">
      <c r="A247" s="66"/>
    </row>
    <row r="248" ht="12">
      <c r="A248" s="66"/>
    </row>
    <row r="249" ht="12">
      <c r="A249" s="66"/>
    </row>
    <row r="250" ht="12">
      <c r="A250" s="66"/>
    </row>
    <row r="251" ht="12">
      <c r="A251" s="66"/>
    </row>
    <row r="252" ht="12">
      <c r="A252" s="66"/>
    </row>
    <row r="253" ht="12">
      <c r="A253" s="66"/>
    </row>
    <row r="254" ht="12">
      <c r="A254" s="66"/>
    </row>
    <row r="255" ht="12">
      <c r="A255" s="66"/>
    </row>
    <row r="256" ht="12">
      <c r="A256" s="66"/>
    </row>
    <row r="257" ht="12">
      <c r="A257" s="66"/>
    </row>
    <row r="258" ht="12">
      <c r="A258" s="66"/>
    </row>
    <row r="259" ht="12">
      <c r="A259" s="66"/>
    </row>
    <row r="260" ht="12">
      <c r="A260" s="66"/>
    </row>
    <row r="261" ht="12">
      <c r="A261" s="66"/>
    </row>
    <row r="262" ht="12">
      <c r="A262" s="66"/>
    </row>
    <row r="263" ht="12">
      <c r="A263" s="66"/>
    </row>
    <row r="264" ht="12">
      <c r="A264" s="66"/>
    </row>
    <row r="265" ht="12">
      <c r="A265" s="66"/>
    </row>
    <row r="266" ht="12">
      <c r="A266" s="66"/>
    </row>
    <row r="267" ht="12">
      <c r="A267" s="66"/>
    </row>
    <row r="268" ht="12">
      <c r="A268" s="66"/>
    </row>
    <row r="269" ht="12">
      <c r="A269" s="66"/>
    </row>
    <row r="270" ht="12">
      <c r="A270" s="66"/>
    </row>
    <row r="271" ht="12">
      <c r="A271" s="66"/>
    </row>
    <row r="272" ht="12">
      <c r="A272" s="66"/>
    </row>
    <row r="273" ht="12">
      <c r="A273" s="66"/>
    </row>
    <row r="274" ht="12">
      <c r="A274" s="66"/>
    </row>
    <row r="275" ht="12">
      <c r="A275" s="66"/>
    </row>
    <row r="276" ht="12">
      <c r="A276" s="66"/>
    </row>
    <row r="277" ht="12">
      <c r="A277" s="66"/>
    </row>
    <row r="278" ht="12">
      <c r="A278" s="66"/>
    </row>
    <row r="279" ht="12">
      <c r="A279" s="66"/>
    </row>
    <row r="280" ht="12">
      <c r="A280" s="66"/>
    </row>
    <row r="281" ht="12">
      <c r="A281" s="66"/>
    </row>
    <row r="282" ht="12">
      <c r="A282" s="66"/>
    </row>
    <row r="283" ht="12">
      <c r="A283" s="66"/>
    </row>
    <row r="284" ht="12">
      <c r="A284" s="66"/>
    </row>
    <row r="285" ht="12">
      <c r="A285" s="66"/>
    </row>
    <row r="286" ht="12">
      <c r="A286" s="66"/>
    </row>
    <row r="287" ht="12">
      <c r="A287" s="66"/>
    </row>
    <row r="288" ht="12">
      <c r="A288" s="66"/>
    </row>
    <row r="289" ht="12">
      <c r="A289" s="66"/>
    </row>
    <row r="290" ht="12">
      <c r="A290" s="66"/>
    </row>
    <row r="291" ht="12">
      <c r="A291" s="66"/>
    </row>
    <row r="292" ht="12">
      <c r="A292" s="66"/>
    </row>
    <row r="293" ht="12">
      <c r="A293" s="66"/>
    </row>
    <row r="294" ht="12">
      <c r="A294" s="66"/>
    </row>
    <row r="295" ht="12">
      <c r="A295" s="66"/>
    </row>
    <row r="296" ht="12">
      <c r="A296" s="66"/>
    </row>
    <row r="297" ht="12">
      <c r="A297" s="66"/>
    </row>
    <row r="298" ht="12">
      <c r="A298" s="66"/>
    </row>
    <row r="299" ht="12">
      <c r="A299" s="66"/>
    </row>
    <row r="300" ht="12">
      <c r="A300" s="66"/>
    </row>
    <row r="301" ht="12">
      <c r="A301" s="66"/>
    </row>
    <row r="302" ht="12">
      <c r="A302" s="66"/>
    </row>
    <row r="303" ht="12">
      <c r="A303" s="66"/>
    </row>
    <row r="304" ht="12">
      <c r="A304" s="66"/>
    </row>
    <row r="305" ht="12">
      <c r="A305" s="66"/>
    </row>
    <row r="306" ht="12">
      <c r="A306" s="66"/>
    </row>
    <row r="307" ht="12">
      <c r="A307" s="66"/>
    </row>
    <row r="308" ht="12">
      <c r="A308" s="66"/>
    </row>
    <row r="309" ht="12">
      <c r="A309" s="66"/>
    </row>
    <row r="310" ht="12">
      <c r="A310" s="66"/>
    </row>
    <row r="311" ht="12">
      <c r="A311" s="66"/>
    </row>
    <row r="312" ht="12">
      <c r="A312" s="66"/>
    </row>
    <row r="313" ht="12">
      <c r="A313" s="66"/>
    </row>
    <row r="314" ht="12">
      <c r="A314" s="66"/>
    </row>
    <row r="315" ht="12">
      <c r="A315" s="66"/>
    </row>
    <row r="316" ht="12">
      <c r="A316" s="66"/>
    </row>
    <row r="317" ht="12">
      <c r="A317" s="66"/>
    </row>
    <row r="318" ht="12">
      <c r="A318" s="66"/>
    </row>
    <row r="319" ht="12">
      <c r="A319" s="66"/>
    </row>
    <row r="320" ht="12">
      <c r="A320" s="66"/>
    </row>
    <row r="321" ht="12">
      <c r="A321" s="66"/>
    </row>
    <row r="322" ht="12">
      <c r="A322" s="66"/>
    </row>
    <row r="323" ht="12">
      <c r="A323" s="66"/>
    </row>
    <row r="324" ht="12">
      <c r="A324" s="66"/>
    </row>
    <row r="325" ht="12">
      <c r="A325" s="66"/>
    </row>
    <row r="326" ht="12">
      <c r="A326" s="66"/>
    </row>
    <row r="327" ht="12">
      <c r="A327" s="66"/>
    </row>
    <row r="328" ht="12">
      <c r="A328" s="66"/>
    </row>
    <row r="329" ht="12">
      <c r="A329" s="66"/>
    </row>
    <row r="330" ht="12">
      <c r="A330" s="66"/>
    </row>
    <row r="331" ht="12">
      <c r="A331" s="66"/>
    </row>
    <row r="332" ht="12">
      <c r="A332" s="66"/>
    </row>
    <row r="333" ht="12">
      <c r="A333" s="66"/>
    </row>
    <row r="334" ht="12">
      <c r="A334" s="66"/>
    </row>
    <row r="335" ht="12">
      <c r="A335" s="66"/>
    </row>
    <row r="336" ht="12">
      <c r="A336" s="66"/>
    </row>
    <row r="337" ht="12">
      <c r="A337" s="66"/>
    </row>
    <row r="338" ht="12">
      <c r="A338" s="66"/>
    </row>
    <row r="339" ht="12">
      <c r="A339" s="66"/>
    </row>
    <row r="340" ht="12">
      <c r="A340" s="66"/>
    </row>
    <row r="341" ht="12">
      <c r="A341" s="66"/>
    </row>
    <row r="342" ht="12">
      <c r="A342" s="66"/>
    </row>
    <row r="343" ht="12">
      <c r="A343" s="66"/>
    </row>
    <row r="344" ht="12">
      <c r="A344" s="66"/>
    </row>
    <row r="345" ht="12">
      <c r="A345" s="66"/>
    </row>
    <row r="346" ht="12">
      <c r="A346" s="66"/>
    </row>
    <row r="347" ht="12">
      <c r="A347" s="66"/>
    </row>
    <row r="348" ht="12">
      <c r="A348" s="66"/>
    </row>
    <row r="349" ht="12">
      <c r="A349" s="66"/>
    </row>
    <row r="350" ht="12">
      <c r="A350" s="66"/>
    </row>
    <row r="351" ht="12">
      <c r="A351" s="66"/>
    </row>
    <row r="352" ht="12">
      <c r="A352" s="66"/>
    </row>
    <row r="353" ht="12">
      <c r="A353" s="66"/>
    </row>
    <row r="354" ht="12">
      <c r="A354" s="66"/>
    </row>
    <row r="355" ht="12">
      <c r="A355" s="66"/>
    </row>
    <row r="356" ht="12">
      <c r="A356" s="66"/>
    </row>
    <row r="357" ht="12">
      <c r="A357" s="66"/>
    </row>
    <row r="358" ht="12">
      <c r="A358" s="66"/>
    </row>
    <row r="359" ht="12">
      <c r="A359" s="66"/>
    </row>
    <row r="360" ht="12">
      <c r="A360" s="66"/>
    </row>
    <row r="361" ht="12">
      <c r="A361" s="66"/>
    </row>
    <row r="362" ht="12">
      <c r="A362" s="66"/>
    </row>
    <row r="363" ht="12">
      <c r="A363" s="66"/>
    </row>
    <row r="364" ht="12">
      <c r="A364" s="66"/>
    </row>
    <row r="365" ht="12">
      <c r="A365" s="66"/>
    </row>
    <row r="366" ht="12">
      <c r="A366" s="66"/>
    </row>
    <row r="367" ht="12">
      <c r="A367" s="66"/>
    </row>
    <row r="368" ht="12">
      <c r="A368" s="66"/>
    </row>
    <row r="369" ht="12">
      <c r="A369" s="66"/>
    </row>
    <row r="370" ht="12">
      <c r="A370" s="66"/>
    </row>
    <row r="371" ht="12">
      <c r="A371" s="66"/>
    </row>
    <row r="372" ht="12">
      <c r="A372" s="66"/>
    </row>
    <row r="373" ht="12">
      <c r="A373" s="66"/>
    </row>
    <row r="374" ht="12">
      <c r="A374" s="66"/>
    </row>
    <row r="375" ht="12">
      <c r="A375" s="66"/>
    </row>
    <row r="376" ht="12">
      <c r="A376" s="66"/>
    </row>
    <row r="377" ht="12">
      <c r="A377" s="66"/>
    </row>
    <row r="378" ht="12">
      <c r="A378" s="66"/>
    </row>
    <row r="379" ht="12">
      <c r="A379" s="66"/>
    </row>
    <row r="380" ht="12">
      <c r="A380" s="66"/>
    </row>
    <row r="381" ht="12">
      <c r="A381" s="66"/>
    </row>
    <row r="382" ht="12">
      <c r="A382" s="66"/>
    </row>
    <row r="383" ht="12">
      <c r="A383" s="66"/>
    </row>
    <row r="384" ht="12">
      <c r="A384" s="66"/>
    </row>
    <row r="385" ht="12">
      <c r="A385" s="66"/>
    </row>
    <row r="386" ht="12">
      <c r="A386" s="66"/>
    </row>
    <row r="387" ht="12">
      <c r="A387" s="66"/>
    </row>
    <row r="388" ht="12">
      <c r="A388" s="66"/>
    </row>
    <row r="389" ht="12">
      <c r="A389" s="66"/>
    </row>
    <row r="390" ht="12">
      <c r="A390" s="66"/>
    </row>
    <row r="391" ht="12">
      <c r="A391" s="66"/>
    </row>
    <row r="392" ht="12">
      <c r="A392" s="66"/>
    </row>
    <row r="393" ht="12">
      <c r="A393" s="66"/>
    </row>
    <row r="394" ht="12">
      <c r="A394" s="66"/>
    </row>
    <row r="395" ht="12">
      <c r="A395" s="66"/>
    </row>
    <row r="396" ht="12">
      <c r="A396" s="66"/>
    </row>
    <row r="397" ht="12">
      <c r="A397" s="66"/>
    </row>
    <row r="398" ht="12">
      <c r="A398" s="66"/>
    </row>
    <row r="399" ht="12">
      <c r="A399" s="66"/>
    </row>
    <row r="400" ht="12">
      <c r="A400" s="66"/>
    </row>
    <row r="401" ht="12">
      <c r="A401" s="66"/>
    </row>
    <row r="402" ht="12">
      <c r="A402" s="66"/>
    </row>
    <row r="403" ht="12">
      <c r="A403" s="66"/>
    </row>
    <row r="404" ht="12">
      <c r="A404" s="66"/>
    </row>
    <row r="405" ht="12">
      <c r="A405" s="66"/>
    </row>
    <row r="406" ht="12">
      <c r="A406" s="66"/>
    </row>
    <row r="407" ht="12">
      <c r="A407" s="66"/>
    </row>
    <row r="408" ht="12">
      <c r="A408" s="66"/>
    </row>
    <row r="409" ht="12">
      <c r="A409" s="66"/>
    </row>
    <row r="410" ht="12">
      <c r="A410" s="66"/>
    </row>
    <row r="411" ht="12">
      <c r="A411" s="66"/>
    </row>
    <row r="412" ht="12">
      <c r="A412" s="66"/>
    </row>
    <row r="413" ht="12">
      <c r="A413" s="66"/>
    </row>
    <row r="414" ht="12">
      <c r="A414" s="66"/>
    </row>
    <row r="415" ht="12">
      <c r="A415" s="66"/>
    </row>
    <row r="416" ht="12">
      <c r="A416" s="66"/>
    </row>
    <row r="417" ht="12">
      <c r="A417" s="66"/>
    </row>
    <row r="418" ht="12">
      <c r="A418" s="66"/>
    </row>
    <row r="419" ht="12">
      <c r="A419" s="66"/>
    </row>
    <row r="420" ht="12">
      <c r="A420" s="66"/>
    </row>
    <row r="421" ht="12">
      <c r="A421" s="66"/>
    </row>
    <row r="422" ht="12">
      <c r="A422" s="66"/>
    </row>
    <row r="423" ht="12">
      <c r="A423" s="66"/>
    </row>
    <row r="424" ht="12">
      <c r="A424" s="66"/>
    </row>
    <row r="425" ht="12">
      <c r="A425" s="66"/>
    </row>
    <row r="426" ht="12">
      <c r="A426" s="66"/>
    </row>
    <row r="427" ht="12">
      <c r="A427" s="66"/>
    </row>
    <row r="428" ht="12">
      <c r="A428" s="66"/>
    </row>
    <row r="429" ht="12">
      <c r="A429" s="66"/>
    </row>
    <row r="430" ht="12">
      <c r="A430" s="66"/>
    </row>
    <row r="431" ht="12">
      <c r="A431" s="66"/>
    </row>
    <row r="432" ht="12">
      <c r="A432" s="66"/>
    </row>
    <row r="433" ht="12">
      <c r="A433" s="66"/>
    </row>
    <row r="434" ht="12">
      <c r="A434" s="66"/>
    </row>
    <row r="435" ht="12">
      <c r="A435" s="66"/>
    </row>
    <row r="436" ht="12">
      <c r="A436" s="66"/>
    </row>
    <row r="437" ht="12">
      <c r="A437" s="66"/>
    </row>
    <row r="438" ht="12">
      <c r="A438" s="66"/>
    </row>
    <row r="439" ht="12">
      <c r="A439" s="66"/>
    </row>
    <row r="440" ht="12">
      <c r="A440" s="66"/>
    </row>
    <row r="441" ht="12">
      <c r="A441" s="66"/>
    </row>
    <row r="442" ht="12">
      <c r="A442" s="66"/>
    </row>
    <row r="443" ht="12">
      <c r="A443" s="66"/>
    </row>
    <row r="444" ht="12">
      <c r="A444" s="66"/>
    </row>
    <row r="445" ht="12">
      <c r="A445" s="66"/>
    </row>
    <row r="446" ht="12">
      <c r="A446" s="66"/>
    </row>
    <row r="447" ht="12">
      <c r="A447" s="66"/>
    </row>
    <row r="448" ht="12">
      <c r="A448" s="66"/>
    </row>
    <row r="449" ht="12">
      <c r="A449" s="66"/>
    </row>
    <row r="450" ht="12">
      <c r="A450" s="66"/>
    </row>
    <row r="451" ht="12">
      <c r="A451" s="66"/>
    </row>
    <row r="452" ht="12">
      <c r="A452" s="66"/>
    </row>
  </sheetData>
  <printOptions/>
  <pageMargins left="0.5" right="0.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JiuanChen</cp:lastModifiedBy>
  <cp:lastPrinted>2001-11-27T09:41:41Z</cp:lastPrinted>
  <dcterms:created xsi:type="dcterms:W3CDTF">1996-10-14T23:33:28Z</dcterms:created>
  <dcterms:modified xsi:type="dcterms:W3CDTF">2001-11-27T10:16:49Z</dcterms:modified>
  <cp:category/>
  <cp:version/>
  <cp:contentType/>
  <cp:contentStatus/>
</cp:coreProperties>
</file>