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55" windowHeight="6405" activeTab="1"/>
  </bookViews>
  <sheets>
    <sheet name="BalanceSheet" sheetId="1" r:id="rId1"/>
    <sheet name="IncomeStatement" sheetId="2" r:id="rId2"/>
    <sheet name="ChangesInEquity" sheetId="3" r:id="rId3"/>
    <sheet name="CashFlow" sheetId="4" r:id="rId4"/>
  </sheets>
  <definedNames>
    <definedName name="_xlnm.Print_Area" localSheetId="3">'CashFlow'!$A$1:$I$61</definedName>
    <definedName name="_xlnm.Print_Area" localSheetId="2">'ChangesInEquity'!$A$1:$K$55</definedName>
  </definedNames>
  <calcPr fullCalcOnLoad="1"/>
</workbook>
</file>

<file path=xl/sharedStrings.xml><?xml version="1.0" encoding="utf-8"?>
<sst xmlns="http://schemas.openxmlformats.org/spreadsheetml/2006/main" count="157" uniqueCount="124">
  <si>
    <t>NIKKO ELECTRONICS BHD. (174076-U)</t>
  </si>
  <si>
    <t>Property, plant and equipment</t>
  </si>
  <si>
    <t>CURRENT ASSETS</t>
  </si>
  <si>
    <t>Inventories</t>
  </si>
  <si>
    <t>Receivables, deposits and prepayments</t>
  </si>
  <si>
    <t>Deposits, bank and cash balances</t>
  </si>
  <si>
    <t>Taxation</t>
  </si>
  <si>
    <t>Bank borrowings</t>
  </si>
  <si>
    <t>Deferred taxation</t>
  </si>
  <si>
    <t>CAPITAL AND RESERVES</t>
  </si>
  <si>
    <t>Share capital</t>
  </si>
  <si>
    <t>Share premium</t>
  </si>
  <si>
    <t>Revaluation reserve</t>
  </si>
  <si>
    <t>Exchange fluctuation reserve</t>
  </si>
  <si>
    <t>Retained profits</t>
  </si>
  <si>
    <t>Treasury shares, at cost</t>
  </si>
  <si>
    <t>Shareholders' equity</t>
  </si>
  <si>
    <t>As at</t>
  </si>
  <si>
    <t>RM ' 000</t>
  </si>
  <si>
    <t>Net tangible assets per share (RM)</t>
  </si>
  <si>
    <t>31/3/2004</t>
  </si>
  <si>
    <t>AUDITED</t>
  </si>
  <si>
    <t>UNAUDITED</t>
  </si>
  <si>
    <t>Trade and other payables</t>
  </si>
  <si>
    <t>31/3/2005</t>
  </si>
  <si>
    <t>UNAUDITED CONDENSED CONSOLIDATED INCOME STATEMENTS</t>
  </si>
  <si>
    <t>FOR THE YEAR ENDED 31ST MARCH, 2005</t>
  </si>
  <si>
    <t>Comparative</t>
  </si>
  <si>
    <t>12 Months</t>
  </si>
  <si>
    <t>Current Qtr</t>
  </si>
  <si>
    <t>Cumulative</t>
  </si>
  <si>
    <t>Ended</t>
  </si>
  <si>
    <t>Qtr ended</t>
  </si>
  <si>
    <t>To Date</t>
  </si>
  <si>
    <t>Sales</t>
  </si>
  <si>
    <t>Expenses excluding finance cost and tax</t>
  </si>
  <si>
    <t>Other operating income</t>
  </si>
  <si>
    <t>Profit / (loss) from operations</t>
  </si>
  <si>
    <t>Finance costs</t>
  </si>
  <si>
    <t>Investing results</t>
  </si>
  <si>
    <t>Minority interest</t>
  </si>
  <si>
    <t xml:space="preserve">    -  Basic (sen)</t>
  </si>
  <si>
    <t xml:space="preserve">    -  Diluted (sen)</t>
  </si>
  <si>
    <t>N/A</t>
  </si>
  <si>
    <t>AS AT 31ST MARCH, 2005</t>
  </si>
  <si>
    <t>Distributable</t>
  </si>
  <si>
    <t>Revaluation</t>
  </si>
  <si>
    <t xml:space="preserve">Share </t>
  </si>
  <si>
    <t>Treasury</t>
  </si>
  <si>
    <t>Share</t>
  </si>
  <si>
    <t>and other</t>
  </si>
  <si>
    <t>Retained</t>
  </si>
  <si>
    <t>capital</t>
  </si>
  <si>
    <t>Shares</t>
  </si>
  <si>
    <t>premium</t>
  </si>
  <si>
    <t>reserves</t>
  </si>
  <si>
    <t>Total</t>
  </si>
  <si>
    <t>Balance as at 1st January, 2003</t>
  </si>
  <si>
    <t>Prior year adjustment</t>
  </si>
  <si>
    <t>Restated balance</t>
  </si>
  <si>
    <t>Shares repurchased</t>
  </si>
  <si>
    <t>Currency translation differences</t>
  </si>
  <si>
    <t xml:space="preserve">   arising in the period</t>
  </si>
  <si>
    <t>Net profit after taxation for the period</t>
  </si>
  <si>
    <t>Dividend in respect of financial year</t>
  </si>
  <si>
    <t xml:space="preserve">Net profit after tax </t>
  </si>
  <si>
    <t>Surplus on revaluation of land and buildings</t>
  </si>
  <si>
    <t>Dividend in respect of the financial</t>
  </si>
  <si>
    <t>ended</t>
  </si>
  <si>
    <t>Provision for taxation</t>
  </si>
  <si>
    <t>Interest income</t>
  </si>
  <si>
    <t xml:space="preserve"> </t>
  </si>
  <si>
    <t>Interest paid</t>
  </si>
  <si>
    <t>Net operating cash flow</t>
  </si>
  <si>
    <t>Interest received</t>
  </si>
  <si>
    <t>Dividend paid</t>
  </si>
  <si>
    <t>Net change in cash and cash equivalents</t>
  </si>
  <si>
    <t xml:space="preserve">   Deposits, cash and bank balances</t>
  </si>
  <si>
    <t xml:space="preserve">   Bank overdraft</t>
  </si>
  <si>
    <t>CONDENSED CONSOLIDATED BALANCE SHEET</t>
  </si>
  <si>
    <t>NON-CURRENT ASSETS</t>
  </si>
  <si>
    <t>(The Condensed Consolidated Balance Sheet should be read in conjunction with the Annual Financial Report for the 15 months ended 31st March, 2004)</t>
  </si>
  <si>
    <t>LESS:  CURRENT LIABILITIES</t>
  </si>
  <si>
    <t>NET CURRENT ASSETS</t>
  </si>
  <si>
    <t>LESS:  NON-CURRENT LIABILITIES</t>
  </si>
  <si>
    <t>Dividend payable</t>
  </si>
  <si>
    <t>Cumulative Quarter</t>
  </si>
  <si>
    <t>Individual Quarter</t>
  </si>
  <si>
    <t>(The Condensed Consolidated Income Statements should be read in conjunction with the Annual Financial Report for the 15 months ended 31st March, 2004)</t>
  </si>
  <si>
    <t>(There are no comparative figures disclosed for the corresponding cumulative quarters following the change of financial year end by the Group from 31st December to 31st March during the financial period ended 31st March, 2004.)</t>
  </si>
  <si>
    <t>Earnings / (loss) per share</t>
  </si>
  <si>
    <t>CONDENSED CONSOLIDATED STATEMENT OF CHANGES IN EQUITY</t>
  </si>
  <si>
    <t>Balance at 31 March, 2004 / 1 April, 2004</t>
  </si>
  <si>
    <t>Issuance of new shares</t>
  </si>
  <si>
    <t>Premium on issuance of new shares</t>
  </si>
  <si>
    <t xml:space="preserve">   period ended 31 March, 2004</t>
  </si>
  <si>
    <t xml:space="preserve">   ended 31 December 2002</t>
  </si>
  <si>
    <t>Balance at 31 March, 2005</t>
  </si>
  <si>
    <t>(The Condensed Consolidated Statement of Changes in Equity should be read in conjunction with the Annual Financial Report for the 15 months ended 31st March, 2004)</t>
  </si>
  <si>
    <t>Profits</t>
  </si>
  <si>
    <t>UNAUDITED CONDENSED CONSOLIDATED CASH FLOW STATEMENT</t>
  </si>
  <si>
    <t>12 months</t>
  </si>
  <si>
    <t>Adjustments for :-</t>
  </si>
  <si>
    <t>Depreciation of property, plant and equipment</t>
  </si>
  <si>
    <t>OPERATING CASH FLOWS</t>
  </si>
  <si>
    <t>Interest expense</t>
  </si>
  <si>
    <t>Changes in Working Capital</t>
  </si>
  <si>
    <t xml:space="preserve">Receivables </t>
  </si>
  <si>
    <t xml:space="preserve">Payables </t>
  </si>
  <si>
    <t>INVESTING CASH FLOWS</t>
  </si>
  <si>
    <t>FINANCING CASH FLOWS</t>
  </si>
  <si>
    <t xml:space="preserve">Proceeds from issuance of new shares </t>
  </si>
  <si>
    <t>Purchase of plant and equipment</t>
  </si>
  <si>
    <t>Cash and cash equivalents at 1st April, 2004</t>
  </si>
  <si>
    <t>Cash and cash equivalents at 31st March, 2005</t>
  </si>
  <si>
    <t>Cash and cash equivalents comprise:-</t>
  </si>
  <si>
    <t>(The Condensed Consolidated Cash Flow Statement should be read in conjunction with the Annual Financial Report for the 15 months ended 31st March, 2004)</t>
  </si>
  <si>
    <t>(There are no comparative figures disclosed for the corresponding cumulative quarters following the change of financial year end by the Group from 31st December to 31st March during the financial period ended 31st March, 2004)</t>
  </si>
  <si>
    <t>Net gain on disposal of plant and equipment</t>
  </si>
  <si>
    <t>Net profit / (loss) after taxation</t>
  </si>
  <si>
    <t>Profit / (loss) before taxation</t>
  </si>
  <si>
    <t>Profit / (loss) after taxation</t>
  </si>
  <si>
    <t>Non-Distributable</t>
  </si>
  <si>
    <t>Proceeds from disposal of plant and equipment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</si>
</sst>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0\)"/>
    <numFmt numFmtId="175" formatCode="_(* #,##0.000_);_(* \(#,##0.000\);_(* &quot;-&quot;??_);_(@_)"/>
    <numFmt numFmtId="176" formatCode="_(* #,##0.0000_);_(* \(#,##0.0000\);_(* &quot;-&quot;??_);_(@_)"/>
    <numFmt numFmtId="177" formatCode="_(* #,##0.0_);_(* \(#,##0.0\);_(* &quot;-&quot;?_);_(@_)"/>
    <numFmt numFmtId="178" formatCode="0.0"/>
    <numFmt numFmtId="179" formatCode="0.00_);\(0.00\)"/>
  </numFmts>
  <fonts count="10">
    <font>
      <sz val="10"/>
      <name val="Arial"/>
      <family val="0"/>
    </font>
    <font>
      <i/>
      <sz val="5"/>
      <name val="Arial"/>
      <family val="2"/>
    </font>
    <font>
      <b/>
      <sz val="10"/>
      <name val="Arial"/>
      <family val="2"/>
    </font>
    <font>
      <b/>
      <sz val="12"/>
      <name val="Arial"/>
      <family val="2"/>
    </font>
    <font>
      <i/>
      <sz val="6"/>
      <name val="Arial"/>
      <family val="2"/>
    </font>
    <font>
      <sz val="8"/>
      <name val="Arial"/>
      <family val="0"/>
    </font>
    <font>
      <b/>
      <i/>
      <sz val="10"/>
      <name val="Arial"/>
      <family val="2"/>
    </font>
    <font>
      <b/>
      <sz val="11"/>
      <name val="Arial"/>
      <family val="2"/>
    </font>
    <font>
      <sz val="11"/>
      <name val="Arial"/>
      <family val="2"/>
    </font>
    <font>
      <b/>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0" fillId="0" borderId="0" xfId="0" applyFont="1" applyBorder="1" applyAlignment="1">
      <alignment/>
    </xf>
    <xf numFmtId="173" fontId="0" fillId="0" borderId="0" xfId="15" applyNumberFormat="1" applyFont="1" applyBorder="1" applyAlignment="1">
      <alignment/>
    </xf>
    <xf numFmtId="0" fontId="0" fillId="0" borderId="0" xfId="0" applyFont="1" applyAlignment="1">
      <alignment/>
    </xf>
    <xf numFmtId="0" fontId="3" fillId="0" borderId="0" xfId="0" applyFont="1" applyAlignment="1">
      <alignment horizontal="center"/>
    </xf>
    <xf numFmtId="0" fontId="0" fillId="0" borderId="1" xfId="0" applyFont="1" applyBorder="1" applyAlignment="1">
      <alignment/>
    </xf>
    <xf numFmtId="0" fontId="0" fillId="0" borderId="2" xfId="0" applyBorder="1" applyAlignment="1">
      <alignment/>
    </xf>
    <xf numFmtId="0" fontId="0" fillId="0" borderId="3" xfId="0" applyBorder="1" applyAlignment="1">
      <alignment/>
    </xf>
    <xf numFmtId="173" fontId="0" fillId="0" borderId="0" xfId="15" applyNumberFormat="1" applyBorder="1" applyAlignment="1">
      <alignment/>
    </xf>
    <xf numFmtId="173" fontId="0" fillId="0" borderId="3" xfId="15" applyNumberFormat="1" applyFont="1" applyBorder="1" applyAlignment="1">
      <alignment horizontal="center"/>
    </xf>
    <xf numFmtId="173" fontId="0" fillId="0" borderId="3" xfId="15" applyNumberFormat="1" applyBorder="1" applyAlignment="1">
      <alignment/>
    </xf>
    <xf numFmtId="173" fontId="0" fillId="0" borderId="2" xfId="15" applyNumberFormat="1" applyBorder="1" applyAlignment="1">
      <alignment/>
    </xf>
    <xf numFmtId="0" fontId="0" fillId="0" borderId="4" xfId="0" applyBorder="1" applyAlignment="1">
      <alignment/>
    </xf>
    <xf numFmtId="0" fontId="0" fillId="0" borderId="1" xfId="0" applyBorder="1" applyAlignment="1">
      <alignment/>
    </xf>
    <xf numFmtId="173" fontId="0" fillId="0" borderId="4" xfId="15" applyNumberFormat="1" applyBorder="1" applyAlignment="1">
      <alignment/>
    </xf>
    <xf numFmtId="0" fontId="0" fillId="0" borderId="5" xfId="0" applyBorder="1" applyAlignment="1">
      <alignment/>
    </xf>
    <xf numFmtId="179" fontId="0" fillId="0" borderId="2" xfId="0" applyNumberFormat="1" applyBorder="1" applyAlignment="1">
      <alignment/>
    </xf>
    <xf numFmtId="179" fontId="0" fillId="0" borderId="3" xfId="0" applyNumberFormat="1" applyBorder="1" applyAlignment="1">
      <alignment/>
    </xf>
    <xf numFmtId="0" fontId="0" fillId="0" borderId="0" xfId="0" applyAlignment="1">
      <alignment horizontal="center"/>
    </xf>
    <xf numFmtId="173" fontId="0" fillId="0" borderId="0" xfId="15" applyNumberFormat="1" applyAlignment="1">
      <alignment/>
    </xf>
    <xf numFmtId="173" fontId="0" fillId="0" borderId="1" xfId="15" applyNumberFormat="1" applyBorder="1" applyAlignment="1">
      <alignment/>
    </xf>
    <xf numFmtId="173" fontId="0" fillId="0" borderId="6" xfId="15" applyNumberFormat="1" applyBorder="1" applyAlignment="1">
      <alignment/>
    </xf>
    <xf numFmtId="173" fontId="0" fillId="0" borderId="0" xfId="15" applyNumberFormat="1" applyFont="1" applyAlignment="1">
      <alignment/>
    </xf>
    <xf numFmtId="173" fontId="0" fillId="0" borderId="7" xfId="15" applyNumberFormat="1" applyBorder="1" applyAlignment="1">
      <alignment/>
    </xf>
    <xf numFmtId="0" fontId="4" fillId="0" borderId="0" xfId="0" applyFont="1" applyAlignment="1">
      <alignment/>
    </xf>
    <xf numFmtId="14" fontId="4" fillId="0" borderId="0" xfId="0" applyNumberFormat="1" applyFont="1" applyAlignment="1">
      <alignment/>
    </xf>
    <xf numFmtId="0" fontId="3" fillId="0" borderId="0" xfId="0" applyFont="1" applyAlignment="1">
      <alignment horizontal="right"/>
    </xf>
    <xf numFmtId="0" fontId="2" fillId="0" borderId="1" xfId="0" applyFont="1" applyBorder="1" applyAlignment="1">
      <alignment horizontal="center"/>
    </xf>
    <xf numFmtId="0" fontId="6" fillId="0" borderId="0" xfId="0" applyFont="1" applyBorder="1" applyAlignment="1">
      <alignment horizontal="center"/>
    </xf>
    <xf numFmtId="173" fontId="0" fillId="0" borderId="7" xfId="15" applyNumberFormat="1" applyFont="1" applyBorder="1" applyAlignment="1">
      <alignment/>
    </xf>
    <xf numFmtId="173" fontId="0" fillId="0" borderId="1" xfId="15" applyNumberFormat="1" applyFont="1" applyBorder="1" applyAlignment="1">
      <alignment/>
    </xf>
    <xf numFmtId="173" fontId="0" fillId="0" borderId="6" xfId="15" applyNumberFormat="1" applyFont="1" applyBorder="1" applyAlignment="1">
      <alignment/>
    </xf>
    <xf numFmtId="43" fontId="0" fillId="0" borderId="0" xfId="15" applyNumberFormat="1" applyFont="1" applyBorder="1" applyAlignment="1">
      <alignment/>
    </xf>
    <xf numFmtId="0" fontId="2" fillId="0" borderId="0" xfId="0" applyFont="1" applyAlignment="1">
      <alignment horizontal="justify" wrapText="1"/>
    </xf>
    <xf numFmtId="0" fontId="7" fillId="0" borderId="0" xfId="0" applyFont="1" applyAlignment="1">
      <alignment/>
    </xf>
    <xf numFmtId="0" fontId="8" fillId="0" borderId="0" xfId="0" applyFont="1" applyAlignment="1">
      <alignment/>
    </xf>
    <xf numFmtId="0" fontId="2" fillId="0" borderId="2"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73" fontId="0" fillId="0" borderId="5" xfId="15" applyNumberFormat="1" applyBorder="1" applyAlignment="1">
      <alignment/>
    </xf>
    <xf numFmtId="173" fontId="0" fillId="0" borderId="3" xfId="15" applyNumberFormat="1" applyBorder="1" applyAlignment="1">
      <alignment horizontal="center"/>
    </xf>
    <xf numFmtId="173" fontId="0" fillId="0" borderId="2" xfId="15" applyNumberFormat="1" applyBorder="1" applyAlignment="1">
      <alignment horizontal="center"/>
    </xf>
    <xf numFmtId="173" fontId="0" fillId="0" borderId="0" xfId="15" applyNumberFormat="1" applyBorder="1" applyAlignment="1">
      <alignment horizontal="center"/>
    </xf>
    <xf numFmtId="173" fontId="0" fillId="0" borderId="4" xfId="15" applyNumberFormat="1" applyBorder="1" applyAlignment="1">
      <alignment horizontal="center"/>
    </xf>
    <xf numFmtId="173" fontId="2" fillId="0" borderId="2" xfId="15" applyNumberFormat="1" applyFont="1" applyBorder="1" applyAlignment="1">
      <alignment/>
    </xf>
    <xf numFmtId="173" fontId="2" fillId="0" borderId="3" xfId="15" applyNumberFormat="1" applyFont="1" applyBorder="1" applyAlignment="1">
      <alignment/>
    </xf>
    <xf numFmtId="173" fontId="2" fillId="0" borderId="0" xfId="15" applyNumberFormat="1" applyFont="1" applyBorder="1" applyAlignment="1">
      <alignment/>
    </xf>
    <xf numFmtId="173" fontId="2" fillId="0" borderId="8" xfId="15" applyNumberFormat="1" applyFont="1" applyBorder="1" applyAlignment="1">
      <alignment/>
    </xf>
    <xf numFmtId="173" fontId="2" fillId="0" borderId="9" xfId="15" applyNumberFormat="1" applyFont="1" applyBorder="1" applyAlignment="1">
      <alignment/>
    </xf>
    <xf numFmtId="173" fontId="2" fillId="0" borderId="6" xfId="15" applyNumberFormat="1" applyFont="1" applyBorder="1" applyAlignment="1">
      <alignment/>
    </xf>
    <xf numFmtId="0" fontId="2" fillId="0" borderId="0" xfId="0" applyFont="1" applyAlignment="1">
      <alignment horizontal="center"/>
    </xf>
    <xf numFmtId="0" fontId="6" fillId="0" borderId="0" xfId="0" applyFont="1" applyAlignment="1">
      <alignment horizontal="center"/>
    </xf>
    <xf numFmtId="0" fontId="2" fillId="0" borderId="0" xfId="0" applyFont="1" applyAlignment="1">
      <alignment horizontal="justify"/>
    </xf>
    <xf numFmtId="173" fontId="0" fillId="0" borderId="0" xfId="15" applyNumberFormat="1" applyAlignment="1">
      <alignment horizontal="right"/>
    </xf>
    <xf numFmtId="0" fontId="0" fillId="0" borderId="0" xfId="0" applyAlignment="1">
      <alignment horizontal="justify" wrapText="1"/>
    </xf>
    <xf numFmtId="0" fontId="0" fillId="0" borderId="0" xfId="0" applyAlignment="1">
      <alignment horizontal="justify"/>
    </xf>
    <xf numFmtId="0" fontId="0" fillId="0" borderId="2" xfId="0" applyBorder="1" applyAlignment="1">
      <alignment horizontal="right"/>
    </xf>
    <xf numFmtId="0" fontId="0" fillId="0" borderId="3" xfId="0" applyBorder="1" applyAlignment="1">
      <alignment horizontal="right"/>
    </xf>
    <xf numFmtId="179" fontId="0" fillId="0" borderId="0" xfId="0" applyNumberFormat="1" applyBorder="1" applyAlignment="1">
      <alignment horizontal="right"/>
    </xf>
    <xf numFmtId="0" fontId="2" fillId="0" borderId="0" xfId="0" applyFont="1" applyAlignment="1">
      <alignment horizontal="justify" wrapText="1"/>
    </xf>
    <xf numFmtId="0" fontId="9" fillId="0" borderId="10" xfId="0" applyFont="1" applyBorder="1" applyAlignment="1">
      <alignment horizontal="center"/>
    </xf>
    <xf numFmtId="0" fontId="9" fillId="0" borderId="11" xfId="0" applyFont="1" applyBorder="1" applyAlignment="1">
      <alignment horizontal="center"/>
    </xf>
    <xf numFmtId="0" fontId="2"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8"/>
  <sheetViews>
    <sheetView zoomScaleSheetLayoutView="100" workbookViewId="0" topLeftCell="A27">
      <selection activeCell="A57" sqref="A57:A58"/>
    </sheetView>
  </sheetViews>
  <sheetFormatPr defaultColWidth="9.140625" defaultRowHeight="12.75"/>
  <cols>
    <col min="6" max="6" width="4.7109375" style="0" customWidth="1"/>
    <col min="7" max="7" width="12.421875" style="0" customWidth="1"/>
    <col min="8" max="8" width="11.57421875" style="0" customWidth="1"/>
  </cols>
  <sheetData>
    <row r="1" spans="1:9" ht="15.75">
      <c r="A1" s="40" t="s">
        <v>0</v>
      </c>
      <c r="I1" s="32"/>
    </row>
    <row r="2" ht="14.25">
      <c r="A2" s="41"/>
    </row>
    <row r="3" ht="15">
      <c r="A3" s="40" t="s">
        <v>79</v>
      </c>
    </row>
    <row r="4" ht="15">
      <c r="A4" s="40" t="s">
        <v>44</v>
      </c>
    </row>
    <row r="5" spans="1:8" ht="15">
      <c r="A5" s="40"/>
      <c r="G5" s="3"/>
      <c r="H5" s="3"/>
    </row>
    <row r="6" spans="1:8" ht="12.75">
      <c r="A6" s="2"/>
      <c r="G6" s="5"/>
      <c r="H6" s="4"/>
    </row>
    <row r="7" spans="1:8" ht="12.75">
      <c r="A7" s="2"/>
      <c r="G7" s="6"/>
      <c r="H7" s="3"/>
    </row>
    <row r="8" spans="7:8" ht="12.75">
      <c r="G8" s="5" t="s">
        <v>22</v>
      </c>
      <c r="H8" s="5" t="s">
        <v>21</v>
      </c>
    </row>
    <row r="9" spans="7:8" ht="12.75">
      <c r="G9" s="5" t="s">
        <v>17</v>
      </c>
      <c r="H9" s="5" t="s">
        <v>17</v>
      </c>
    </row>
    <row r="10" spans="7:8" ht="12.75">
      <c r="G10" s="33" t="s">
        <v>24</v>
      </c>
      <c r="H10" s="33" t="s">
        <v>20</v>
      </c>
    </row>
    <row r="11" spans="7:8" ht="12.75">
      <c r="G11" s="34" t="s">
        <v>18</v>
      </c>
      <c r="H11" s="34" t="s">
        <v>18</v>
      </c>
    </row>
    <row r="12" spans="1:8" ht="12.75">
      <c r="A12" s="2" t="s">
        <v>80</v>
      </c>
      <c r="G12" s="7"/>
      <c r="H12" s="7"/>
    </row>
    <row r="13" spans="1:8" ht="12.75">
      <c r="A13" t="s">
        <v>1</v>
      </c>
      <c r="G13" s="8">
        <v>67958</v>
      </c>
      <c r="H13" s="8">
        <v>65800</v>
      </c>
    </row>
    <row r="14" spans="7:8" ht="12.75">
      <c r="G14" s="8"/>
      <c r="H14" s="8"/>
    </row>
    <row r="15" spans="7:8" ht="12.75">
      <c r="G15" s="35">
        <f>SUM(G13:G14)</f>
        <v>67958</v>
      </c>
      <c r="H15" s="35">
        <f>SUM(H13:H14)</f>
        <v>65800</v>
      </c>
    </row>
    <row r="16" spans="7:8" ht="12.75">
      <c r="G16" s="8"/>
      <c r="H16" s="8"/>
    </row>
    <row r="17" spans="1:8" ht="12.75">
      <c r="A17" s="2" t="s">
        <v>2</v>
      </c>
      <c r="G17" s="8"/>
      <c r="H17" s="8"/>
    </row>
    <row r="18" spans="1:8" ht="12.75">
      <c r="A18" t="s">
        <v>3</v>
      </c>
      <c r="G18" s="8">
        <v>48856</v>
      </c>
      <c r="H18" s="8">
        <v>62160</v>
      </c>
    </row>
    <row r="19" spans="1:8" ht="12.75">
      <c r="A19" t="s">
        <v>4</v>
      </c>
      <c r="G19" s="8">
        <v>28596</v>
      </c>
      <c r="H19" s="8">
        <v>22915</v>
      </c>
    </row>
    <row r="20" spans="1:8" ht="12.75">
      <c r="A20" t="s">
        <v>5</v>
      </c>
      <c r="G20" s="8">
        <v>36786</v>
      </c>
      <c r="H20" s="8">
        <v>42903</v>
      </c>
    </row>
    <row r="21" spans="7:8" ht="12.75">
      <c r="G21" s="35">
        <f>SUM(G18:G20)</f>
        <v>114238</v>
      </c>
      <c r="H21" s="35">
        <f>SUM(H18:H20)</f>
        <v>127978</v>
      </c>
    </row>
    <row r="22" spans="7:8" ht="12.75">
      <c r="G22" s="8"/>
      <c r="H22" s="8"/>
    </row>
    <row r="23" spans="1:8" ht="12.75">
      <c r="A23" s="2" t="s">
        <v>82</v>
      </c>
      <c r="G23" s="8"/>
      <c r="H23" s="8"/>
    </row>
    <row r="24" spans="1:8" ht="12.75">
      <c r="A24" t="s">
        <v>23</v>
      </c>
      <c r="G24" s="8">
        <v>20412</v>
      </c>
      <c r="H24" s="8">
        <v>32613</v>
      </c>
    </row>
    <row r="25" spans="1:8" ht="12.75">
      <c r="A25" t="s">
        <v>6</v>
      </c>
      <c r="G25" s="8">
        <v>363</v>
      </c>
      <c r="H25" s="8">
        <v>0</v>
      </c>
    </row>
    <row r="26" spans="1:8" ht="12.75">
      <c r="A26" t="s">
        <v>7</v>
      </c>
      <c r="G26" s="8">
        <v>0</v>
      </c>
      <c r="H26" s="8">
        <v>92</v>
      </c>
    </row>
    <row r="27" spans="1:8" ht="12.75">
      <c r="A27" t="s">
        <v>85</v>
      </c>
      <c r="G27" s="8">
        <v>69</v>
      </c>
      <c r="H27" s="8">
        <v>49</v>
      </c>
    </row>
    <row r="28" spans="7:8" ht="12.75">
      <c r="G28" s="35">
        <f>SUM(G24:G27)</f>
        <v>20844</v>
      </c>
      <c r="H28" s="35">
        <f>SUM(H24:H27)</f>
        <v>32754</v>
      </c>
    </row>
    <row r="29" spans="7:8" ht="12.75">
      <c r="G29" s="8"/>
      <c r="H29" s="8"/>
    </row>
    <row r="30" spans="1:8" ht="12.75">
      <c r="A30" s="2" t="s">
        <v>83</v>
      </c>
      <c r="G30" s="36">
        <f>SUM(G21-G28)</f>
        <v>93394</v>
      </c>
      <c r="H30" s="36">
        <f>SUM(H21-H28)</f>
        <v>95224</v>
      </c>
    </row>
    <row r="31" spans="7:8" ht="12.75">
      <c r="G31" s="8"/>
      <c r="H31" s="8"/>
    </row>
    <row r="32" spans="1:8" ht="12.75">
      <c r="A32" s="2" t="s">
        <v>84</v>
      </c>
      <c r="G32" s="8"/>
      <c r="H32" s="8"/>
    </row>
    <row r="33" spans="1:8" ht="12.75">
      <c r="A33" t="s">
        <v>8</v>
      </c>
      <c r="G33" s="8">
        <v>6372</v>
      </c>
      <c r="H33" s="8">
        <v>5552</v>
      </c>
    </row>
    <row r="34" spans="7:8" ht="12.75">
      <c r="G34" s="8"/>
      <c r="H34" s="8"/>
    </row>
    <row r="35" spans="7:8" ht="13.5" thickBot="1">
      <c r="G35" s="37">
        <f>SUM(G15+G30-G33)</f>
        <v>154980</v>
      </c>
      <c r="H35" s="37">
        <f>SUM(H15+H30-H33)</f>
        <v>155472</v>
      </c>
    </row>
    <row r="36" spans="7:8" ht="13.5" thickTop="1">
      <c r="G36" s="8"/>
      <c r="H36" s="8"/>
    </row>
    <row r="37" spans="1:8" ht="12.75">
      <c r="A37" s="2" t="s">
        <v>9</v>
      </c>
      <c r="G37" s="8"/>
      <c r="H37" s="8"/>
    </row>
    <row r="38" spans="1:8" ht="12.75">
      <c r="A38" t="s">
        <v>10</v>
      </c>
      <c r="G38" s="8">
        <v>99269</v>
      </c>
      <c r="H38" s="8">
        <v>99000</v>
      </c>
    </row>
    <row r="39" spans="1:8" ht="12.75">
      <c r="A39" t="s">
        <v>11</v>
      </c>
      <c r="G39" s="8">
        <v>17444</v>
      </c>
      <c r="H39" s="8">
        <v>17356</v>
      </c>
    </row>
    <row r="40" spans="1:8" ht="12.75">
      <c r="A40" t="s">
        <v>12</v>
      </c>
      <c r="G40" s="8">
        <v>4224</v>
      </c>
      <c r="H40" s="8">
        <v>1746</v>
      </c>
    </row>
    <row r="41" spans="1:8" ht="12.75">
      <c r="A41" t="s">
        <v>13</v>
      </c>
      <c r="G41" s="8">
        <v>334</v>
      </c>
      <c r="H41" s="8">
        <v>334</v>
      </c>
    </row>
    <row r="42" spans="1:8" ht="12.75">
      <c r="A42" t="s">
        <v>14</v>
      </c>
      <c r="G42" s="8">
        <v>33815</v>
      </c>
      <c r="H42" s="8">
        <v>37142</v>
      </c>
    </row>
    <row r="43" spans="1:8" ht="12.75">
      <c r="A43" t="s">
        <v>15</v>
      </c>
      <c r="G43" s="8">
        <v>-106</v>
      </c>
      <c r="H43" s="8">
        <v>-106</v>
      </c>
    </row>
    <row r="44" spans="7:8" ht="12.75">
      <c r="G44" s="8"/>
      <c r="H44" s="8"/>
    </row>
    <row r="45" spans="1:8" ht="13.5" thickBot="1">
      <c r="A45" t="s">
        <v>16</v>
      </c>
      <c r="G45" s="37">
        <f>SUM(G38:G43)</f>
        <v>154980</v>
      </c>
      <c r="H45" s="37">
        <f>SUM(H38:H43)</f>
        <v>155472</v>
      </c>
    </row>
    <row r="46" spans="7:8" ht="13.5" thickTop="1">
      <c r="G46" s="8"/>
      <c r="H46" s="8"/>
    </row>
    <row r="47" spans="1:8" ht="12.75">
      <c r="A47" t="s">
        <v>19</v>
      </c>
      <c r="G47" s="38">
        <v>1.56</v>
      </c>
      <c r="H47" s="38">
        <f>SUM(H45/98932)</f>
        <v>1.5715036590789633</v>
      </c>
    </row>
    <row r="48" spans="7:8" ht="12.75">
      <c r="G48" s="3"/>
      <c r="H48" s="3"/>
    </row>
    <row r="50" spans="1:8" ht="12.75">
      <c r="A50" s="69" t="s">
        <v>81</v>
      </c>
      <c r="B50" s="69"/>
      <c r="C50" s="69"/>
      <c r="D50" s="69"/>
      <c r="E50" s="69"/>
      <c r="F50" s="69"/>
      <c r="G50" s="69"/>
      <c r="H50" s="69"/>
    </row>
    <row r="51" spans="1:8" ht="12.75">
      <c r="A51" s="69"/>
      <c r="B51" s="69"/>
      <c r="C51" s="69"/>
      <c r="D51" s="69"/>
      <c r="E51" s="69"/>
      <c r="F51" s="69"/>
      <c r="G51" s="69"/>
      <c r="H51" s="69"/>
    </row>
    <row r="57" ht="12.75">
      <c r="A57" s="1"/>
    </row>
    <row r="58" ht="12.75">
      <c r="A58" s="1"/>
    </row>
  </sheetData>
  <mergeCells count="1">
    <mergeCell ref="A50:H51"/>
  </mergeCells>
  <printOptions horizontalCentered="1"/>
  <pageMargins left="1" right="0.25" top="0.5" bottom="0" header="0" footer="0"/>
  <pageSetup orientation="portrait" r:id="rId1"/>
</worksheet>
</file>

<file path=xl/worksheets/sheet2.xml><?xml version="1.0" encoding="utf-8"?>
<worksheet xmlns="http://schemas.openxmlformats.org/spreadsheetml/2006/main" xmlns:r="http://schemas.openxmlformats.org/officeDocument/2006/relationships">
  <dimension ref="A1:H57"/>
  <sheetViews>
    <sheetView tabSelected="1" workbookViewId="0" topLeftCell="A33">
      <selection activeCell="D38" sqref="D38"/>
    </sheetView>
  </sheetViews>
  <sheetFormatPr defaultColWidth="9.140625" defaultRowHeight="12.75"/>
  <cols>
    <col min="5" max="8" width="12.7109375" style="0" customWidth="1"/>
    <col min="9" max="9" width="3.140625" style="0" customWidth="1"/>
    <col min="10" max="10" width="7.00390625" style="0" customWidth="1"/>
  </cols>
  <sheetData>
    <row r="1" spans="1:8" s="9" customFormat="1" ht="15.75">
      <c r="A1" s="40" t="s">
        <v>0</v>
      </c>
      <c r="H1" s="32"/>
    </row>
    <row r="2" spans="1:8" s="9" customFormat="1" ht="15.75">
      <c r="A2" s="40"/>
      <c r="H2" s="32"/>
    </row>
    <row r="3" s="9" customFormat="1" ht="15">
      <c r="A3" s="40" t="s">
        <v>25</v>
      </c>
    </row>
    <row r="4" s="9" customFormat="1" ht="15">
      <c r="A4" s="40" t="s">
        <v>26</v>
      </c>
    </row>
    <row r="5" s="9" customFormat="1" ht="12.75">
      <c r="A5" s="2"/>
    </row>
    <row r="6" spans="1:5" s="9" customFormat="1" ht="12.75">
      <c r="A6" s="2"/>
      <c r="E6" s="11"/>
    </row>
    <row r="7" spans="5:8" ht="19.5" customHeight="1">
      <c r="E7" s="70" t="s">
        <v>87</v>
      </c>
      <c r="F7" s="71"/>
      <c r="G7" s="70" t="s">
        <v>86</v>
      </c>
      <c r="H7" s="71"/>
    </row>
    <row r="8" spans="5:8" ht="12.75">
      <c r="E8" s="42"/>
      <c r="F8" s="43"/>
      <c r="G8" s="5"/>
      <c r="H8" s="43" t="s">
        <v>27</v>
      </c>
    </row>
    <row r="9" spans="5:8" ht="12.75">
      <c r="E9" s="42"/>
      <c r="F9" s="43"/>
      <c r="G9" s="5" t="s">
        <v>28</v>
      </c>
      <c r="H9" s="43" t="s">
        <v>28</v>
      </c>
    </row>
    <row r="10" spans="5:8" ht="12.75">
      <c r="E10" s="44" t="s">
        <v>29</v>
      </c>
      <c r="F10" s="43" t="s">
        <v>27</v>
      </c>
      <c r="G10" s="5" t="s">
        <v>30</v>
      </c>
      <c r="H10" s="43" t="s">
        <v>30</v>
      </c>
    </row>
    <row r="11" spans="5:8" ht="12.75">
      <c r="E11" s="44" t="s">
        <v>31</v>
      </c>
      <c r="F11" s="43" t="s">
        <v>32</v>
      </c>
      <c r="G11" s="5" t="s">
        <v>33</v>
      </c>
      <c r="H11" s="43" t="s">
        <v>33</v>
      </c>
    </row>
    <row r="12" spans="5:8" ht="12.75">
      <c r="E12" s="45" t="s">
        <v>24</v>
      </c>
      <c r="F12" s="46" t="s">
        <v>20</v>
      </c>
      <c r="G12" s="33" t="s">
        <v>24</v>
      </c>
      <c r="H12" s="46" t="s">
        <v>20</v>
      </c>
    </row>
    <row r="13" spans="5:8" ht="12.75">
      <c r="E13" s="47" t="s">
        <v>18</v>
      </c>
      <c r="F13" s="48" t="s">
        <v>18</v>
      </c>
      <c r="G13" s="34" t="s">
        <v>18</v>
      </c>
      <c r="H13" s="48" t="s">
        <v>18</v>
      </c>
    </row>
    <row r="14" spans="5:8" ht="12.75">
      <c r="E14" s="12"/>
      <c r="F14" s="13"/>
      <c r="G14" s="3"/>
      <c r="H14" s="13"/>
    </row>
    <row r="15" spans="1:8" ht="12.75">
      <c r="A15" t="s">
        <v>34</v>
      </c>
      <c r="E15" s="17">
        <v>17607</v>
      </c>
      <c r="F15" s="16">
        <v>16972</v>
      </c>
      <c r="G15" s="14">
        <v>231743</v>
      </c>
      <c r="H15" s="15">
        <v>0</v>
      </c>
    </row>
    <row r="16" spans="5:8" ht="12.75">
      <c r="E16" s="17"/>
      <c r="F16" s="16"/>
      <c r="G16" s="14"/>
      <c r="H16" s="16"/>
    </row>
    <row r="17" spans="1:8" ht="12.75">
      <c r="A17" t="s">
        <v>35</v>
      </c>
      <c r="E17" s="17">
        <v>-26109</v>
      </c>
      <c r="F17" s="16">
        <v>-25679</v>
      </c>
      <c r="G17" s="14">
        <v>-228603</v>
      </c>
      <c r="H17" s="15">
        <v>0</v>
      </c>
    </row>
    <row r="18" spans="5:8" ht="12.75">
      <c r="E18" s="17"/>
      <c r="F18" s="16"/>
      <c r="G18" s="14"/>
      <c r="H18" s="15"/>
    </row>
    <row r="19" spans="1:8" ht="12.75">
      <c r="A19" t="s">
        <v>36</v>
      </c>
      <c r="E19" s="17">
        <v>590</v>
      </c>
      <c r="F19" s="16">
        <v>1925</v>
      </c>
      <c r="G19" s="14">
        <v>1610</v>
      </c>
      <c r="H19" s="15">
        <v>0</v>
      </c>
    </row>
    <row r="20" spans="5:8" ht="12.75">
      <c r="E20" s="49"/>
      <c r="F20" s="20"/>
      <c r="G20" s="26"/>
      <c r="H20" s="20"/>
    </row>
    <row r="21" spans="1:8" ht="19.5" customHeight="1">
      <c r="A21" s="2" t="s">
        <v>37</v>
      </c>
      <c r="B21" s="2"/>
      <c r="C21" s="2"/>
      <c r="D21" s="2"/>
      <c r="E21" s="54">
        <f>SUM(E15:E19)</f>
        <v>-7912</v>
      </c>
      <c r="F21" s="55">
        <f>SUM(F15:F19)</f>
        <v>-6782</v>
      </c>
      <c r="G21" s="56">
        <f>SUM(G15:G19)</f>
        <v>4750</v>
      </c>
      <c r="H21" s="55">
        <f>SUM(H15:H19)</f>
        <v>0</v>
      </c>
    </row>
    <row r="22" spans="5:8" ht="12.75">
      <c r="E22" s="17"/>
      <c r="F22" s="16"/>
      <c r="G22" s="14"/>
      <c r="H22" s="16"/>
    </row>
    <row r="23" spans="1:8" ht="12.75">
      <c r="A23" t="s">
        <v>38</v>
      </c>
      <c r="E23" s="17">
        <v>-15</v>
      </c>
      <c r="F23" s="16">
        <v>-219</v>
      </c>
      <c r="G23" s="14">
        <v>-439</v>
      </c>
      <c r="H23" s="50">
        <v>0</v>
      </c>
    </row>
    <row r="24" spans="5:8" ht="12.75">
      <c r="E24" s="17"/>
      <c r="F24" s="16"/>
      <c r="G24" s="14"/>
      <c r="H24" s="16"/>
    </row>
    <row r="25" spans="1:8" ht="12.75">
      <c r="A25" t="s">
        <v>39</v>
      </c>
      <c r="E25" s="51">
        <v>0</v>
      </c>
      <c r="F25" s="50">
        <v>0</v>
      </c>
      <c r="G25" s="52">
        <v>0</v>
      </c>
      <c r="H25" s="50">
        <v>0</v>
      </c>
    </row>
    <row r="26" spans="5:8" ht="12.75">
      <c r="E26" s="49"/>
      <c r="F26" s="20"/>
      <c r="G26" s="26"/>
      <c r="H26" s="20"/>
    </row>
    <row r="27" spans="1:8" ht="19.5" customHeight="1">
      <c r="A27" s="2" t="s">
        <v>120</v>
      </c>
      <c r="B27" s="2"/>
      <c r="C27" s="2"/>
      <c r="D27" s="2"/>
      <c r="E27" s="54">
        <f>SUM(E21:E25)</f>
        <v>-7927</v>
      </c>
      <c r="F27" s="55">
        <f>SUM(F21:F25)</f>
        <v>-7001</v>
      </c>
      <c r="G27" s="56">
        <f>SUM(G21:G25)</f>
        <v>4311</v>
      </c>
      <c r="H27" s="55">
        <f>SUM(H21:H25)</f>
        <v>0</v>
      </c>
    </row>
    <row r="28" spans="5:8" ht="12.75">
      <c r="E28" s="17"/>
      <c r="F28" s="16"/>
      <c r="G28" s="14"/>
      <c r="H28" s="16"/>
    </row>
    <row r="29" spans="1:8" ht="12.75">
      <c r="A29" t="s">
        <v>6</v>
      </c>
      <c r="E29" s="17">
        <v>932</v>
      </c>
      <c r="F29" s="16">
        <v>1717</v>
      </c>
      <c r="G29" s="14">
        <v>-219</v>
      </c>
      <c r="H29" s="50">
        <v>0</v>
      </c>
    </row>
    <row r="30" spans="5:8" ht="12.75">
      <c r="E30" s="49"/>
      <c r="F30" s="20"/>
      <c r="G30" s="26"/>
      <c r="H30" s="53"/>
    </row>
    <row r="31" spans="1:8" ht="19.5" customHeight="1">
      <c r="A31" s="2" t="s">
        <v>121</v>
      </c>
      <c r="B31" s="2"/>
      <c r="C31" s="2"/>
      <c r="D31" s="2"/>
      <c r="E31" s="54">
        <f>SUM(E27:E29)</f>
        <v>-6995</v>
      </c>
      <c r="F31" s="55">
        <f>SUM(F27:F29)</f>
        <v>-5284</v>
      </c>
      <c r="G31" s="56">
        <f>SUM(G27:G29)</f>
        <v>4092</v>
      </c>
      <c r="H31" s="55">
        <f>SUM(H27:H29)</f>
        <v>0</v>
      </c>
    </row>
    <row r="32" spans="5:8" ht="12.75">
      <c r="E32" s="17"/>
      <c r="F32" s="16"/>
      <c r="G32" s="14"/>
      <c r="H32" s="16"/>
    </row>
    <row r="33" spans="1:8" ht="12.75">
      <c r="A33" t="s">
        <v>40</v>
      </c>
      <c r="E33" s="51">
        <v>0</v>
      </c>
      <c r="F33" s="50">
        <v>0</v>
      </c>
      <c r="G33" s="52">
        <v>0</v>
      </c>
      <c r="H33" s="50">
        <v>0</v>
      </c>
    </row>
    <row r="34" spans="5:8" ht="12.75">
      <c r="E34" s="49"/>
      <c r="F34" s="16"/>
      <c r="G34" s="14"/>
      <c r="H34" s="16"/>
    </row>
    <row r="35" spans="1:8" ht="19.5" customHeight="1" thickBot="1">
      <c r="A35" s="2" t="s">
        <v>119</v>
      </c>
      <c r="B35" s="2"/>
      <c r="C35" s="2"/>
      <c r="D35" s="2"/>
      <c r="E35" s="57">
        <f>SUM(E31:E33)</f>
        <v>-6995</v>
      </c>
      <c r="F35" s="58">
        <f>SUM(F31:F33)</f>
        <v>-5284</v>
      </c>
      <c r="G35" s="59">
        <f>SUM(G31:G33)</f>
        <v>4092</v>
      </c>
      <c r="H35" s="58">
        <f>SUM(H31:H33)</f>
        <v>0</v>
      </c>
    </row>
    <row r="36" spans="5:8" ht="13.5" thickTop="1">
      <c r="E36" s="17"/>
      <c r="F36" s="16"/>
      <c r="G36" s="14"/>
      <c r="H36" s="16"/>
    </row>
    <row r="37" spans="1:8" ht="12.75">
      <c r="A37" s="2" t="s">
        <v>90</v>
      </c>
      <c r="E37" s="12"/>
      <c r="F37" s="13"/>
      <c r="G37" s="3"/>
      <c r="H37" s="13"/>
    </row>
    <row r="38" spans="1:8" ht="12.75">
      <c r="A38" t="s">
        <v>41</v>
      </c>
      <c r="E38" s="22">
        <v>-7.07</v>
      </c>
      <c r="F38" s="23">
        <f>SUM(F35/98932*100)</f>
        <v>-5.341042332106902</v>
      </c>
      <c r="G38" s="68">
        <v>4.13</v>
      </c>
      <c r="H38" s="67" t="s">
        <v>43</v>
      </c>
    </row>
    <row r="39" spans="1:8" ht="12.75">
      <c r="A39" t="s">
        <v>42</v>
      </c>
      <c r="E39" s="66" t="s">
        <v>43</v>
      </c>
      <c r="F39" s="67" t="s">
        <v>43</v>
      </c>
      <c r="G39" s="68">
        <v>4.11</v>
      </c>
      <c r="H39" s="67" t="s">
        <v>43</v>
      </c>
    </row>
    <row r="40" spans="5:8" ht="12.75">
      <c r="E40" s="21"/>
      <c r="F40" s="18"/>
      <c r="G40" s="19"/>
      <c r="H40" s="18"/>
    </row>
    <row r="41" spans="5:8" ht="12.75">
      <c r="E41" s="3"/>
      <c r="F41" s="3"/>
      <c r="G41" s="3"/>
      <c r="H41" s="3"/>
    </row>
    <row r="43" spans="1:8" ht="12.75">
      <c r="A43" s="69" t="s">
        <v>88</v>
      </c>
      <c r="B43" s="69"/>
      <c r="C43" s="69"/>
      <c r="D43" s="69"/>
      <c r="E43" s="69"/>
      <c r="F43" s="69"/>
      <c r="G43" s="69"/>
      <c r="H43" s="69"/>
    </row>
    <row r="44" spans="1:8" ht="12.75">
      <c r="A44" s="69"/>
      <c r="B44" s="69"/>
      <c r="C44" s="69"/>
      <c r="D44" s="69"/>
      <c r="E44" s="69"/>
      <c r="F44" s="69"/>
      <c r="G44" s="69"/>
      <c r="H44" s="69"/>
    </row>
    <row r="46" spans="1:8" ht="12.75">
      <c r="A46" s="69" t="s">
        <v>89</v>
      </c>
      <c r="B46" s="69"/>
      <c r="C46" s="69"/>
      <c r="D46" s="69"/>
      <c r="E46" s="69"/>
      <c r="F46" s="69"/>
      <c r="G46" s="69"/>
      <c r="H46" s="69"/>
    </row>
    <row r="47" spans="1:8" ht="12.75">
      <c r="A47" s="69"/>
      <c r="B47" s="69"/>
      <c r="C47" s="69"/>
      <c r="D47" s="69"/>
      <c r="E47" s="69"/>
      <c r="F47" s="69"/>
      <c r="G47" s="69"/>
      <c r="H47" s="69"/>
    </row>
    <row r="48" spans="1:8" ht="12.75">
      <c r="A48" s="69"/>
      <c r="B48" s="69"/>
      <c r="C48" s="69"/>
      <c r="D48" s="69"/>
      <c r="E48" s="69"/>
      <c r="F48" s="69"/>
      <c r="G48" s="69"/>
      <c r="H48" s="69"/>
    </row>
    <row r="56" ht="12.75">
      <c r="A56" s="1"/>
    </row>
    <row r="57" ht="12.75">
      <c r="A57" s="1"/>
    </row>
  </sheetData>
  <mergeCells count="4">
    <mergeCell ref="G7:H7"/>
    <mergeCell ref="E7:F7"/>
    <mergeCell ref="A43:H44"/>
    <mergeCell ref="A46:H48"/>
  </mergeCells>
  <printOptions horizontalCentered="1"/>
  <pageMargins left="1"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5"/>
  <sheetViews>
    <sheetView zoomScaleSheetLayoutView="100" workbookViewId="0" topLeftCell="A1">
      <selection activeCell="A1" sqref="A1"/>
    </sheetView>
  </sheetViews>
  <sheetFormatPr defaultColWidth="9.140625" defaultRowHeight="12.75"/>
  <cols>
    <col min="4" max="4" width="8.28125" style="0" customWidth="1"/>
    <col min="5" max="6" width="9.28125" style="0" customWidth="1"/>
    <col min="7" max="7" width="10.28125" style="0" customWidth="1"/>
    <col min="8" max="8" width="10.7109375" style="0" customWidth="1"/>
    <col min="9" max="9" width="1.7109375" style="0" customWidth="1"/>
    <col min="10" max="10" width="10.7109375" style="0" customWidth="1"/>
    <col min="11" max="11" width="9.7109375" style="0" customWidth="1"/>
    <col min="12" max="12" width="10.140625" style="0" customWidth="1"/>
  </cols>
  <sheetData>
    <row r="1" ht="15.75">
      <c r="K1" s="10"/>
    </row>
    <row r="2" spans="1:11" s="9" customFormat="1" ht="15">
      <c r="A2" s="40" t="s">
        <v>0</v>
      </c>
      <c r="B2" s="41"/>
      <c r="K2" s="2"/>
    </row>
    <row r="3" spans="1:2" s="9" customFormat="1" ht="14.25">
      <c r="A3" s="41"/>
      <c r="B3" s="41"/>
    </row>
    <row r="4" spans="1:2" s="9" customFormat="1" ht="15">
      <c r="A4" s="40" t="s">
        <v>91</v>
      </c>
      <c r="B4" s="41"/>
    </row>
    <row r="5" spans="1:2" s="9" customFormat="1" ht="15">
      <c r="A5" s="40" t="s">
        <v>26</v>
      </c>
      <c r="B5" s="41"/>
    </row>
    <row r="9" spans="5:11" ht="12.75">
      <c r="E9" s="2"/>
      <c r="F9" s="2"/>
      <c r="G9" s="72" t="s">
        <v>122</v>
      </c>
      <c r="H9" s="72"/>
      <c r="I9" s="6"/>
      <c r="J9" s="33" t="s">
        <v>45</v>
      </c>
      <c r="K9" s="2"/>
    </row>
    <row r="10" spans="5:12" ht="12.75">
      <c r="E10" s="2"/>
      <c r="F10" s="2"/>
      <c r="G10" s="2"/>
      <c r="H10" s="60" t="s">
        <v>46</v>
      </c>
      <c r="I10" s="60"/>
      <c r="J10" s="60"/>
      <c r="K10" s="60"/>
      <c r="L10" s="24"/>
    </row>
    <row r="11" spans="5:12" ht="12.75">
      <c r="E11" s="5" t="s">
        <v>47</v>
      </c>
      <c r="F11" s="5" t="s">
        <v>48</v>
      </c>
      <c r="G11" s="5" t="s">
        <v>49</v>
      </c>
      <c r="H11" s="5" t="s">
        <v>50</v>
      </c>
      <c r="I11" s="60"/>
      <c r="J11" s="60" t="s">
        <v>51</v>
      </c>
      <c r="K11" s="60"/>
      <c r="L11" s="24"/>
    </row>
    <row r="12" spans="5:12" ht="12.75">
      <c r="E12" s="33" t="s">
        <v>52</v>
      </c>
      <c r="F12" s="33" t="s">
        <v>53</v>
      </c>
      <c r="G12" s="33" t="s">
        <v>54</v>
      </c>
      <c r="H12" s="33" t="s">
        <v>55</v>
      </c>
      <c r="I12" s="60"/>
      <c r="J12" s="33" t="s">
        <v>99</v>
      </c>
      <c r="K12" s="33" t="s">
        <v>56</v>
      </c>
      <c r="L12" s="24"/>
    </row>
    <row r="13" spans="5:12" ht="12.75">
      <c r="E13" s="61" t="s">
        <v>18</v>
      </c>
      <c r="F13" s="61" t="s">
        <v>18</v>
      </c>
      <c r="G13" s="61" t="s">
        <v>18</v>
      </c>
      <c r="H13" s="61" t="s">
        <v>18</v>
      </c>
      <c r="I13" s="61"/>
      <c r="J13" s="61" t="s">
        <v>18</v>
      </c>
      <c r="K13" s="61" t="s">
        <v>18</v>
      </c>
      <c r="L13" s="24"/>
    </row>
    <row r="15" spans="1:11" ht="12.75">
      <c r="A15" t="s">
        <v>57</v>
      </c>
      <c r="E15" s="25">
        <v>99000</v>
      </c>
      <c r="F15" s="25">
        <v>-57</v>
      </c>
      <c r="G15" s="25">
        <v>17356</v>
      </c>
      <c r="H15" s="25">
        <v>2754</v>
      </c>
      <c r="I15" s="25"/>
      <c r="J15" s="25">
        <v>40426</v>
      </c>
      <c r="K15" s="25">
        <f>SUM(E15:J15)</f>
        <v>159479</v>
      </c>
    </row>
    <row r="16" spans="5:11" ht="12.75">
      <c r="E16" s="25"/>
      <c r="F16" s="25"/>
      <c r="G16" s="25"/>
      <c r="H16" s="25"/>
      <c r="I16" s="25"/>
      <c r="J16" s="25"/>
      <c r="K16" s="25"/>
    </row>
    <row r="17" spans="1:11" ht="12.75">
      <c r="A17" t="s">
        <v>58</v>
      </c>
      <c r="E17" s="26"/>
      <c r="F17" s="26"/>
      <c r="G17" s="26"/>
      <c r="H17" s="26">
        <v>-679</v>
      </c>
      <c r="I17" s="26"/>
      <c r="J17" s="26">
        <v>-315</v>
      </c>
      <c r="K17" s="26">
        <f>SUM(E17:J17)</f>
        <v>-994</v>
      </c>
    </row>
    <row r="18" spans="1:11" ht="19.5" customHeight="1">
      <c r="A18" t="s">
        <v>59</v>
      </c>
      <c r="E18" s="14">
        <f aca="true" t="shared" si="0" ref="E18:K18">SUM(E15:E17)</f>
        <v>99000</v>
      </c>
      <c r="F18" s="14">
        <f t="shared" si="0"/>
        <v>-57</v>
      </c>
      <c r="G18" s="14">
        <f t="shared" si="0"/>
        <v>17356</v>
      </c>
      <c r="H18" s="14">
        <f t="shared" si="0"/>
        <v>2075</v>
      </c>
      <c r="I18" s="14"/>
      <c r="J18" s="14">
        <f t="shared" si="0"/>
        <v>40111</v>
      </c>
      <c r="K18" s="14">
        <f t="shared" si="0"/>
        <v>158485</v>
      </c>
    </row>
    <row r="19" spans="5:11" ht="12.75">
      <c r="E19" s="25"/>
      <c r="F19" s="25"/>
      <c r="G19" s="25"/>
      <c r="H19" s="25"/>
      <c r="I19" s="25"/>
      <c r="J19" s="25"/>
      <c r="K19" s="25"/>
    </row>
    <row r="20" spans="1:11" ht="12.75">
      <c r="A20" t="s">
        <v>60</v>
      </c>
      <c r="E20" s="25">
        <v>0</v>
      </c>
      <c r="F20" s="25">
        <v>-49</v>
      </c>
      <c r="G20" s="25">
        <v>0</v>
      </c>
      <c r="H20" s="25"/>
      <c r="I20" s="25"/>
      <c r="J20" s="25">
        <v>0</v>
      </c>
      <c r="K20" s="14">
        <f>SUM(E20:J20)</f>
        <v>-49</v>
      </c>
    </row>
    <row r="21" spans="5:11" ht="12.75">
      <c r="E21" s="25"/>
      <c r="F21" s="25"/>
      <c r="G21" s="25"/>
      <c r="H21" s="25"/>
      <c r="I21" s="25"/>
      <c r="J21" s="25"/>
      <c r="K21" s="14"/>
    </row>
    <row r="22" spans="1:11" ht="12.75">
      <c r="A22" t="s">
        <v>61</v>
      </c>
      <c r="E22" s="25"/>
      <c r="F22" s="25"/>
      <c r="G22" s="25"/>
      <c r="H22" s="25"/>
      <c r="I22" s="25"/>
      <c r="J22" s="25"/>
      <c r="K22" s="14"/>
    </row>
    <row r="23" spans="1:11" ht="12.75">
      <c r="A23" t="s">
        <v>62</v>
      </c>
      <c r="E23" s="25">
        <v>0</v>
      </c>
      <c r="F23" s="25">
        <v>0</v>
      </c>
      <c r="G23" s="25">
        <v>0</v>
      </c>
      <c r="H23" s="25">
        <v>5</v>
      </c>
      <c r="I23" s="25"/>
      <c r="J23" s="25">
        <v>0</v>
      </c>
      <c r="K23" s="14">
        <f>SUM(E23:J23)</f>
        <v>5</v>
      </c>
    </row>
    <row r="24" spans="5:11" ht="12.75">
      <c r="E24" s="25"/>
      <c r="F24" s="25"/>
      <c r="G24" s="25"/>
      <c r="H24" s="25"/>
      <c r="I24" s="25"/>
      <c r="J24" s="25"/>
      <c r="K24" s="14"/>
    </row>
    <row r="25" spans="1:11" ht="12.75">
      <c r="A25" t="s">
        <v>63</v>
      </c>
      <c r="E25" s="25">
        <v>0</v>
      </c>
      <c r="F25" s="25">
        <v>0</v>
      </c>
      <c r="G25" s="25">
        <v>0</v>
      </c>
      <c r="H25" s="25">
        <v>0</v>
      </c>
      <c r="I25" s="25"/>
      <c r="J25" s="25">
        <v>2969</v>
      </c>
      <c r="K25" s="14">
        <f>SUM(E25:J25)</f>
        <v>2969</v>
      </c>
    </row>
    <row r="26" spans="5:11" ht="12.75">
      <c r="E26" s="25"/>
      <c r="F26" s="25"/>
      <c r="G26" s="25"/>
      <c r="H26" s="25"/>
      <c r="I26" s="25"/>
      <c r="J26" s="25"/>
      <c r="K26" s="14"/>
    </row>
    <row r="27" spans="1:11" ht="12.75">
      <c r="A27" t="s">
        <v>64</v>
      </c>
      <c r="E27" s="25"/>
      <c r="F27" s="25"/>
      <c r="G27" s="25"/>
      <c r="H27" s="25"/>
      <c r="I27" s="25"/>
      <c r="J27" s="25"/>
      <c r="K27" s="14"/>
    </row>
    <row r="28" spans="1:11" ht="12.75">
      <c r="A28" t="s">
        <v>96</v>
      </c>
      <c r="E28" s="25">
        <v>0</v>
      </c>
      <c r="F28" s="25">
        <v>0</v>
      </c>
      <c r="G28" s="25">
        <v>0</v>
      </c>
      <c r="H28" s="25">
        <v>0</v>
      </c>
      <c r="I28" s="25"/>
      <c r="J28" s="25">
        <v>-5938</v>
      </c>
      <c r="K28" s="14">
        <f>SUM(E28:J28)</f>
        <v>-5938</v>
      </c>
    </row>
    <row r="29" spans="5:11" ht="12.75">
      <c r="E29" s="26"/>
      <c r="F29" s="26"/>
      <c r="G29" s="26"/>
      <c r="H29" s="26"/>
      <c r="I29" s="26"/>
      <c r="J29" s="26"/>
      <c r="K29" s="26"/>
    </row>
    <row r="30" spans="1:11" ht="19.5" customHeight="1">
      <c r="A30" t="s">
        <v>92</v>
      </c>
      <c r="E30" s="14">
        <f>SUM(E18:E25)</f>
        <v>99000</v>
      </c>
      <c r="F30" s="14">
        <f>SUM(F18:F25)</f>
        <v>-106</v>
      </c>
      <c r="G30" s="14">
        <f>SUM(G18:G25)</f>
        <v>17356</v>
      </c>
      <c r="H30" s="14">
        <f>SUM(H18:H25)</f>
        <v>2080</v>
      </c>
      <c r="I30" s="14"/>
      <c r="J30" s="14">
        <f>SUM(J18:J28)</f>
        <v>37142</v>
      </c>
      <c r="K30" s="14">
        <f>SUM(K18:K28)</f>
        <v>155472</v>
      </c>
    </row>
    <row r="31" spans="5:11" ht="12.75">
      <c r="E31" s="25"/>
      <c r="F31" s="25"/>
      <c r="G31" s="25"/>
      <c r="H31" s="25"/>
      <c r="I31" s="25"/>
      <c r="J31" s="25"/>
      <c r="K31" s="25"/>
    </row>
    <row r="32" spans="1:11" ht="12.75">
      <c r="A32" t="s">
        <v>93</v>
      </c>
      <c r="E32" s="25">
        <v>269</v>
      </c>
      <c r="F32" s="25">
        <v>0</v>
      </c>
      <c r="G32" s="25">
        <v>0</v>
      </c>
      <c r="H32" s="25">
        <v>0</v>
      </c>
      <c r="I32" s="25"/>
      <c r="J32" s="25">
        <v>0</v>
      </c>
      <c r="K32" s="25">
        <f>SUM(E32:J32)</f>
        <v>269</v>
      </c>
    </row>
    <row r="33" spans="5:11" ht="12.75">
      <c r="E33" s="25"/>
      <c r="F33" s="25"/>
      <c r="G33" s="25"/>
      <c r="H33" s="25"/>
      <c r="I33" s="25"/>
      <c r="J33" s="25"/>
      <c r="K33" s="25"/>
    </row>
    <row r="34" spans="1:11" ht="12.75">
      <c r="A34" t="s">
        <v>94</v>
      </c>
      <c r="E34" s="25">
        <v>0</v>
      </c>
      <c r="F34" s="25">
        <v>0</v>
      </c>
      <c r="G34" s="25">
        <v>88</v>
      </c>
      <c r="H34" s="25">
        <v>0</v>
      </c>
      <c r="I34" s="25"/>
      <c r="J34" s="25">
        <v>0</v>
      </c>
      <c r="K34" s="25">
        <f>SUM(E34:J34)</f>
        <v>88</v>
      </c>
    </row>
    <row r="35" spans="5:11" ht="12.75">
      <c r="E35" s="25"/>
      <c r="F35" s="25"/>
      <c r="G35" s="25"/>
      <c r="H35" s="25"/>
      <c r="I35" s="25"/>
      <c r="J35" s="25"/>
      <c r="K35" s="25"/>
    </row>
    <row r="36" spans="1:11" ht="12.75">
      <c r="A36" t="s">
        <v>66</v>
      </c>
      <c r="E36" s="25">
        <v>0</v>
      </c>
      <c r="F36" s="25">
        <v>0</v>
      </c>
      <c r="G36" s="25">
        <v>0</v>
      </c>
      <c r="H36" s="25">
        <v>2478</v>
      </c>
      <c r="I36" s="25"/>
      <c r="J36" s="25">
        <v>0</v>
      </c>
      <c r="K36" s="25">
        <f>SUM(E36:J36)</f>
        <v>2478</v>
      </c>
    </row>
    <row r="37" spans="5:11" ht="12.75">
      <c r="E37" s="25"/>
      <c r="F37" s="25"/>
      <c r="G37" s="25"/>
      <c r="H37" s="25"/>
      <c r="I37" s="25"/>
      <c r="J37" s="25"/>
      <c r="K37" s="25"/>
    </row>
    <row r="38" spans="1:11" ht="12.75">
      <c r="A38" t="s">
        <v>65</v>
      </c>
      <c r="E38" s="25">
        <v>0</v>
      </c>
      <c r="F38" s="25">
        <v>0</v>
      </c>
      <c r="G38" s="25">
        <v>0</v>
      </c>
      <c r="H38" s="25">
        <v>0</v>
      </c>
      <c r="I38" s="25"/>
      <c r="J38" s="25">
        <v>4092</v>
      </c>
      <c r="K38" s="25">
        <f>SUM(E38:J38)</f>
        <v>4092</v>
      </c>
    </row>
    <row r="39" spans="5:11" ht="12.75">
      <c r="E39" s="25"/>
      <c r="F39" s="25"/>
      <c r="G39" s="25"/>
      <c r="H39" s="25"/>
      <c r="I39" s="25"/>
      <c r="J39" s="25"/>
      <c r="K39" s="25"/>
    </row>
    <row r="40" spans="1:11" ht="12.75">
      <c r="A40" t="s">
        <v>67</v>
      </c>
      <c r="E40" s="25"/>
      <c r="F40" s="25"/>
      <c r="G40" s="25"/>
      <c r="H40" s="25"/>
      <c r="I40" s="25"/>
      <c r="J40" s="25"/>
      <c r="K40" s="25"/>
    </row>
    <row r="41" spans="1:11" ht="12.75">
      <c r="A41" t="s">
        <v>95</v>
      </c>
      <c r="E41" s="25">
        <v>0</v>
      </c>
      <c r="F41" s="25">
        <v>0</v>
      </c>
      <c r="G41" s="25">
        <v>0</v>
      </c>
      <c r="H41" s="25">
        <v>0</v>
      </c>
      <c r="I41" s="25"/>
      <c r="J41" s="25">
        <v>-7419</v>
      </c>
      <c r="K41" s="25">
        <f>SUM(E41:J41)</f>
        <v>-7419</v>
      </c>
    </row>
    <row r="42" spans="5:11" ht="12.75">
      <c r="E42" s="25"/>
      <c r="F42" s="25"/>
      <c r="G42" s="25"/>
      <c r="H42" s="25"/>
      <c r="I42" s="25"/>
      <c r="J42" s="25"/>
      <c r="K42" s="25"/>
    </row>
    <row r="43" spans="1:11" ht="19.5" customHeight="1" thickBot="1">
      <c r="A43" t="s">
        <v>97</v>
      </c>
      <c r="E43" s="27">
        <f aca="true" t="shared" si="1" ref="E43:K43">SUM(E30:E41)</f>
        <v>99269</v>
      </c>
      <c r="F43" s="27">
        <f t="shared" si="1"/>
        <v>-106</v>
      </c>
      <c r="G43" s="27">
        <f t="shared" si="1"/>
        <v>17444</v>
      </c>
      <c r="H43" s="27">
        <f t="shared" si="1"/>
        <v>4558</v>
      </c>
      <c r="I43" s="27"/>
      <c r="J43" s="27">
        <f t="shared" si="1"/>
        <v>33815</v>
      </c>
      <c r="K43" s="27">
        <f t="shared" si="1"/>
        <v>154980</v>
      </c>
    </row>
    <row r="44" ht="13.5" thickTop="1"/>
    <row r="46" spans="1:12" ht="12.75">
      <c r="A46" s="69" t="s">
        <v>98</v>
      </c>
      <c r="B46" s="69"/>
      <c r="C46" s="69"/>
      <c r="D46" s="69"/>
      <c r="E46" s="69"/>
      <c r="F46" s="69"/>
      <c r="G46" s="69"/>
      <c r="H46" s="69"/>
      <c r="I46" s="69"/>
      <c r="J46" s="69"/>
      <c r="K46" s="69"/>
      <c r="L46" s="62"/>
    </row>
    <row r="47" spans="1:12" ht="12.75">
      <c r="A47" s="69"/>
      <c r="B47" s="69"/>
      <c r="C47" s="69"/>
      <c r="D47" s="69"/>
      <c r="E47" s="69"/>
      <c r="F47" s="69"/>
      <c r="G47" s="69"/>
      <c r="H47" s="69"/>
      <c r="I47" s="69"/>
      <c r="J47" s="69"/>
      <c r="K47" s="69"/>
      <c r="L47" s="62"/>
    </row>
    <row r="54" ht="12.75">
      <c r="A54" s="1"/>
    </row>
    <row r="55" ht="12.75">
      <c r="A55" s="1"/>
    </row>
  </sheetData>
  <mergeCells count="2">
    <mergeCell ref="G9:H9"/>
    <mergeCell ref="A46:K47"/>
  </mergeCells>
  <printOptions horizontalCentered="1"/>
  <pageMargins left="0.5" right="0.25" top="0.5" bottom="0.5"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61"/>
  <sheetViews>
    <sheetView zoomScaleSheetLayoutView="100" workbookViewId="0" topLeftCell="A35">
      <selection activeCell="B47" sqref="B47"/>
    </sheetView>
  </sheetViews>
  <sheetFormatPr defaultColWidth="9.140625" defaultRowHeight="12.75"/>
  <cols>
    <col min="7" max="7" width="9.421875" style="0" bestFit="1" customWidth="1"/>
    <col min="8" max="8" width="10.7109375" style="0" customWidth="1"/>
    <col min="9" max="9" width="9.28125" style="0" bestFit="1" customWidth="1"/>
  </cols>
  <sheetData>
    <row r="1" ht="15.75">
      <c r="I1" s="10"/>
    </row>
    <row r="2" ht="15">
      <c r="A2" s="40" t="s">
        <v>0</v>
      </c>
    </row>
    <row r="3" ht="15">
      <c r="A3" s="40"/>
    </row>
    <row r="4" ht="15">
      <c r="A4" s="40" t="s">
        <v>100</v>
      </c>
    </row>
    <row r="5" ht="15">
      <c r="A5" s="40" t="s">
        <v>26</v>
      </c>
    </row>
    <row r="7" ht="12.75">
      <c r="H7" s="60" t="s">
        <v>101</v>
      </c>
    </row>
    <row r="8" ht="12.75">
      <c r="H8" s="60" t="s">
        <v>68</v>
      </c>
    </row>
    <row r="9" ht="12.75">
      <c r="H9" s="33" t="s">
        <v>24</v>
      </c>
    </row>
    <row r="10" ht="12.75">
      <c r="H10" s="61" t="s">
        <v>18</v>
      </c>
    </row>
    <row r="11" ht="12.75">
      <c r="H11" s="24"/>
    </row>
    <row r="12" ht="12.75">
      <c r="A12" s="2" t="s">
        <v>104</v>
      </c>
    </row>
    <row r="13" spans="1:8" ht="12.75">
      <c r="A13" t="s">
        <v>65</v>
      </c>
      <c r="H13" s="25">
        <v>4092</v>
      </c>
    </row>
    <row r="14" spans="1:8" ht="12.75">
      <c r="A14" t="s">
        <v>102</v>
      </c>
      <c r="H14" s="25"/>
    </row>
    <row r="15" spans="1:8" ht="12.75">
      <c r="A15" t="s">
        <v>103</v>
      </c>
      <c r="H15" s="25">
        <v>11066</v>
      </c>
    </row>
    <row r="16" spans="1:8" ht="12.75">
      <c r="A16" t="s">
        <v>105</v>
      </c>
      <c r="H16" s="25">
        <v>439</v>
      </c>
    </row>
    <row r="17" spans="1:8" ht="12.75">
      <c r="A17" t="s">
        <v>69</v>
      </c>
      <c r="H17" s="25">
        <v>219</v>
      </c>
    </row>
    <row r="18" spans="1:8" ht="12.75">
      <c r="A18" t="s">
        <v>70</v>
      </c>
      <c r="H18" s="28">
        <v>-437</v>
      </c>
    </row>
    <row r="19" spans="1:8" ht="12.75">
      <c r="A19" t="s">
        <v>118</v>
      </c>
      <c r="H19" s="25">
        <v>-89</v>
      </c>
    </row>
    <row r="20" ht="12.75">
      <c r="H20" s="29">
        <f>SUM(H13:H19)</f>
        <v>15290</v>
      </c>
    </row>
    <row r="21" spans="1:8" ht="13.5" customHeight="1">
      <c r="A21" t="s">
        <v>106</v>
      </c>
      <c r="H21" s="25" t="s">
        <v>71</v>
      </c>
    </row>
    <row r="22" spans="1:8" ht="12.75">
      <c r="A22" t="s">
        <v>3</v>
      </c>
      <c r="H22" s="25">
        <v>13304</v>
      </c>
    </row>
    <row r="23" spans="1:8" ht="12.75">
      <c r="A23" t="s">
        <v>107</v>
      </c>
      <c r="H23" s="25">
        <v>-5681</v>
      </c>
    </row>
    <row r="24" spans="1:8" ht="12.75">
      <c r="A24" t="s">
        <v>108</v>
      </c>
      <c r="H24" s="26">
        <v>-12201</v>
      </c>
    </row>
    <row r="25" ht="12.75">
      <c r="H25" s="29">
        <f>SUM(H22:H24)</f>
        <v>-4578</v>
      </c>
    </row>
    <row r="26" ht="7.5" customHeight="1">
      <c r="H26" s="14"/>
    </row>
    <row r="27" ht="12.75">
      <c r="H27" s="25"/>
    </row>
    <row r="28" spans="1:8" ht="12.75">
      <c r="A28" t="s">
        <v>72</v>
      </c>
      <c r="H28" s="25">
        <v>-439</v>
      </c>
    </row>
    <row r="29" ht="7.5" customHeight="1">
      <c r="H29" s="26"/>
    </row>
    <row r="30" spans="1:8" ht="12.75">
      <c r="A30" t="s">
        <v>73</v>
      </c>
      <c r="H30" s="14">
        <f>SUM(H20+H25+H28)</f>
        <v>10273</v>
      </c>
    </row>
    <row r="31" ht="7.5" customHeight="1">
      <c r="H31" s="25"/>
    </row>
    <row r="32" spans="1:8" ht="13.5" customHeight="1">
      <c r="A32" s="2" t="s">
        <v>109</v>
      </c>
      <c r="H32" s="25"/>
    </row>
    <row r="33" spans="1:8" ht="12.75">
      <c r="A33" t="s">
        <v>74</v>
      </c>
      <c r="H33" s="25">
        <v>437</v>
      </c>
    </row>
    <row r="34" spans="1:8" ht="12.75">
      <c r="A34" t="s">
        <v>112</v>
      </c>
      <c r="H34" s="63">
        <v>-10614</v>
      </c>
    </row>
    <row r="35" spans="1:8" ht="12.75">
      <c r="A35" t="s">
        <v>123</v>
      </c>
      <c r="H35" s="63">
        <v>921</v>
      </c>
    </row>
    <row r="36" ht="12.75">
      <c r="H36" s="29">
        <f>SUM(H33:H35)</f>
        <v>-9256</v>
      </c>
    </row>
    <row r="37" spans="1:8" ht="12.75">
      <c r="A37" s="2" t="s">
        <v>110</v>
      </c>
      <c r="H37" s="25"/>
    </row>
    <row r="38" spans="1:8" ht="12.75">
      <c r="A38" t="s">
        <v>111</v>
      </c>
      <c r="H38" s="25">
        <v>357</v>
      </c>
    </row>
    <row r="39" spans="1:8" ht="12.75">
      <c r="A39" t="s">
        <v>75</v>
      </c>
      <c r="H39" s="25">
        <v>-7399</v>
      </c>
    </row>
    <row r="40" ht="12.75">
      <c r="H40" s="29">
        <f>SUM(H38:H39)</f>
        <v>-7042</v>
      </c>
    </row>
    <row r="41" ht="7.5" customHeight="1">
      <c r="H41" s="25"/>
    </row>
    <row r="42" spans="1:8" ht="12.75">
      <c r="A42" t="s">
        <v>76</v>
      </c>
      <c r="H42" s="25">
        <f>SUM(H30+H36+H40)</f>
        <v>-6025</v>
      </c>
    </row>
    <row r="43" ht="12.75">
      <c r="H43" s="25"/>
    </row>
    <row r="44" spans="1:8" ht="12.75">
      <c r="A44" t="s">
        <v>113</v>
      </c>
      <c r="H44" s="25">
        <v>42811</v>
      </c>
    </row>
    <row r="45" ht="12.75">
      <c r="H45" s="25"/>
    </row>
    <row r="46" spans="1:8" ht="13.5" thickBot="1">
      <c r="A46" t="s">
        <v>114</v>
      </c>
      <c r="H46" s="27">
        <f>SUM(H42:H44)</f>
        <v>36786</v>
      </c>
    </row>
    <row r="47" ht="13.5" thickTop="1">
      <c r="H47" s="14"/>
    </row>
    <row r="48" spans="1:8" ht="12.75">
      <c r="A48" t="s">
        <v>115</v>
      </c>
      <c r="H48" s="25"/>
    </row>
    <row r="49" spans="1:8" ht="12.75">
      <c r="A49" t="s">
        <v>77</v>
      </c>
      <c r="H49" s="25">
        <v>36786</v>
      </c>
    </row>
    <row r="50" spans="1:8" ht="12.75">
      <c r="A50" t="s">
        <v>78</v>
      </c>
      <c r="H50" s="25">
        <v>0</v>
      </c>
    </row>
    <row r="51" ht="13.5" thickBot="1">
      <c r="H51" s="27">
        <f>SUM(H49:H50)</f>
        <v>36786</v>
      </c>
    </row>
    <row r="52" ht="13.5" thickTop="1"/>
    <row r="53" spans="1:9" ht="12.75">
      <c r="A53" s="69" t="s">
        <v>116</v>
      </c>
      <c r="B53" s="69"/>
      <c r="C53" s="69"/>
      <c r="D53" s="69"/>
      <c r="E53" s="69"/>
      <c r="F53" s="69"/>
      <c r="G53" s="69"/>
      <c r="H53" s="69"/>
      <c r="I53" s="62"/>
    </row>
    <row r="54" spans="1:9" ht="12.75">
      <c r="A54" s="69"/>
      <c r="B54" s="69"/>
      <c r="C54" s="69"/>
      <c r="D54" s="69"/>
      <c r="E54" s="69"/>
      <c r="F54" s="69"/>
      <c r="G54" s="69"/>
      <c r="H54" s="69"/>
      <c r="I54" s="62"/>
    </row>
    <row r="55" spans="1:9" ht="12.75">
      <c r="A55" s="39"/>
      <c r="B55" s="39"/>
      <c r="C55" s="39"/>
      <c r="D55" s="39"/>
      <c r="E55" s="39"/>
      <c r="F55" s="39"/>
      <c r="G55" s="39"/>
      <c r="H55" s="39"/>
      <c r="I55" s="39"/>
    </row>
    <row r="56" spans="1:9" ht="12.75">
      <c r="A56" s="69" t="s">
        <v>117</v>
      </c>
      <c r="B56" s="69"/>
      <c r="C56" s="69"/>
      <c r="D56" s="69"/>
      <c r="E56" s="69"/>
      <c r="F56" s="69"/>
      <c r="G56" s="69"/>
      <c r="H56" s="69"/>
      <c r="I56" s="65"/>
    </row>
    <row r="57" spans="1:9" ht="12.75">
      <c r="A57" s="69"/>
      <c r="B57" s="69"/>
      <c r="C57" s="69"/>
      <c r="D57" s="69"/>
      <c r="E57" s="69"/>
      <c r="F57" s="69"/>
      <c r="G57" s="69"/>
      <c r="H57" s="69"/>
      <c r="I57" s="65"/>
    </row>
    <row r="58" spans="1:9" ht="12.75">
      <c r="A58" s="69"/>
      <c r="B58" s="69"/>
      <c r="C58" s="69"/>
      <c r="D58" s="69"/>
      <c r="E58" s="69"/>
      <c r="F58" s="69"/>
      <c r="G58" s="69"/>
      <c r="H58" s="69"/>
      <c r="I58" s="65"/>
    </row>
    <row r="59" spans="1:9" ht="12.75">
      <c r="A59" s="64"/>
      <c r="B59" s="64"/>
      <c r="C59" s="64"/>
      <c r="D59" s="64"/>
      <c r="E59" s="64"/>
      <c r="F59" s="64"/>
      <c r="G59" s="64"/>
      <c r="H59" s="64"/>
      <c r="I59" s="64"/>
    </row>
    <row r="60" ht="12.75">
      <c r="A60" s="30"/>
    </row>
    <row r="61" ht="12.75">
      <c r="A61" s="31"/>
    </row>
  </sheetData>
  <mergeCells count="2">
    <mergeCell ref="A53:H54"/>
    <mergeCell ref="A56:H58"/>
  </mergeCells>
  <printOptions horizontalCentered="1"/>
  <pageMargins left="1" right="0.5" top="0.5"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LIM</cp:lastModifiedBy>
  <cp:lastPrinted>2005-05-31T09:00:05Z</cp:lastPrinted>
  <dcterms:created xsi:type="dcterms:W3CDTF">2003-08-06T07:31:22Z</dcterms:created>
  <dcterms:modified xsi:type="dcterms:W3CDTF">2005-05-31T09:00:56Z</dcterms:modified>
  <cp:category/>
  <cp:version/>
  <cp:contentType/>
  <cp:contentStatus/>
</cp:coreProperties>
</file>