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9180" windowHeight="4500" tabRatio="38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'Sheet1'!$A$1:$K$53</definedName>
    <definedName name="_xlnm.Print_Area" localSheetId="1">'Sheet2'!$B$1:$J$43</definedName>
    <definedName name="_xlnm.Print_Area" localSheetId="2">'Sheet3'!$A$1:$I$117</definedName>
  </definedNames>
  <calcPr fullCalcOnLoad="1"/>
</workbook>
</file>

<file path=xl/sharedStrings.xml><?xml version="1.0" encoding="utf-8"?>
<sst xmlns="http://schemas.openxmlformats.org/spreadsheetml/2006/main" count="285" uniqueCount="209">
  <si>
    <t>Turnover</t>
  </si>
  <si>
    <t>Investment income</t>
  </si>
  <si>
    <t>Other income including</t>
  </si>
  <si>
    <t>interest income</t>
  </si>
  <si>
    <t>Less interest on borrowings</t>
  </si>
  <si>
    <t>Exceptional items</t>
  </si>
  <si>
    <t>Share in results of associated companies</t>
  </si>
  <si>
    <t xml:space="preserve">Profit/(loss) before taxation, minority </t>
  </si>
  <si>
    <t>interests and extraordinary items</t>
  </si>
  <si>
    <t>Taxation</t>
  </si>
  <si>
    <t>Less minority interests</t>
  </si>
  <si>
    <t>members of the company</t>
  </si>
  <si>
    <t>Earnings per share based on 2(j) above</t>
  </si>
  <si>
    <t>Basic (sen)</t>
  </si>
  <si>
    <t>Fully diluted (sen)</t>
  </si>
  <si>
    <t>Dividend per share (sen)</t>
  </si>
  <si>
    <t>Dividend description</t>
  </si>
  <si>
    <t>(a)</t>
  </si>
  <si>
    <t>(b)</t>
  </si>
  <si>
    <t>(c)</t>
  </si>
  <si>
    <t>(d)</t>
  </si>
  <si>
    <t>(e)</t>
  </si>
  <si>
    <t>(f)</t>
  </si>
  <si>
    <t>(g)</t>
  </si>
  <si>
    <t>(h)</t>
  </si>
  <si>
    <t>(ii)</t>
  </si>
  <si>
    <t>(i)</t>
  </si>
  <si>
    <t>(j)</t>
  </si>
  <si>
    <t>Extraordinary items</t>
  </si>
  <si>
    <t>(iii)</t>
  </si>
  <si>
    <t>(l)</t>
  </si>
  <si>
    <t>(k)</t>
  </si>
  <si>
    <t>Profit/(loss) after taxation and</t>
  </si>
  <si>
    <t>extraordinary items attributable to</t>
  </si>
  <si>
    <t xml:space="preserve">Profit/(loss) after taxation before  </t>
  </si>
  <si>
    <t>minority interests</t>
  </si>
  <si>
    <t>Profit/(loss) after taxation attributable</t>
  </si>
  <si>
    <t>to members of the company</t>
  </si>
  <si>
    <t>Extraordinary items attributable</t>
  </si>
  <si>
    <t>on borrowings, depreciation and</t>
  </si>
  <si>
    <t>Operating profit/(loss) after interest</t>
  </si>
  <si>
    <t>Corr Quarter</t>
  </si>
  <si>
    <t>Corr Period</t>
  </si>
  <si>
    <t>RM'000</t>
  </si>
  <si>
    <t>INDIVIDUAL PERIOD</t>
  </si>
  <si>
    <t>CUMULATIVE PERIOD</t>
  </si>
  <si>
    <t>Fixed assets</t>
  </si>
  <si>
    <t>Investment in Associated Companies</t>
  </si>
  <si>
    <t>Long Term Investments</t>
  </si>
  <si>
    <t>Current assets</t>
  </si>
  <si>
    <t>Stocks</t>
  </si>
  <si>
    <t>Short term investments</t>
  </si>
  <si>
    <t>Cash</t>
  </si>
  <si>
    <t>Current liabilities</t>
  </si>
  <si>
    <t>Trade creditors</t>
  </si>
  <si>
    <t>Other creditors</t>
  </si>
  <si>
    <t>Provision for taxation</t>
  </si>
  <si>
    <t>Net current assets/(liabilities)</t>
  </si>
  <si>
    <t>Shareholders' funds</t>
  </si>
  <si>
    <t>Share capital</t>
  </si>
  <si>
    <t>Reserves</t>
  </si>
  <si>
    <t>Minority interests</t>
  </si>
  <si>
    <t>Long term borrowings</t>
  </si>
  <si>
    <t>Intangibles</t>
  </si>
  <si>
    <t>As at</t>
  </si>
  <si>
    <t>Quarter ended</t>
  </si>
  <si>
    <t>Year To Date</t>
  </si>
  <si>
    <t>HP and lease creditors</t>
  </si>
  <si>
    <t>CONSOLIDATED BALANCE SHEET</t>
  </si>
  <si>
    <t>Deferred taxation</t>
  </si>
  <si>
    <t>Net tangible asset per share (RM)</t>
  </si>
  <si>
    <t>CONSOLIDATED INCOME STATEMENT</t>
  </si>
  <si>
    <t>N/A</t>
  </si>
  <si>
    <t>Preceding year</t>
  </si>
  <si>
    <t>Nil</t>
  </si>
  <si>
    <t>Current</t>
  </si>
  <si>
    <t>Cumulative</t>
  </si>
  <si>
    <t>Quarter</t>
  </si>
  <si>
    <t>Current year</t>
  </si>
  <si>
    <t>RM’000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</si>
  <si>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</si>
  <si>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</si>
  <si>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</si>
  <si>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</si>
  <si>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</si>
  <si>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</si>
  <si>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</si>
  <si>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</si>
  <si>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</si>
  <si>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</si>
  <si>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</si>
  <si>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</si>
  <si>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</si>
  <si>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</si>
  <si>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</si>
  <si>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</si>
  <si>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</si>
  <si>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</si>
  <si>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</si>
  <si>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Dividend</t>
  </si>
  <si>
    <t>Prospects for the Current Financial Year</t>
  </si>
  <si>
    <t>Review of Performance of the Company and its Principal Subsidiaries</t>
  </si>
  <si>
    <t>Material Changes in the Quarterly Results Compared to the Results of the Preceding Quarter</t>
  </si>
  <si>
    <t>Segmental Reporting</t>
  </si>
  <si>
    <t>Material Litigation</t>
  </si>
  <si>
    <t>Issuance and repayment of debts and changes in equity</t>
  </si>
  <si>
    <t>Group Borrowings and Debt Securities</t>
  </si>
  <si>
    <t>Contingent Liabilities</t>
  </si>
  <si>
    <t>Accounting Policies</t>
  </si>
  <si>
    <t>Exceptional Items</t>
  </si>
  <si>
    <t>Extraordinary Items</t>
  </si>
  <si>
    <t>Pre-Acquisition Profit</t>
  </si>
  <si>
    <t>Profit on Sale of Investments and/or Properties</t>
  </si>
  <si>
    <t>Quoted Securities</t>
  </si>
  <si>
    <t>Changes in the Composition of the Group</t>
  </si>
  <si>
    <t>Status of Corporate Proposals</t>
  </si>
  <si>
    <t>Seasonal or Cyclical Factors</t>
  </si>
  <si>
    <t>Off Balance Sheet Financial Instruments</t>
  </si>
  <si>
    <t>There were no issuance and repayment of debts and equity securities, shares buy-back, share cancellations,</t>
  </si>
  <si>
    <t>issue of this quarterly report.</t>
  </si>
  <si>
    <t>Term loans</t>
  </si>
  <si>
    <t xml:space="preserve">amortisation, exceptional items but </t>
  </si>
  <si>
    <t xml:space="preserve">before income tax, minority interest </t>
  </si>
  <si>
    <t>and extraordinary items</t>
  </si>
  <si>
    <t>Less depreciation and amortisation</t>
  </si>
  <si>
    <t>APM AUTOMOTIVE HOLDINGS BERHAD</t>
  </si>
  <si>
    <t>(Company No. 424838-D)</t>
  </si>
  <si>
    <t>(Incorporated in Malaysia)</t>
  </si>
  <si>
    <t>NOTES - 31 March 2000</t>
  </si>
  <si>
    <t>APM AUTOMOTIVE HOLDINGS BERHAD (424838-D)</t>
  </si>
  <si>
    <t>Short term borrowings (unsecured)</t>
  </si>
  <si>
    <t>Proposed dividends</t>
  </si>
  <si>
    <t>Other long term liabilities</t>
  </si>
  <si>
    <t xml:space="preserve">Segmental analysis by activities is not provided as the Group's activities are predominantly in the sector of </t>
  </si>
  <si>
    <t>shares held as treasury shares and resale of treasury shares in the current financial year to date.</t>
  </si>
  <si>
    <t xml:space="preserve">The Group does not have any financial instruments with off balance sheet risk as at the date of this quarterly </t>
  </si>
  <si>
    <t>Currency</t>
  </si>
  <si>
    <t>Japanese Yen ('000)</t>
  </si>
  <si>
    <t>Sterling Pound ('000)</t>
  </si>
  <si>
    <t>Outstanding contract</t>
  </si>
  <si>
    <t>Equivalent amount in</t>
  </si>
  <si>
    <t>RM ('000)</t>
  </si>
  <si>
    <t>Expiry date</t>
  </si>
  <si>
    <t>There were no extraordinary items for the financial quarter under review.</t>
  </si>
  <si>
    <t>There were no exceptional items for the financial quarter under review.</t>
  </si>
  <si>
    <t>Malaysian taxation</t>
  </si>
  <si>
    <t>- Income tax</t>
  </si>
  <si>
    <t>-- Current year</t>
  </si>
  <si>
    <t>-- Prior year</t>
  </si>
  <si>
    <t>- Deferred tax</t>
  </si>
  <si>
    <t>Foreign taxation</t>
  </si>
  <si>
    <t>There were no sales of investments and/or properties for the financial quarter under review.</t>
  </si>
  <si>
    <t>There were no changes in the composition of the Group for the financial quarter under review.</t>
  </si>
  <si>
    <t>The Directors do not recommend the payment of dividend for the quarter ended 31 March 2000.</t>
  </si>
  <si>
    <t>Due from associated companies</t>
  </si>
  <si>
    <t>Total borrowings</t>
  </si>
  <si>
    <t>Amount due within the next 12 months</t>
  </si>
  <si>
    <t>Unsecured</t>
  </si>
  <si>
    <t>- Bills payable</t>
  </si>
  <si>
    <t>- Bank overdrafts</t>
  </si>
  <si>
    <t>- Revolving credit</t>
  </si>
  <si>
    <t>31.3.2000</t>
  </si>
  <si>
    <t>Operating profit before interest on</t>
  </si>
  <si>
    <t>borrowings, depreciation and amortisation</t>
  </si>
  <si>
    <t>exceptional items, income tax, minority</t>
  </si>
  <si>
    <t>Debtors</t>
  </si>
  <si>
    <t>amount as at 19.5.2000*</t>
  </si>
  <si>
    <t>Amount due after the next 12 months</t>
  </si>
  <si>
    <t>*19.5.2000 being a date not earlier than 7 days before the date of this report</t>
  </si>
  <si>
    <t>BY ORDER OF THE BOARD</t>
  </si>
  <si>
    <t>LEE KWEE CHENG</t>
  </si>
  <si>
    <t>Kuala Lumpur</t>
  </si>
  <si>
    <t>25 May 2000</t>
  </si>
  <si>
    <t>The accounts of the Group are prepared using the same accounting policies, method of computation and</t>
  </si>
  <si>
    <t>basis of consolidation as those used in the preparation of the most recent annual financial statements.</t>
  </si>
  <si>
    <t/>
  </si>
  <si>
    <t>There were no pre-acquisition profits and/or losses for the financial quarter under review.</t>
  </si>
  <si>
    <t>The tax provision does not include any adjustments for deferred tax.</t>
  </si>
  <si>
    <t>Quarterly report on consolidated results for the first quarter ended 31 March 2000.</t>
  </si>
  <si>
    <t xml:space="preserve">The Group recorded  turnover of RM129.9 million this quarter compared to RM137.9 million in the preceding </t>
  </si>
  <si>
    <t xml:space="preserve">quarter as sales were affected by festivals and short trading months during this quarter. Profit before tax </t>
  </si>
  <si>
    <t xml:space="preserve">however was maintained at RM10.9 million compared to RM10.4 million in the preceding quarter. There were </t>
  </si>
  <si>
    <t>thus no material changes in the quarterly results compared to the results of the preceding quarter.</t>
  </si>
  <si>
    <t>Note :</t>
  </si>
  <si>
    <t>Not applicable.</t>
  </si>
  <si>
    <t>There was no material litigation as at 19 May 2000, being a date not earlier than 7 days from the date of  the</t>
  </si>
  <si>
    <t>as the activities of the Group are located principally in Malaysia, with minimal activities overseas.</t>
  </si>
  <si>
    <t>manufacturing and trading of automotive parts. Segmental analysis by geographical location is not provided</t>
  </si>
  <si>
    <t xml:space="preserve">There are no comparative figures for the preceding year corresponding quarter and the preceding year </t>
  </si>
  <si>
    <t>There were no contingent liabilities as at 19 May 2000, the latest practical date not earlier than 7 days from the</t>
  </si>
  <si>
    <t>date of this report.</t>
  </si>
  <si>
    <t>corresponding cumulative period since the Group was only listed on the KLSE on 15 December 1999.</t>
  </si>
  <si>
    <t>CHAN YOKE LIN</t>
  </si>
  <si>
    <t>Yen 625,432,066</t>
  </si>
  <si>
    <t>24 May 2000 to 03 Aug 2000</t>
  </si>
  <si>
    <t>07 June 2000 to 20 June 2000</t>
  </si>
  <si>
    <t>£ 12,576</t>
  </si>
  <si>
    <t>report other than the following forward contracts on foreign currencies in relation to the Group's purchases :</t>
  </si>
  <si>
    <t>Company Secretaries</t>
  </si>
  <si>
    <t xml:space="preserve">Despite the shorter trading months due to festive holidays, the supply of parts to local motor manufacturers/ </t>
  </si>
  <si>
    <t xml:space="preserve">With the positive outlook on the Malaysian economy, the Group envisages a higher volume of vehicle sales </t>
  </si>
  <si>
    <t>There were no purchases or disposals of quoted securities for the financial quarter under review.</t>
  </si>
  <si>
    <t xml:space="preserve">compared to 1999. Barring unforeseen circumstances, the Directors expect that the results of the Group for the </t>
  </si>
  <si>
    <t>Apart from the general economic environment in which it operates, the business of the Group was affected by</t>
  </si>
  <si>
    <t xml:space="preserve">less working days and the festive shut down of our major customers. </t>
  </si>
  <si>
    <t xml:space="preserve">second quarter 2000 will be better than the first quarter, hence profit before tax for the current financial year will show  </t>
  </si>
  <si>
    <t xml:space="preserve">the Group's continuing sales efforts and the development of new markets. </t>
  </si>
  <si>
    <t xml:space="preserve">assemblers and replacement market remained strong for the quarter under review. Export sales benefited from </t>
  </si>
  <si>
    <t>further improvement from the preceding year.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</si>
</sst>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d\-mmm\-yyyy"/>
  </numFmts>
  <fonts count="5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 style="thin"/>
      <top style="thin"/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Border="1" applyAlignment="1" quotePrefix="1">
      <alignment horizontal="left"/>
    </xf>
    <xf numFmtId="0" fontId="0" fillId="0" borderId="3" xfId="0" applyBorder="1" applyAlignment="1" quotePrefix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Border="1" applyAlignment="1" quotePrefix="1">
      <alignment horizontal="left"/>
    </xf>
    <xf numFmtId="0" fontId="0" fillId="0" borderId="6" xfId="0" applyBorder="1" applyAlignment="1" quotePrefix="1">
      <alignment horizontal="center"/>
    </xf>
    <xf numFmtId="0" fontId="0" fillId="0" borderId="9" xfId="0" applyBorder="1" applyAlignment="1" quotePrefix="1">
      <alignment horizontal="left"/>
    </xf>
    <xf numFmtId="0" fontId="0" fillId="0" borderId="6" xfId="0" applyBorder="1" applyAlignment="1" quotePrefix="1">
      <alignment horizontal="left"/>
    </xf>
    <xf numFmtId="0" fontId="0" fillId="0" borderId="10" xfId="0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/>
    </xf>
    <xf numFmtId="0" fontId="0" fillId="0" borderId="6" xfId="0" applyBorder="1" applyAlignment="1" quotePrefix="1">
      <alignment/>
    </xf>
    <xf numFmtId="0" fontId="0" fillId="0" borderId="6" xfId="0" applyBorder="1" applyAlignment="1">
      <alignment horizontal="left"/>
    </xf>
    <xf numFmtId="165" fontId="0" fillId="0" borderId="4" xfId="15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11" xfId="15" applyNumberFormat="1" applyBorder="1" applyAlignment="1">
      <alignment/>
    </xf>
    <xf numFmtId="165" fontId="0" fillId="0" borderId="12" xfId="15" applyNumberFormat="1" applyBorder="1" applyAlignment="1">
      <alignment/>
    </xf>
    <xf numFmtId="165" fontId="0" fillId="0" borderId="13" xfId="15" applyNumberFormat="1" applyBorder="1" applyAlignment="1">
      <alignment/>
    </xf>
    <xf numFmtId="165" fontId="0" fillId="0" borderId="14" xfId="15" applyNumberFormat="1" applyBorder="1" applyAlignment="1">
      <alignment/>
    </xf>
    <xf numFmtId="0" fontId="0" fillId="0" borderId="4" xfId="0" applyBorder="1" applyAlignment="1" quotePrefix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 quotePrefix="1">
      <alignment horizont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 quotePrefix="1">
      <alignment horizontal="center"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165" fontId="0" fillId="0" borderId="19" xfId="15" applyNumberFormat="1" applyBorder="1" applyAlignment="1">
      <alignment/>
    </xf>
    <xf numFmtId="165" fontId="0" fillId="0" borderId="26" xfId="15" applyNumberFormat="1" applyBorder="1" applyAlignment="1">
      <alignment/>
    </xf>
    <xf numFmtId="165" fontId="0" fillId="0" borderId="27" xfId="15" applyNumberFormat="1" applyBorder="1" applyAlignment="1">
      <alignment/>
    </xf>
    <xf numFmtId="165" fontId="0" fillId="0" borderId="28" xfId="15" applyNumberFormat="1" applyBorder="1" applyAlignment="1">
      <alignment/>
    </xf>
    <xf numFmtId="0" fontId="1" fillId="0" borderId="10" xfId="0" applyFont="1" applyBorder="1" applyAlignment="1" quotePrefix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65" fontId="0" fillId="0" borderId="33" xfId="15" applyNumberFormat="1" applyBorder="1" applyAlignment="1">
      <alignment/>
    </xf>
    <xf numFmtId="165" fontId="0" fillId="0" borderId="34" xfId="15" applyNumberFormat="1" applyBorder="1" applyAlignment="1">
      <alignment/>
    </xf>
    <xf numFmtId="165" fontId="0" fillId="0" borderId="24" xfId="15" applyNumberFormat="1" applyBorder="1" applyAlignment="1">
      <alignment/>
    </xf>
    <xf numFmtId="165" fontId="0" fillId="0" borderId="35" xfId="15" applyNumberFormat="1" applyBorder="1" applyAlignment="1">
      <alignment/>
    </xf>
    <xf numFmtId="165" fontId="0" fillId="0" borderId="36" xfId="15" applyNumberFormat="1" applyBorder="1" applyAlignment="1">
      <alignment/>
    </xf>
    <xf numFmtId="165" fontId="0" fillId="0" borderId="37" xfId="15" applyNumberFormat="1" applyBorder="1" applyAlignment="1">
      <alignment/>
    </xf>
    <xf numFmtId="165" fontId="0" fillId="0" borderId="38" xfId="15" applyNumberFormat="1" applyBorder="1" applyAlignment="1">
      <alignment/>
    </xf>
    <xf numFmtId="165" fontId="0" fillId="0" borderId="39" xfId="15" applyNumberFormat="1" applyBorder="1" applyAlignment="1">
      <alignment/>
    </xf>
    <xf numFmtId="43" fontId="0" fillId="0" borderId="34" xfId="15" applyNumberFormat="1" applyBorder="1" applyAlignment="1">
      <alignment/>
    </xf>
    <xf numFmtId="165" fontId="0" fillId="0" borderId="40" xfId="15" applyNumberFormat="1" applyBorder="1" applyAlignment="1">
      <alignment/>
    </xf>
    <xf numFmtId="165" fontId="0" fillId="0" borderId="8" xfId="15" applyNumberFormat="1" applyBorder="1" applyAlignment="1" quotePrefix="1">
      <alignment horizontal="center"/>
    </xf>
    <xf numFmtId="165" fontId="0" fillId="0" borderId="6" xfId="15" applyNumberFormat="1" applyBorder="1" applyAlignment="1" quotePrefix="1">
      <alignment horizontal="center"/>
    </xf>
    <xf numFmtId="165" fontId="0" fillId="0" borderId="18" xfId="15" applyNumberFormat="1" applyBorder="1" applyAlignment="1">
      <alignment/>
    </xf>
    <xf numFmtId="165" fontId="0" fillId="0" borderId="32" xfId="15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22" xfId="15" applyNumberFormat="1" applyBorder="1" applyAlignment="1" quotePrefix="1">
      <alignment horizontal="center"/>
    </xf>
    <xf numFmtId="165" fontId="0" fillId="0" borderId="29" xfId="15" applyNumberFormat="1" applyBorder="1" applyAlignment="1" quotePrefix="1">
      <alignment horizontal="center"/>
    </xf>
    <xf numFmtId="0" fontId="0" fillId="0" borderId="1" xfId="0" applyBorder="1" applyAlignment="1" quotePrefix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65" fontId="0" fillId="0" borderId="41" xfId="15" applyNumberFormat="1" applyBorder="1" applyAlignment="1" quotePrefix="1">
      <alignment horizontal="center"/>
    </xf>
    <xf numFmtId="0" fontId="0" fillId="0" borderId="29" xfId="0" applyBorder="1" applyAlignment="1" quotePrefix="1">
      <alignment horizontal="left"/>
    </xf>
    <xf numFmtId="165" fontId="0" fillId="0" borderId="36" xfId="15" applyNumberFormat="1" applyFont="1" applyBorder="1" applyAlignment="1">
      <alignment horizontal="right"/>
    </xf>
    <xf numFmtId="165" fontId="0" fillId="0" borderId="37" xfId="15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43" fontId="0" fillId="0" borderId="0" xfId="15" applyAlignment="1">
      <alignment/>
    </xf>
    <xf numFmtId="165" fontId="0" fillId="0" borderId="43" xfId="15" applyNumberFormat="1" applyBorder="1" applyAlignment="1">
      <alignment/>
    </xf>
    <xf numFmtId="0" fontId="2" fillId="0" borderId="0" xfId="0" applyFont="1" applyAlignment="1">
      <alignment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2" fillId="0" borderId="6" xfId="0" applyFont="1" applyBorder="1" applyAlignment="1">
      <alignment/>
    </xf>
    <xf numFmtId="0" fontId="0" fillId="0" borderId="0" xfId="0" applyFont="1" applyAlignment="1" quotePrefix="1">
      <alignment horizontal="left"/>
    </xf>
    <xf numFmtId="165" fontId="0" fillId="0" borderId="44" xfId="15" applyNumberFormat="1" applyBorder="1" applyAlignment="1">
      <alignment/>
    </xf>
    <xf numFmtId="165" fontId="0" fillId="0" borderId="45" xfId="15" applyNumberFormat="1" applyBorder="1" applyAlignment="1">
      <alignment/>
    </xf>
    <xf numFmtId="165" fontId="0" fillId="0" borderId="21" xfId="15" applyNumberFormat="1" applyBorder="1" applyAlignment="1">
      <alignment/>
    </xf>
    <xf numFmtId="165" fontId="0" fillId="0" borderId="46" xfId="15" applyNumberFormat="1" applyFont="1" applyBorder="1" applyAlignment="1">
      <alignment horizontal="right"/>
    </xf>
    <xf numFmtId="165" fontId="0" fillId="0" borderId="45" xfId="15" applyNumberFormat="1" applyFont="1" applyBorder="1" applyAlignment="1">
      <alignment horizontal="right"/>
    </xf>
    <xf numFmtId="43" fontId="1" fillId="0" borderId="18" xfId="0" applyNumberFormat="1" applyFont="1" applyBorder="1" applyAlignment="1">
      <alignment/>
    </xf>
    <xf numFmtId="43" fontId="0" fillId="0" borderId="3" xfId="0" applyNumberFormat="1" applyBorder="1" applyAlignment="1">
      <alignment/>
    </xf>
    <xf numFmtId="43" fontId="0" fillId="0" borderId="6" xfId="0" applyNumberFormat="1" applyBorder="1" applyAlignment="1" quotePrefix="1">
      <alignment horizontal="center"/>
    </xf>
    <xf numFmtId="43" fontId="0" fillId="0" borderId="5" xfId="0" applyNumberFormat="1" applyBorder="1" applyAlignment="1" quotePrefix="1">
      <alignment horizontal="left"/>
    </xf>
    <xf numFmtId="43" fontId="0" fillId="0" borderId="5" xfId="0" applyNumberFormat="1" applyBorder="1" applyAlignment="1">
      <alignment/>
    </xf>
    <xf numFmtId="43" fontId="0" fillId="0" borderId="6" xfId="15" applyNumberFormat="1" applyBorder="1" applyAlignment="1" quotePrefix="1">
      <alignment horizontal="center"/>
    </xf>
    <xf numFmtId="43" fontId="0" fillId="0" borderId="44" xfId="15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9" xfId="0" applyNumberFormat="1" applyBorder="1" applyAlignment="1">
      <alignment horizontal="center"/>
    </xf>
    <xf numFmtId="43" fontId="0" fillId="0" borderId="2" xfId="0" applyNumberFormat="1" applyBorder="1" applyAlignment="1">
      <alignment/>
    </xf>
    <xf numFmtId="43" fontId="0" fillId="0" borderId="9" xfId="15" applyNumberFormat="1" applyBorder="1" applyAlignment="1" quotePrefix="1">
      <alignment horizontal="center"/>
    </xf>
    <xf numFmtId="0" fontId="0" fillId="0" borderId="0" xfId="0" applyFont="1" applyAlignment="1">
      <alignment horizontal="left"/>
    </xf>
    <xf numFmtId="167" fontId="0" fillId="0" borderId="24" xfId="0" applyNumberFormat="1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0" fontId="0" fillId="0" borderId="0" xfId="0" applyAlignment="1">
      <alignment horizontal="left"/>
    </xf>
    <xf numFmtId="167" fontId="0" fillId="0" borderId="18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47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48" xfId="0" applyBorder="1" applyAlignment="1">
      <alignment/>
    </xf>
    <xf numFmtId="0" fontId="0" fillId="0" borderId="21" xfId="0" applyBorder="1" applyAlignment="1" quotePrefix="1">
      <alignment horizontal="left"/>
    </xf>
    <xf numFmtId="0" fontId="0" fillId="0" borderId="0" xfId="0" applyAlignment="1" quotePrefix="1">
      <alignment horizontal="right"/>
    </xf>
    <xf numFmtId="165" fontId="0" fillId="0" borderId="0" xfId="0" applyNumberFormat="1" applyBorder="1" applyAlignment="1">
      <alignment/>
    </xf>
    <xf numFmtId="0" fontId="0" fillId="0" borderId="0" xfId="0" applyAlignment="1">
      <alignment/>
    </xf>
    <xf numFmtId="165" fontId="0" fillId="0" borderId="43" xfId="0" applyNumberFormat="1" applyBorder="1" applyAlignment="1">
      <alignment/>
    </xf>
    <xf numFmtId="165" fontId="0" fillId="0" borderId="11" xfId="15" applyNumberFormat="1" applyBorder="1" applyAlignment="1" quotePrefix="1">
      <alignment horizontal="center"/>
    </xf>
    <xf numFmtId="165" fontId="0" fillId="0" borderId="12" xfId="15" applyNumberFormat="1" applyBorder="1" applyAlignment="1" quotePrefix="1">
      <alignment horizontal="center"/>
    </xf>
    <xf numFmtId="165" fontId="0" fillId="0" borderId="23" xfId="15" applyNumberFormat="1" applyBorder="1" applyAlignment="1" quotePrefix="1">
      <alignment horizontal="center"/>
    </xf>
    <xf numFmtId="165" fontId="0" fillId="0" borderId="26" xfId="15" applyNumberFormat="1" applyBorder="1" applyAlignment="1" quotePrefix="1">
      <alignment horizontal="center"/>
    </xf>
    <xf numFmtId="165" fontId="0" fillId="0" borderId="13" xfId="15" applyNumberFormat="1" applyBorder="1" applyAlignment="1" quotePrefix="1">
      <alignment horizontal="center"/>
    </xf>
    <xf numFmtId="43" fontId="0" fillId="0" borderId="12" xfId="15" applyNumberFormat="1" applyBorder="1" applyAlignment="1" quotePrefix="1">
      <alignment horizontal="center"/>
    </xf>
    <xf numFmtId="43" fontId="0" fillId="0" borderId="14" xfId="15" applyNumberFormat="1" applyBorder="1" applyAlignment="1" quotePrefix="1">
      <alignment horizontal="center"/>
    </xf>
    <xf numFmtId="15" fontId="0" fillId="0" borderId="0" xfId="0" applyNumberFormat="1" applyAlignment="1" quotePrefix="1">
      <alignment horizontal="left"/>
    </xf>
    <xf numFmtId="165" fontId="0" fillId="0" borderId="0" xfId="15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15" applyNumberFormat="1" applyBorder="1" applyAlignment="1">
      <alignment/>
    </xf>
    <xf numFmtId="43" fontId="0" fillId="0" borderId="35" xfId="15" applyNumberFormat="1" applyFont="1" applyBorder="1" applyAlignment="1">
      <alignment horizontal="right"/>
    </xf>
    <xf numFmtId="43" fontId="0" fillId="0" borderId="49" xfId="15" applyNumberFormat="1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4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showGridLines="0" workbookViewId="0" topLeftCell="A1">
      <selection activeCell="A3" sqref="A3:K3"/>
    </sheetView>
  </sheetViews>
  <sheetFormatPr defaultColWidth="9.33203125" defaultRowHeight="12.75"/>
  <cols>
    <col min="1" max="1" width="2.83203125" style="1" customWidth="1"/>
    <col min="2" max="2" width="3.83203125" style="0" customWidth="1"/>
    <col min="3" max="3" width="4" style="0" bestFit="1" customWidth="1"/>
    <col min="4" max="7" width="7.83203125" style="0" customWidth="1"/>
    <col min="8" max="11" width="14.83203125" style="0" customWidth="1"/>
    <col min="13" max="13" width="14.83203125" style="2" customWidth="1"/>
  </cols>
  <sheetData>
    <row r="1" spans="1:11" ht="15.75">
      <c r="A1" s="147" t="s">
        <v>125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12.75">
      <c r="A2" s="148" t="s">
        <v>126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2.75">
      <c r="A3" s="148" t="s">
        <v>127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9" ht="12.75">
      <c r="A4" s="140"/>
      <c r="B4" s="140"/>
      <c r="C4" s="140"/>
      <c r="D4" s="140"/>
      <c r="E4" s="140"/>
      <c r="F4" s="140"/>
      <c r="G4" s="140"/>
      <c r="H4" s="140"/>
      <c r="I4" s="140"/>
    </row>
    <row r="5" ht="12.75">
      <c r="A5" s="99" t="s">
        <v>178</v>
      </c>
    </row>
    <row r="7" ht="12.75">
      <c r="A7" s="1" t="s">
        <v>71</v>
      </c>
    </row>
    <row r="8" spans="1:12" ht="12.75">
      <c r="A8" s="37"/>
      <c r="B8" s="38"/>
      <c r="C8" s="39"/>
      <c r="D8" s="39"/>
      <c r="E8" s="39"/>
      <c r="F8" s="39"/>
      <c r="G8" s="39"/>
      <c r="H8" s="145" t="s">
        <v>44</v>
      </c>
      <c r="I8" s="146"/>
      <c r="J8" s="145" t="s">
        <v>45</v>
      </c>
      <c r="K8" s="146"/>
      <c r="L8" s="2"/>
    </row>
    <row r="9" spans="1:13" ht="12.75">
      <c r="A9" s="40"/>
      <c r="B9" s="9"/>
      <c r="C9" s="2"/>
      <c r="D9" s="2"/>
      <c r="E9" s="2"/>
      <c r="F9" s="2"/>
      <c r="G9" s="2"/>
      <c r="H9" s="49" t="s">
        <v>65</v>
      </c>
      <c r="I9" s="33" t="s">
        <v>73</v>
      </c>
      <c r="J9" s="50" t="s">
        <v>66</v>
      </c>
      <c r="K9" s="42" t="s">
        <v>73</v>
      </c>
      <c r="L9" s="2"/>
      <c r="M9" s="5"/>
    </row>
    <row r="10" spans="1:13" ht="12.75">
      <c r="A10" s="40"/>
      <c r="B10" s="9"/>
      <c r="C10" s="2"/>
      <c r="D10" s="2"/>
      <c r="E10" s="2"/>
      <c r="F10" s="2"/>
      <c r="G10" s="2"/>
      <c r="H10" s="120">
        <v>36616</v>
      </c>
      <c r="I10" s="10" t="s">
        <v>41</v>
      </c>
      <c r="J10" s="120">
        <v>36616</v>
      </c>
      <c r="K10" s="41" t="s">
        <v>42</v>
      </c>
      <c r="L10" s="2"/>
      <c r="M10" s="141"/>
    </row>
    <row r="11" spans="1:13" ht="12.75">
      <c r="A11" s="40"/>
      <c r="B11" s="9"/>
      <c r="C11" s="2"/>
      <c r="D11" s="2"/>
      <c r="E11" s="2"/>
      <c r="F11" s="2"/>
      <c r="G11" s="2"/>
      <c r="H11" s="47" t="s">
        <v>43</v>
      </c>
      <c r="I11" s="33" t="s">
        <v>43</v>
      </c>
      <c r="J11" s="47" t="s">
        <v>43</v>
      </c>
      <c r="K11" s="42" t="s">
        <v>43</v>
      </c>
      <c r="L11" s="2"/>
      <c r="M11" s="5"/>
    </row>
    <row r="12" spans="1:13" ht="12.75">
      <c r="A12" s="44"/>
      <c r="B12" s="22"/>
      <c r="C12" s="6"/>
      <c r="D12" s="6"/>
      <c r="E12" s="6"/>
      <c r="F12" s="6"/>
      <c r="G12" s="6"/>
      <c r="H12" s="48"/>
      <c r="I12" s="45"/>
      <c r="J12" s="48"/>
      <c r="K12" s="46"/>
      <c r="L12" s="2"/>
      <c r="M12" s="141"/>
    </row>
    <row r="13" spans="1:13" ht="12.75">
      <c r="A13" s="40">
        <v>1</v>
      </c>
      <c r="B13" s="9" t="s">
        <v>17</v>
      </c>
      <c r="C13" s="15" t="s">
        <v>0</v>
      </c>
      <c r="D13" s="15"/>
      <c r="E13" s="15"/>
      <c r="F13" s="15"/>
      <c r="G13" s="15"/>
      <c r="H13" s="73">
        <f>J13-M13</f>
        <v>129946</v>
      </c>
      <c r="I13" s="74" t="s">
        <v>72</v>
      </c>
      <c r="J13" s="64">
        <v>129946</v>
      </c>
      <c r="K13" s="131" t="s">
        <v>72</v>
      </c>
      <c r="L13" s="2"/>
      <c r="M13" s="139"/>
    </row>
    <row r="14" spans="1:13" ht="12.75">
      <c r="A14" s="40"/>
      <c r="B14" s="9" t="s">
        <v>18</v>
      </c>
      <c r="C14" s="13" t="s">
        <v>1</v>
      </c>
      <c r="D14" s="13"/>
      <c r="E14" s="13"/>
      <c r="F14" s="13"/>
      <c r="G14" s="13"/>
      <c r="H14" s="73">
        <f>J14-M14</f>
        <v>0</v>
      </c>
      <c r="I14" s="75" t="s">
        <v>72</v>
      </c>
      <c r="J14" s="65">
        <v>0</v>
      </c>
      <c r="K14" s="132" t="s">
        <v>72</v>
      </c>
      <c r="M14" s="139"/>
    </row>
    <row r="15" spans="1:13" ht="12.75">
      <c r="A15" s="40"/>
      <c r="B15" s="11" t="s">
        <v>19</v>
      </c>
      <c r="C15" s="2" t="s">
        <v>2</v>
      </c>
      <c r="D15" s="2"/>
      <c r="E15" s="2"/>
      <c r="F15" s="2"/>
      <c r="G15" s="2"/>
      <c r="H15" s="76"/>
      <c r="I15" s="27"/>
      <c r="J15" s="66"/>
      <c r="K15" s="53"/>
      <c r="M15" s="139"/>
    </row>
    <row r="16" spans="1:13" ht="12.75">
      <c r="A16" s="44"/>
      <c r="B16" s="22"/>
      <c r="C16" s="6" t="s">
        <v>3</v>
      </c>
      <c r="D16" s="6"/>
      <c r="E16" s="6"/>
      <c r="F16" s="6"/>
      <c r="G16" s="6"/>
      <c r="H16" s="77">
        <f>J16-M16</f>
        <v>332</v>
      </c>
      <c r="I16" s="79" t="s">
        <v>72</v>
      </c>
      <c r="J16" s="77">
        <v>332</v>
      </c>
      <c r="K16" s="133" t="s">
        <v>72</v>
      </c>
      <c r="M16" s="139"/>
    </row>
    <row r="17" spans="1:13" ht="12.75">
      <c r="A17" s="40">
        <v>2</v>
      </c>
      <c r="B17" s="9" t="s">
        <v>17</v>
      </c>
      <c r="C17" s="3" t="s">
        <v>162</v>
      </c>
      <c r="D17" s="2"/>
      <c r="E17" s="2"/>
      <c r="F17" s="2"/>
      <c r="G17" s="2"/>
      <c r="H17" s="76"/>
      <c r="I17" s="27"/>
      <c r="J17" s="66"/>
      <c r="K17" s="53"/>
      <c r="M17" s="139"/>
    </row>
    <row r="18" spans="1:13" ht="12.75">
      <c r="A18" s="40"/>
      <c r="B18" s="9"/>
      <c r="C18" s="4" t="s">
        <v>163</v>
      </c>
      <c r="D18" s="2"/>
      <c r="E18" s="2"/>
      <c r="F18" s="2"/>
      <c r="G18" s="2"/>
      <c r="H18" s="76"/>
      <c r="I18" s="27"/>
      <c r="J18" s="66"/>
      <c r="K18" s="53"/>
      <c r="M18" s="139"/>
    </row>
    <row r="19" spans="1:13" ht="12.75">
      <c r="A19" s="40"/>
      <c r="B19" s="9"/>
      <c r="C19" s="2" t="s">
        <v>164</v>
      </c>
      <c r="D19" s="2"/>
      <c r="E19" s="2"/>
      <c r="F19" s="2"/>
      <c r="G19" s="2"/>
      <c r="H19" s="76"/>
      <c r="I19" s="27"/>
      <c r="J19" s="66"/>
      <c r="K19" s="53"/>
      <c r="M19" s="139"/>
    </row>
    <row r="20" spans="1:13" ht="12.75">
      <c r="A20" s="40"/>
      <c r="B20" s="9"/>
      <c r="C20" s="4" t="s">
        <v>8</v>
      </c>
      <c r="D20" s="2"/>
      <c r="E20" s="2"/>
      <c r="F20" s="2"/>
      <c r="G20" s="2"/>
      <c r="H20" s="64">
        <f>H28+H23+H21+H22</f>
        <v>15925</v>
      </c>
      <c r="I20" s="74" t="s">
        <v>72</v>
      </c>
      <c r="J20" s="76">
        <f>J28+J23+J21+J22</f>
        <v>15925</v>
      </c>
      <c r="K20" s="134" t="s">
        <v>72</v>
      </c>
      <c r="M20" s="139"/>
    </row>
    <row r="21" spans="1:13" ht="12.75">
      <c r="A21" s="40"/>
      <c r="B21" s="9" t="s">
        <v>18</v>
      </c>
      <c r="C21" s="13" t="s">
        <v>4</v>
      </c>
      <c r="D21" s="13"/>
      <c r="E21" s="13"/>
      <c r="F21" s="13"/>
      <c r="G21" s="13"/>
      <c r="H21" s="73">
        <f>J21-M21</f>
        <v>431</v>
      </c>
      <c r="I21" s="75" t="s">
        <v>72</v>
      </c>
      <c r="J21" s="100">
        <v>431</v>
      </c>
      <c r="K21" s="132" t="s">
        <v>72</v>
      </c>
      <c r="M21" s="139"/>
    </row>
    <row r="22" spans="1:13" ht="12.75">
      <c r="A22" s="40"/>
      <c r="B22" s="9" t="s">
        <v>19</v>
      </c>
      <c r="C22" s="18" t="s">
        <v>124</v>
      </c>
      <c r="D22" s="13"/>
      <c r="E22" s="13"/>
      <c r="F22" s="13"/>
      <c r="G22" s="13"/>
      <c r="H22" s="73">
        <f>J22-M22</f>
        <v>4706</v>
      </c>
      <c r="I22" s="75" t="s">
        <v>72</v>
      </c>
      <c r="J22" s="100">
        <v>4706</v>
      </c>
      <c r="K22" s="132" t="s">
        <v>72</v>
      </c>
      <c r="M22" s="139"/>
    </row>
    <row r="23" spans="1:13" ht="12.75">
      <c r="A23" s="40"/>
      <c r="B23" s="9" t="s">
        <v>20</v>
      </c>
      <c r="C23" s="13" t="s">
        <v>5</v>
      </c>
      <c r="D23" s="13"/>
      <c r="E23" s="13"/>
      <c r="F23" s="13"/>
      <c r="G23" s="13"/>
      <c r="H23" s="69">
        <f>J23-M23</f>
        <v>0</v>
      </c>
      <c r="I23" s="80" t="s">
        <v>72</v>
      </c>
      <c r="J23" s="101">
        <v>0</v>
      </c>
      <c r="K23" s="135" t="s">
        <v>72</v>
      </c>
      <c r="M23" s="139"/>
    </row>
    <row r="24" spans="1:13" ht="12.75">
      <c r="A24" s="40"/>
      <c r="B24" s="9" t="s">
        <v>21</v>
      </c>
      <c r="C24" s="3" t="s">
        <v>40</v>
      </c>
      <c r="D24" s="2"/>
      <c r="E24" s="2"/>
      <c r="F24" s="2"/>
      <c r="G24" s="2"/>
      <c r="H24" s="76"/>
      <c r="I24" s="27"/>
      <c r="J24" s="76"/>
      <c r="K24" s="53"/>
      <c r="M24" s="139"/>
    </row>
    <row r="25" spans="1:13" ht="12.75">
      <c r="A25" s="40"/>
      <c r="B25" s="9"/>
      <c r="C25" s="4" t="s">
        <v>39</v>
      </c>
      <c r="D25" s="2"/>
      <c r="E25" s="2"/>
      <c r="F25" s="2"/>
      <c r="G25" s="2"/>
      <c r="H25" s="76"/>
      <c r="I25" s="27"/>
      <c r="J25" s="76"/>
      <c r="K25" s="53"/>
      <c r="M25" s="139"/>
    </row>
    <row r="26" spans="1:13" ht="12.75">
      <c r="A26" s="40"/>
      <c r="B26" s="9"/>
      <c r="C26" s="3" t="s">
        <v>121</v>
      </c>
      <c r="D26" s="2"/>
      <c r="E26" s="2"/>
      <c r="F26" s="2"/>
      <c r="G26" s="2"/>
      <c r="H26" s="76"/>
      <c r="I26" s="27"/>
      <c r="J26" s="76"/>
      <c r="K26" s="53"/>
      <c r="M26" s="139"/>
    </row>
    <row r="27" spans="1:13" ht="12.75">
      <c r="A27" s="40"/>
      <c r="B27" s="9"/>
      <c r="C27" s="3" t="s">
        <v>122</v>
      </c>
      <c r="D27" s="2"/>
      <c r="E27" s="2"/>
      <c r="F27" s="2"/>
      <c r="G27" s="2"/>
      <c r="H27" s="76"/>
      <c r="I27" s="27"/>
      <c r="J27" s="76"/>
      <c r="K27" s="53"/>
      <c r="M27" s="139"/>
    </row>
    <row r="28" spans="1:13" ht="12.75">
      <c r="A28" s="40"/>
      <c r="B28" s="9"/>
      <c r="C28" s="4" t="s">
        <v>123</v>
      </c>
      <c r="D28" s="2"/>
      <c r="E28" s="2"/>
      <c r="F28" s="2"/>
      <c r="G28" s="2"/>
      <c r="H28" s="73">
        <v>10788</v>
      </c>
      <c r="I28" s="74" t="s">
        <v>72</v>
      </c>
      <c r="J28" s="76">
        <v>10788</v>
      </c>
      <c r="K28" s="134" t="s">
        <v>72</v>
      </c>
      <c r="M28" s="139"/>
    </row>
    <row r="29" spans="1:13" ht="12.75">
      <c r="A29" s="40"/>
      <c r="B29" s="9" t="s">
        <v>22</v>
      </c>
      <c r="C29" s="14" t="s">
        <v>6</v>
      </c>
      <c r="D29" s="13"/>
      <c r="E29" s="13"/>
      <c r="F29" s="13"/>
      <c r="G29" s="13"/>
      <c r="H29" s="69">
        <f>J29-M29</f>
        <v>114</v>
      </c>
      <c r="I29" s="80" t="s">
        <v>72</v>
      </c>
      <c r="J29" s="101">
        <v>114</v>
      </c>
      <c r="K29" s="135" t="s">
        <v>72</v>
      </c>
      <c r="M29" s="139"/>
    </row>
    <row r="30" spans="1:13" ht="12.75">
      <c r="A30" s="40"/>
      <c r="B30" s="9" t="s">
        <v>23</v>
      </c>
      <c r="C30" s="2" t="s">
        <v>7</v>
      </c>
      <c r="D30" s="2"/>
      <c r="E30" s="2"/>
      <c r="F30" s="2"/>
      <c r="G30" s="2"/>
      <c r="H30" s="76"/>
      <c r="I30" s="27"/>
      <c r="J30" s="76"/>
      <c r="K30" s="53"/>
      <c r="M30" s="139"/>
    </row>
    <row r="31" spans="1:13" ht="12.75">
      <c r="A31" s="40"/>
      <c r="B31" s="9"/>
      <c r="C31" s="2" t="s">
        <v>8</v>
      </c>
      <c r="D31" s="2"/>
      <c r="E31" s="2"/>
      <c r="F31" s="2"/>
      <c r="G31" s="2"/>
      <c r="H31" s="66">
        <f>SUM(H28:H30)</f>
        <v>10902</v>
      </c>
      <c r="I31" s="74" t="s">
        <v>72</v>
      </c>
      <c r="J31" s="76">
        <f>SUM(J28:J30)</f>
        <v>10902</v>
      </c>
      <c r="K31" s="134" t="s">
        <v>72</v>
      </c>
      <c r="M31" s="139"/>
    </row>
    <row r="32" spans="1:13" ht="12.75">
      <c r="A32" s="40"/>
      <c r="B32" s="9" t="s">
        <v>24</v>
      </c>
      <c r="C32" s="14" t="s">
        <v>9</v>
      </c>
      <c r="D32" s="13"/>
      <c r="E32" s="13"/>
      <c r="F32" s="13"/>
      <c r="G32" s="13"/>
      <c r="H32" s="69">
        <f>J32-M32</f>
        <v>-2936</v>
      </c>
      <c r="I32" s="80" t="s">
        <v>72</v>
      </c>
      <c r="J32" s="101">
        <v>-2936</v>
      </c>
      <c r="K32" s="135" t="s">
        <v>72</v>
      </c>
      <c r="M32" s="139"/>
    </row>
    <row r="33" spans="1:13" ht="12.75">
      <c r="A33" s="40"/>
      <c r="B33" s="11" t="s">
        <v>26</v>
      </c>
      <c r="C33" s="3" t="s">
        <v>34</v>
      </c>
      <c r="D33" s="2"/>
      <c r="E33" s="2"/>
      <c r="F33" s="2"/>
      <c r="G33" s="2"/>
      <c r="H33" s="66"/>
      <c r="I33" s="27"/>
      <c r="J33" s="76"/>
      <c r="K33" s="53"/>
      <c r="M33" s="139"/>
    </row>
    <row r="34" spans="1:13" ht="12.75">
      <c r="A34" s="40"/>
      <c r="B34" s="9"/>
      <c r="C34" s="3" t="s">
        <v>35</v>
      </c>
      <c r="D34" s="2"/>
      <c r="E34" s="2"/>
      <c r="F34" s="2"/>
      <c r="G34" s="2"/>
      <c r="H34" s="66">
        <f>SUM(H31:H33)</f>
        <v>7966</v>
      </c>
      <c r="I34" s="74" t="s">
        <v>72</v>
      </c>
      <c r="J34" s="76">
        <f>SUM(J31:J33)</f>
        <v>7966</v>
      </c>
      <c r="K34" s="134" t="s">
        <v>72</v>
      </c>
      <c r="M34" s="139"/>
    </row>
    <row r="35" spans="1:13" ht="12.75">
      <c r="A35" s="40"/>
      <c r="B35" s="9"/>
      <c r="C35" s="14" t="s">
        <v>10</v>
      </c>
      <c r="D35" s="13"/>
      <c r="E35" s="13"/>
      <c r="F35" s="13"/>
      <c r="G35" s="13"/>
      <c r="H35" s="69">
        <f>J35-M35</f>
        <v>0</v>
      </c>
      <c r="I35" s="80" t="s">
        <v>72</v>
      </c>
      <c r="J35" s="101">
        <v>0</v>
      </c>
      <c r="K35" s="135" t="s">
        <v>72</v>
      </c>
      <c r="M35" s="139"/>
    </row>
    <row r="36" spans="1:13" ht="12.75">
      <c r="A36" s="40"/>
      <c r="B36" s="9" t="s">
        <v>27</v>
      </c>
      <c r="C36" s="3" t="s">
        <v>36</v>
      </c>
      <c r="D36" s="2"/>
      <c r="E36" s="2"/>
      <c r="F36" s="2"/>
      <c r="G36" s="2"/>
      <c r="H36" s="66"/>
      <c r="I36" s="27"/>
      <c r="J36" s="76"/>
      <c r="K36" s="53"/>
      <c r="M36" s="139"/>
    </row>
    <row r="37" spans="1:13" ht="12.75">
      <c r="A37" s="40"/>
      <c r="B37" s="9"/>
      <c r="C37" s="3" t="s">
        <v>37</v>
      </c>
      <c r="D37" s="2"/>
      <c r="E37" s="2"/>
      <c r="F37" s="2"/>
      <c r="G37" s="2"/>
      <c r="H37" s="66">
        <f>SUM(H34:H36)</f>
        <v>7966</v>
      </c>
      <c r="I37" s="74" t="s">
        <v>72</v>
      </c>
      <c r="J37" s="76">
        <f>SUM(J34:J36)</f>
        <v>7966</v>
      </c>
      <c r="K37" s="134" t="s">
        <v>72</v>
      </c>
      <c r="M37" s="139"/>
    </row>
    <row r="38" spans="1:13" ht="12.75">
      <c r="A38" s="40"/>
      <c r="B38" s="11" t="s">
        <v>31</v>
      </c>
      <c r="C38" s="17" t="s">
        <v>26</v>
      </c>
      <c r="D38" s="18" t="s">
        <v>28</v>
      </c>
      <c r="E38" s="13"/>
      <c r="F38" s="13"/>
      <c r="G38" s="13"/>
      <c r="H38" s="65">
        <f>J38-M38</f>
        <v>0</v>
      </c>
      <c r="I38" s="75" t="s">
        <v>72</v>
      </c>
      <c r="J38" s="100">
        <v>0</v>
      </c>
      <c r="K38" s="132" t="s">
        <v>72</v>
      </c>
      <c r="M38" s="139"/>
    </row>
    <row r="39" spans="1:13" ht="12.75">
      <c r="A39" s="40"/>
      <c r="B39" s="9"/>
      <c r="C39" s="19" t="s">
        <v>25</v>
      </c>
      <c r="D39" s="13" t="s">
        <v>10</v>
      </c>
      <c r="E39" s="13"/>
      <c r="F39" s="13"/>
      <c r="G39" s="13"/>
      <c r="H39" s="73">
        <f>J39-M39</f>
        <v>0</v>
      </c>
      <c r="I39" s="75" t="s">
        <v>72</v>
      </c>
      <c r="J39" s="100">
        <v>0</v>
      </c>
      <c r="K39" s="132" t="s">
        <v>72</v>
      </c>
      <c r="M39" s="139"/>
    </row>
    <row r="40" spans="1:13" ht="12.75">
      <c r="A40" s="40"/>
      <c r="B40" s="9"/>
      <c r="C40" s="5" t="s">
        <v>29</v>
      </c>
      <c r="D40" s="3" t="s">
        <v>38</v>
      </c>
      <c r="E40" s="2"/>
      <c r="F40" s="2"/>
      <c r="G40" s="2"/>
      <c r="H40" s="76"/>
      <c r="I40" s="27"/>
      <c r="J40" s="76"/>
      <c r="K40" s="53"/>
      <c r="M40" s="139"/>
    </row>
    <row r="41" spans="1:13" ht="12.75">
      <c r="A41" s="40"/>
      <c r="B41" s="12"/>
      <c r="C41" s="5"/>
      <c r="D41" s="3" t="s">
        <v>37</v>
      </c>
      <c r="E41" s="2"/>
      <c r="F41" s="2"/>
      <c r="G41" s="2"/>
      <c r="H41" s="77">
        <f>J41-M41</f>
        <v>0</v>
      </c>
      <c r="I41" s="79" t="s">
        <v>72</v>
      </c>
      <c r="J41" s="102">
        <v>0</v>
      </c>
      <c r="K41" s="133" t="s">
        <v>72</v>
      </c>
      <c r="M41" s="139"/>
    </row>
    <row r="42" spans="1:13" ht="12.75">
      <c r="A42" s="40"/>
      <c r="B42" s="9" t="s">
        <v>30</v>
      </c>
      <c r="C42" s="20" t="s">
        <v>32</v>
      </c>
      <c r="D42" s="7"/>
      <c r="E42" s="7"/>
      <c r="F42" s="7"/>
      <c r="G42" s="7"/>
      <c r="H42" s="76"/>
      <c r="I42" s="27"/>
      <c r="J42" s="76"/>
      <c r="K42" s="53"/>
      <c r="M42" s="139"/>
    </row>
    <row r="43" spans="1:13" ht="12.75">
      <c r="A43" s="40"/>
      <c r="B43" s="9"/>
      <c r="C43" s="3" t="s">
        <v>33</v>
      </c>
      <c r="D43" s="2"/>
      <c r="E43" s="2"/>
      <c r="F43" s="2"/>
      <c r="G43" s="2"/>
      <c r="H43" s="76"/>
      <c r="I43" s="27"/>
      <c r="J43" s="76"/>
      <c r="K43" s="53"/>
      <c r="M43" s="139"/>
    </row>
    <row r="44" spans="1:13" ht="12.75">
      <c r="A44" s="44"/>
      <c r="B44" s="22"/>
      <c r="C44" s="81" t="s">
        <v>11</v>
      </c>
      <c r="D44" s="6"/>
      <c r="E44" s="6"/>
      <c r="F44" s="6"/>
      <c r="G44" s="6"/>
      <c r="H44" s="77">
        <f>H37+H41</f>
        <v>7966</v>
      </c>
      <c r="I44" s="79" t="s">
        <v>72</v>
      </c>
      <c r="J44" s="102">
        <f>J37+J41</f>
        <v>7966</v>
      </c>
      <c r="K44" s="133" t="s">
        <v>72</v>
      </c>
      <c r="M44" s="139"/>
    </row>
    <row r="45" spans="1:13" ht="12.75">
      <c r="A45" s="40">
        <v>3</v>
      </c>
      <c r="B45" s="9" t="s">
        <v>17</v>
      </c>
      <c r="C45" s="16" t="s">
        <v>12</v>
      </c>
      <c r="D45" s="15"/>
      <c r="E45" s="15"/>
      <c r="F45" s="15"/>
      <c r="G45" s="15"/>
      <c r="H45" s="73"/>
      <c r="I45" s="28"/>
      <c r="J45" s="73"/>
      <c r="K45" s="54"/>
      <c r="M45" s="139"/>
    </row>
    <row r="46" spans="1:13" s="112" customFormat="1" ht="12.75">
      <c r="A46" s="105"/>
      <c r="B46" s="106"/>
      <c r="C46" s="107" t="s">
        <v>26</v>
      </c>
      <c r="D46" s="108" t="s">
        <v>13</v>
      </c>
      <c r="E46" s="109"/>
      <c r="F46" s="109"/>
      <c r="G46" s="109"/>
      <c r="H46" s="72">
        <f>H37/Sheet2!$I$32*100</f>
        <v>3.951388888888889</v>
      </c>
      <c r="I46" s="110" t="s">
        <v>72</v>
      </c>
      <c r="J46" s="111">
        <f>J37/Sheet2!$I$32*100</f>
        <v>3.951388888888889</v>
      </c>
      <c r="K46" s="136" t="s">
        <v>72</v>
      </c>
      <c r="M46" s="142"/>
    </row>
    <row r="47" spans="1:13" s="112" customFormat="1" ht="12.75">
      <c r="A47" s="105"/>
      <c r="B47" s="106"/>
      <c r="C47" s="113" t="s">
        <v>25</v>
      </c>
      <c r="D47" s="114" t="s">
        <v>14</v>
      </c>
      <c r="E47" s="114"/>
      <c r="F47" s="114"/>
      <c r="G47" s="114"/>
      <c r="H47" s="143" t="s">
        <v>72</v>
      </c>
      <c r="I47" s="115" t="s">
        <v>72</v>
      </c>
      <c r="J47" s="143" t="s">
        <v>72</v>
      </c>
      <c r="K47" s="137" t="s">
        <v>72</v>
      </c>
      <c r="M47" s="142"/>
    </row>
    <row r="48" spans="1:11" ht="12.75">
      <c r="A48" s="37">
        <v>4</v>
      </c>
      <c r="B48" s="38" t="s">
        <v>17</v>
      </c>
      <c r="C48" s="82" t="s">
        <v>15</v>
      </c>
      <c r="D48" s="83"/>
      <c r="E48" s="83"/>
      <c r="F48" s="83"/>
      <c r="G48" s="83"/>
      <c r="H48" s="86" t="s">
        <v>74</v>
      </c>
      <c r="I48" s="84" t="s">
        <v>72</v>
      </c>
      <c r="J48" s="103" t="s">
        <v>74</v>
      </c>
      <c r="K48" s="131" t="s">
        <v>72</v>
      </c>
    </row>
    <row r="49" spans="1:11" ht="12.75">
      <c r="A49" s="44"/>
      <c r="B49" s="22" t="s">
        <v>18</v>
      </c>
      <c r="C49" s="85" t="s">
        <v>16</v>
      </c>
      <c r="D49" s="60"/>
      <c r="E49" s="60"/>
      <c r="F49" s="60"/>
      <c r="G49" s="60"/>
      <c r="H49" s="87" t="s">
        <v>74</v>
      </c>
      <c r="I49" s="80" t="s">
        <v>72</v>
      </c>
      <c r="J49" s="104" t="s">
        <v>74</v>
      </c>
      <c r="K49" s="135" t="s">
        <v>72</v>
      </c>
    </row>
    <row r="50" spans="8:11" ht="12.75">
      <c r="H50" s="78"/>
      <c r="I50" s="78"/>
      <c r="J50" s="78"/>
      <c r="K50" s="78"/>
    </row>
    <row r="51" spans="1:11" ht="12.75">
      <c r="A51" s="90" t="s">
        <v>183</v>
      </c>
      <c r="C51" s="89" t="s">
        <v>188</v>
      </c>
      <c r="H51" s="78"/>
      <c r="I51" s="78"/>
      <c r="J51" s="78"/>
      <c r="K51" s="78"/>
    </row>
    <row r="52" spans="3:11" ht="12.75">
      <c r="C52" s="89" t="s">
        <v>191</v>
      </c>
      <c r="H52" s="78"/>
      <c r="I52" s="78"/>
      <c r="J52" s="78"/>
      <c r="K52" s="78"/>
    </row>
    <row r="53" spans="8:11" ht="12.75">
      <c r="H53" s="78"/>
      <c r="I53" s="78"/>
      <c r="J53" s="78"/>
      <c r="K53" s="78"/>
    </row>
    <row r="54" spans="8:11" ht="12.75">
      <c r="H54" s="78"/>
      <c r="I54" s="78"/>
      <c r="J54" s="78"/>
      <c r="K54" s="78"/>
    </row>
    <row r="55" spans="8:11" ht="12.75">
      <c r="H55" s="78"/>
      <c r="I55" s="78"/>
      <c r="J55" s="78"/>
      <c r="K55" s="78"/>
    </row>
    <row r="56" spans="8:11" ht="12.75">
      <c r="H56" s="78"/>
      <c r="I56" s="78"/>
      <c r="J56" s="78"/>
      <c r="K56" s="78"/>
    </row>
    <row r="57" spans="8:11" ht="12.75">
      <c r="H57" s="78"/>
      <c r="I57" s="78"/>
      <c r="J57" s="78"/>
      <c r="K57" s="78"/>
    </row>
    <row r="58" spans="8:11" ht="12.75">
      <c r="H58" s="78"/>
      <c r="I58" s="78"/>
      <c r="J58" s="78"/>
      <c r="K58" s="78"/>
    </row>
    <row r="59" spans="8:11" ht="12.75">
      <c r="H59" s="78"/>
      <c r="I59" s="78"/>
      <c r="J59" s="78"/>
      <c r="K59" s="78"/>
    </row>
  </sheetData>
  <mergeCells count="5">
    <mergeCell ref="H8:I8"/>
    <mergeCell ref="J8:K8"/>
    <mergeCell ref="A1:K1"/>
    <mergeCell ref="A2:K2"/>
    <mergeCell ref="A3:K3"/>
  </mergeCells>
  <printOptions horizontalCentered="1"/>
  <pageMargins left="0.4" right="0.5" top="0.46" bottom="1" header="0.47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3"/>
  <sheetViews>
    <sheetView showGridLines="0" tabSelected="1" workbookViewId="0" topLeftCell="A21">
      <selection activeCell="E40" sqref="E40"/>
    </sheetView>
  </sheetViews>
  <sheetFormatPr defaultColWidth="9.33203125" defaultRowHeight="12.75"/>
  <cols>
    <col min="2" max="2" width="2.83203125" style="1" customWidth="1"/>
    <col min="3" max="3" width="3.83203125" style="34" customWidth="1"/>
    <col min="4" max="4" width="4" style="0" customWidth="1"/>
    <col min="5" max="8" width="7.83203125" style="0" customWidth="1"/>
    <col min="9" max="10" width="14.83203125" style="0" customWidth="1"/>
  </cols>
  <sheetData>
    <row r="1" spans="2:10" ht="12.75">
      <c r="B1" s="149" t="s">
        <v>125</v>
      </c>
      <c r="C1" s="149"/>
      <c r="D1" s="149"/>
      <c r="E1" s="149"/>
      <c r="F1" s="149"/>
      <c r="G1" s="149"/>
      <c r="H1" s="149"/>
      <c r="I1" s="149"/>
      <c r="J1" s="149"/>
    </row>
    <row r="2" spans="2:10" ht="12.75">
      <c r="B2" s="148" t="s">
        <v>126</v>
      </c>
      <c r="C2" s="148"/>
      <c r="D2" s="148"/>
      <c r="E2" s="148"/>
      <c r="F2" s="148"/>
      <c r="G2" s="148"/>
      <c r="H2" s="148"/>
      <c r="I2" s="148"/>
      <c r="J2" s="148"/>
    </row>
    <row r="3" spans="2:10" ht="12.75">
      <c r="B3" s="148" t="s">
        <v>127</v>
      </c>
      <c r="C3" s="148"/>
      <c r="D3" s="148"/>
      <c r="E3" s="148"/>
      <c r="F3" s="148"/>
      <c r="G3" s="148"/>
      <c r="H3" s="148"/>
      <c r="I3" s="148"/>
      <c r="J3" s="148"/>
    </row>
    <row r="5" ht="12.75">
      <c r="B5" s="1" t="s">
        <v>68</v>
      </c>
    </row>
    <row r="6" spans="2:10" ht="12.75">
      <c r="B6" s="37"/>
      <c r="C6" s="51"/>
      <c r="D6" s="39"/>
      <c r="E6" s="39"/>
      <c r="F6" s="39"/>
      <c r="G6" s="39"/>
      <c r="H6" s="39"/>
      <c r="I6" s="62" t="s">
        <v>64</v>
      </c>
      <c r="J6" s="52" t="s">
        <v>64</v>
      </c>
    </row>
    <row r="7" spans="2:10" ht="12.75">
      <c r="B7" s="40"/>
      <c r="C7" s="8"/>
      <c r="D7" s="2"/>
      <c r="E7" s="2"/>
      <c r="F7" s="2"/>
      <c r="G7" s="2"/>
      <c r="H7" s="2"/>
      <c r="I7" s="117">
        <v>36616</v>
      </c>
      <c r="J7" s="118">
        <v>36525</v>
      </c>
    </row>
    <row r="8" spans="2:10" ht="12.75">
      <c r="B8" s="40"/>
      <c r="C8" s="8"/>
      <c r="D8" s="2"/>
      <c r="E8" s="2"/>
      <c r="F8" s="2"/>
      <c r="G8" s="2"/>
      <c r="H8" s="2"/>
      <c r="I8" s="95" t="s">
        <v>43</v>
      </c>
      <c r="J8" s="96" t="s">
        <v>43</v>
      </c>
    </row>
    <row r="9" spans="2:10" ht="12.75">
      <c r="B9" s="44"/>
      <c r="C9" s="61"/>
      <c r="D9" s="6"/>
      <c r="E9" s="6"/>
      <c r="F9" s="6"/>
      <c r="G9" s="6"/>
      <c r="H9" s="6"/>
      <c r="I9" s="63"/>
      <c r="J9" s="46"/>
    </row>
    <row r="10" spans="2:10" ht="12.75">
      <c r="B10" s="40"/>
      <c r="C10" s="35">
        <v>1</v>
      </c>
      <c r="D10" s="15" t="s">
        <v>46</v>
      </c>
      <c r="E10" s="15"/>
      <c r="F10" s="15"/>
      <c r="G10" s="15"/>
      <c r="H10" s="15"/>
      <c r="I10" s="64">
        <v>129032</v>
      </c>
      <c r="J10" s="54">
        <v>127817</v>
      </c>
    </row>
    <row r="11" spans="2:10" ht="12.75">
      <c r="B11" s="40"/>
      <c r="C11" s="35">
        <v>2</v>
      </c>
      <c r="D11" s="18" t="s">
        <v>47</v>
      </c>
      <c r="E11" s="13"/>
      <c r="F11" s="13"/>
      <c r="G11" s="13"/>
      <c r="H11" s="13"/>
      <c r="I11" s="65">
        <v>3999</v>
      </c>
      <c r="J11" s="30">
        <v>3927</v>
      </c>
    </row>
    <row r="12" spans="2:10" ht="12.75">
      <c r="B12" s="40"/>
      <c r="C12" s="35">
        <v>3</v>
      </c>
      <c r="D12" s="2" t="s">
        <v>48</v>
      </c>
      <c r="E12" s="2"/>
      <c r="F12" s="2"/>
      <c r="G12" s="2"/>
      <c r="H12" s="2"/>
      <c r="I12" s="66">
        <v>0</v>
      </c>
      <c r="J12" s="53">
        <v>0</v>
      </c>
    </row>
    <row r="13" spans="2:10" ht="12.75">
      <c r="B13" s="40"/>
      <c r="C13" s="35">
        <v>4</v>
      </c>
      <c r="D13" s="14" t="s">
        <v>63</v>
      </c>
      <c r="E13" s="13"/>
      <c r="F13" s="13"/>
      <c r="G13" s="13"/>
      <c r="H13" s="13"/>
      <c r="I13" s="65">
        <v>1319</v>
      </c>
      <c r="J13" s="30">
        <v>1313</v>
      </c>
    </row>
    <row r="14" spans="2:10" ht="12.75">
      <c r="B14" s="40"/>
      <c r="C14" s="35">
        <v>5</v>
      </c>
      <c r="D14" s="26" t="s">
        <v>49</v>
      </c>
      <c r="E14" s="13"/>
      <c r="F14" s="13"/>
      <c r="G14" s="13"/>
      <c r="H14" s="13"/>
      <c r="I14" s="67"/>
      <c r="J14" s="32"/>
    </row>
    <row r="15" spans="2:10" ht="12.75">
      <c r="B15" s="40"/>
      <c r="C15" s="36"/>
      <c r="D15" s="17"/>
      <c r="E15" s="23" t="s">
        <v>50</v>
      </c>
      <c r="F15" s="13"/>
      <c r="G15" s="13"/>
      <c r="H15" s="13"/>
      <c r="I15" s="68">
        <v>129429</v>
      </c>
      <c r="J15" s="29">
        <v>110803</v>
      </c>
    </row>
    <row r="16" spans="2:10" ht="12.75">
      <c r="B16" s="40"/>
      <c r="C16" s="35"/>
      <c r="D16" s="19"/>
      <c r="E16" s="13" t="s">
        <v>165</v>
      </c>
      <c r="F16" s="13"/>
      <c r="G16" s="13"/>
      <c r="H16" s="13"/>
      <c r="I16" s="65">
        <v>128592</v>
      </c>
      <c r="J16" s="30">
        <v>121433</v>
      </c>
    </row>
    <row r="17" spans="2:10" ht="12.75">
      <c r="B17" s="40"/>
      <c r="C17" s="36"/>
      <c r="D17" s="17"/>
      <c r="E17" s="23" t="s">
        <v>51</v>
      </c>
      <c r="F17" s="13"/>
      <c r="G17" s="13"/>
      <c r="H17" s="13"/>
      <c r="I17" s="65">
        <v>0</v>
      </c>
      <c r="J17" s="30">
        <v>0</v>
      </c>
    </row>
    <row r="18" spans="2:10" ht="12.75">
      <c r="B18" s="40"/>
      <c r="C18" s="36"/>
      <c r="D18" s="17"/>
      <c r="E18" s="23" t="s">
        <v>52</v>
      </c>
      <c r="F18" s="13"/>
      <c r="G18" s="13"/>
      <c r="H18" s="13"/>
      <c r="I18" s="65">
        <v>23256</v>
      </c>
      <c r="J18" s="30">
        <v>19044</v>
      </c>
    </row>
    <row r="19" spans="2:10" ht="12.75">
      <c r="B19" s="40"/>
      <c r="C19" s="36"/>
      <c r="D19" s="17"/>
      <c r="E19" s="18" t="s">
        <v>154</v>
      </c>
      <c r="F19" s="13"/>
      <c r="G19" s="13"/>
      <c r="H19" s="13"/>
      <c r="I19" s="69">
        <v>1993</v>
      </c>
      <c r="J19" s="31">
        <v>1551</v>
      </c>
    </row>
    <row r="20" spans="2:10" ht="12.75">
      <c r="B20" s="40"/>
      <c r="C20" s="36"/>
      <c r="D20" s="17"/>
      <c r="E20" s="23"/>
      <c r="F20" s="13"/>
      <c r="G20" s="13"/>
      <c r="H20" s="13"/>
      <c r="I20" s="64">
        <f>SUM(I15:I19)</f>
        <v>283270</v>
      </c>
      <c r="J20" s="54">
        <f>SUM(J15:J19)</f>
        <v>252831</v>
      </c>
    </row>
    <row r="21" spans="2:10" ht="12.75">
      <c r="B21" s="40"/>
      <c r="C21" s="36">
        <v>6</v>
      </c>
      <c r="D21" s="24" t="s">
        <v>53</v>
      </c>
      <c r="E21" s="23"/>
      <c r="F21" s="13"/>
      <c r="G21" s="13"/>
      <c r="H21" s="13"/>
      <c r="I21" s="67"/>
      <c r="J21" s="32"/>
    </row>
    <row r="22" spans="2:10" ht="12.75">
      <c r="B22" s="40"/>
      <c r="C22" s="36"/>
      <c r="D22" s="17"/>
      <c r="E22" s="18" t="s">
        <v>130</v>
      </c>
      <c r="F22" s="13"/>
      <c r="G22" s="13"/>
      <c r="H22" s="13"/>
      <c r="I22" s="68">
        <v>41707</v>
      </c>
      <c r="J22" s="29">
        <v>8067</v>
      </c>
    </row>
    <row r="23" spans="2:10" ht="12.75">
      <c r="B23" s="40"/>
      <c r="C23" s="36"/>
      <c r="D23" s="17"/>
      <c r="E23" s="23" t="s">
        <v>54</v>
      </c>
      <c r="F23" s="13"/>
      <c r="G23" s="13"/>
      <c r="H23" s="13"/>
      <c r="I23" s="65">
        <v>61853</v>
      </c>
      <c r="J23" s="30">
        <v>65667</v>
      </c>
    </row>
    <row r="24" spans="2:10" ht="12.75">
      <c r="B24" s="40"/>
      <c r="C24" s="36"/>
      <c r="D24" s="17"/>
      <c r="E24" s="23" t="s">
        <v>55</v>
      </c>
      <c r="F24" s="13"/>
      <c r="G24" s="13"/>
      <c r="H24" s="13"/>
      <c r="I24" s="65">
        <v>42362</v>
      </c>
      <c r="J24" s="30">
        <v>49278</v>
      </c>
    </row>
    <row r="25" spans="2:10" ht="12.75">
      <c r="B25" s="40"/>
      <c r="C25" s="36"/>
      <c r="D25" s="17"/>
      <c r="E25" s="23" t="s">
        <v>56</v>
      </c>
      <c r="F25" s="13"/>
      <c r="G25" s="13"/>
      <c r="H25" s="13"/>
      <c r="I25" s="65">
        <v>3118</v>
      </c>
      <c r="J25" s="30">
        <v>1776</v>
      </c>
    </row>
    <row r="26" spans="2:10" ht="12.75">
      <c r="B26" s="40"/>
      <c r="C26" s="36"/>
      <c r="D26" s="17"/>
      <c r="E26" s="23" t="s">
        <v>120</v>
      </c>
      <c r="F26" s="13"/>
      <c r="G26" s="13"/>
      <c r="H26" s="13"/>
      <c r="I26" s="65">
        <v>0</v>
      </c>
      <c r="J26" s="30">
        <v>0</v>
      </c>
    </row>
    <row r="27" spans="2:10" ht="12.75">
      <c r="B27" s="40"/>
      <c r="C27" s="36"/>
      <c r="D27" s="17"/>
      <c r="E27" s="23" t="s">
        <v>131</v>
      </c>
      <c r="F27" s="13"/>
      <c r="G27" s="13"/>
      <c r="H27" s="13"/>
      <c r="I27" s="69">
        <v>6048</v>
      </c>
      <c r="J27" s="31">
        <v>6048</v>
      </c>
    </row>
    <row r="28" spans="2:10" ht="12.75">
      <c r="B28" s="40"/>
      <c r="C28" s="36"/>
      <c r="D28" s="17"/>
      <c r="E28" s="23"/>
      <c r="F28" s="13"/>
      <c r="G28" s="13"/>
      <c r="H28" s="13"/>
      <c r="I28" s="66">
        <f>SUM(I22:I27)</f>
        <v>155088</v>
      </c>
      <c r="J28" s="53">
        <f>SUM(J22:J27)</f>
        <v>130836</v>
      </c>
    </row>
    <row r="29" spans="2:10" ht="12.75">
      <c r="B29" s="40"/>
      <c r="C29" s="36">
        <v>7</v>
      </c>
      <c r="D29" s="25" t="s">
        <v>57</v>
      </c>
      <c r="E29" s="23"/>
      <c r="F29" s="13"/>
      <c r="G29" s="13"/>
      <c r="H29" s="13"/>
      <c r="I29" s="70">
        <f>I20-I28</f>
        <v>128182</v>
      </c>
      <c r="J29" s="55">
        <f>J20-J28</f>
        <v>121995</v>
      </c>
    </row>
    <row r="30" spans="2:10" ht="13.5" thickBot="1">
      <c r="B30" s="40"/>
      <c r="C30" s="36"/>
      <c r="D30" s="17"/>
      <c r="E30" s="23"/>
      <c r="F30" s="13"/>
      <c r="G30" s="13"/>
      <c r="H30" s="13"/>
      <c r="I30" s="71">
        <f>SUM(I10:I14)+I29</f>
        <v>262532</v>
      </c>
      <c r="J30" s="56">
        <f>SUM(J10:J14)+J29</f>
        <v>255052</v>
      </c>
    </row>
    <row r="31" spans="2:10" ht="13.5" thickTop="1">
      <c r="B31" s="40"/>
      <c r="C31" s="36">
        <v>8</v>
      </c>
      <c r="D31" s="98" t="s">
        <v>58</v>
      </c>
      <c r="E31" s="23"/>
      <c r="F31" s="13"/>
      <c r="G31" s="13"/>
      <c r="H31" s="13"/>
      <c r="I31" s="65"/>
      <c r="J31" s="54"/>
    </row>
    <row r="32" spans="2:10" ht="12.75">
      <c r="B32" s="40"/>
      <c r="C32" s="36"/>
      <c r="D32" s="24" t="s">
        <v>59</v>
      </c>
      <c r="E32" s="23"/>
      <c r="F32" s="13"/>
      <c r="G32" s="13"/>
      <c r="H32" s="13"/>
      <c r="I32" s="65">
        <v>201600</v>
      </c>
      <c r="J32" s="30">
        <v>201600</v>
      </c>
    </row>
    <row r="33" spans="2:10" ht="12.75">
      <c r="B33" s="40"/>
      <c r="C33" s="36"/>
      <c r="D33" s="24" t="s">
        <v>60</v>
      </c>
      <c r="E33" s="23"/>
      <c r="F33" s="13"/>
      <c r="G33" s="13"/>
      <c r="H33" s="13"/>
      <c r="I33" s="65">
        <v>52015</v>
      </c>
      <c r="J33" s="30">
        <v>44853</v>
      </c>
    </row>
    <row r="34" spans="2:10" ht="12.75">
      <c r="B34" s="40"/>
      <c r="C34" s="36"/>
      <c r="D34" s="24"/>
      <c r="E34" s="23"/>
      <c r="F34" s="13"/>
      <c r="G34" s="13"/>
      <c r="H34" s="13"/>
      <c r="I34" s="68">
        <f>SUM(I32:I33)</f>
        <v>253615</v>
      </c>
      <c r="J34" s="29">
        <f>SUM(J32:J33)</f>
        <v>246453</v>
      </c>
    </row>
    <row r="35" spans="2:10" ht="12.75">
      <c r="B35" s="40"/>
      <c r="C35" s="36">
        <v>9</v>
      </c>
      <c r="D35" s="24" t="s">
        <v>61</v>
      </c>
      <c r="E35" s="23"/>
      <c r="F35" s="13"/>
      <c r="G35" s="13"/>
      <c r="H35" s="13"/>
      <c r="I35" s="65">
        <v>0</v>
      </c>
      <c r="J35" s="30">
        <v>0</v>
      </c>
    </row>
    <row r="36" spans="2:10" ht="12.75">
      <c r="B36" s="40"/>
      <c r="C36" s="36">
        <v>10</v>
      </c>
      <c r="D36" s="24" t="s">
        <v>62</v>
      </c>
      <c r="E36" s="23"/>
      <c r="F36" s="13"/>
      <c r="G36" s="13"/>
      <c r="H36" s="13"/>
      <c r="I36" s="65">
        <v>0</v>
      </c>
      <c r="J36" s="30">
        <v>0</v>
      </c>
    </row>
    <row r="37" spans="2:10" ht="12.75">
      <c r="B37" s="40"/>
      <c r="C37" s="36">
        <v>11</v>
      </c>
      <c r="D37" s="23" t="s">
        <v>67</v>
      </c>
      <c r="E37" s="23"/>
      <c r="F37" s="13"/>
      <c r="G37" s="13"/>
      <c r="H37" s="13"/>
      <c r="I37" s="65">
        <v>181</v>
      </c>
      <c r="J37" s="30">
        <v>294</v>
      </c>
    </row>
    <row r="38" spans="2:10" ht="12.75">
      <c r="B38" s="40"/>
      <c r="C38" s="36"/>
      <c r="D38" s="24" t="s">
        <v>69</v>
      </c>
      <c r="E38" s="23"/>
      <c r="F38" s="13"/>
      <c r="G38" s="13"/>
      <c r="H38" s="13"/>
      <c r="I38" s="65">
        <v>812</v>
      </c>
      <c r="J38" s="30">
        <v>812</v>
      </c>
    </row>
    <row r="39" spans="2:10" ht="12.75">
      <c r="B39" s="40"/>
      <c r="C39" s="36"/>
      <c r="D39" s="24" t="s">
        <v>132</v>
      </c>
      <c r="E39" s="23"/>
      <c r="F39" s="13"/>
      <c r="G39" s="13"/>
      <c r="H39" s="13"/>
      <c r="I39" s="65">
        <v>7922</v>
      </c>
      <c r="J39" s="30">
        <f>5197+2296</f>
        <v>7493</v>
      </c>
    </row>
    <row r="40" spans="2:10" ht="13.5" thickBot="1">
      <c r="B40" s="40"/>
      <c r="C40" s="36"/>
      <c r="D40" s="24"/>
      <c r="E40" s="23"/>
      <c r="F40" s="13"/>
      <c r="G40" s="13"/>
      <c r="H40" s="13"/>
      <c r="I40" s="71">
        <f>SUM(I34:I39)</f>
        <v>262530</v>
      </c>
      <c r="J40" s="56">
        <f>SUM(J34:J39)</f>
        <v>255052</v>
      </c>
    </row>
    <row r="41" spans="2:10" ht="13.5" thickTop="1">
      <c r="B41" s="40"/>
      <c r="C41" s="36"/>
      <c r="D41" s="24"/>
      <c r="E41" s="23"/>
      <c r="F41" s="13"/>
      <c r="G41" s="13"/>
      <c r="H41" s="13"/>
      <c r="I41" s="65"/>
      <c r="J41" s="30"/>
    </row>
    <row r="42" spans="2:10" ht="12.75">
      <c r="B42" s="40"/>
      <c r="C42" s="36">
        <v>12</v>
      </c>
      <c r="D42" s="21" t="s">
        <v>70</v>
      </c>
      <c r="E42" s="23"/>
      <c r="F42" s="13"/>
      <c r="G42" s="13"/>
      <c r="H42" s="13"/>
      <c r="I42" s="72">
        <f>(I34-I13)/I32</f>
        <v>1.251468253968254</v>
      </c>
      <c r="J42" s="144">
        <f>(J34-J13)/J32</f>
        <v>1.2159722222222222</v>
      </c>
    </row>
    <row r="43" spans="2:10" ht="12.75">
      <c r="B43" s="44"/>
      <c r="C43" s="57"/>
      <c r="D43" s="58"/>
      <c r="E43" s="59"/>
      <c r="F43" s="60"/>
      <c r="G43" s="60"/>
      <c r="H43" s="60"/>
      <c r="I43" s="69"/>
      <c r="J43" s="31"/>
    </row>
  </sheetData>
  <mergeCells count="3">
    <mergeCell ref="B1:J1"/>
    <mergeCell ref="B2:J2"/>
    <mergeCell ref="B3:J3"/>
  </mergeCells>
  <printOptions horizontalCentered="1"/>
  <pageMargins left="0.75" right="0.75" top="0.51" bottom="1" header="0.5" footer="0.5"/>
  <pageSetup horizontalDpi="300" verticalDpi="3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7"/>
  <sheetViews>
    <sheetView showGridLines="0" workbookViewId="0" topLeftCell="A1">
      <selection activeCell="B26" sqref="B26"/>
    </sheetView>
  </sheetViews>
  <sheetFormatPr defaultColWidth="9.33203125" defaultRowHeight="12.75"/>
  <cols>
    <col min="1" max="1" width="3.83203125" style="0" customWidth="1"/>
    <col min="2" max="2" width="24" style="0" customWidth="1"/>
    <col min="4" max="4" width="10.83203125" style="0" customWidth="1"/>
    <col min="5" max="5" width="11" style="0" customWidth="1"/>
    <col min="6" max="6" width="11.83203125" style="0" customWidth="1"/>
    <col min="9" max="9" width="9.83203125" style="0" customWidth="1"/>
  </cols>
  <sheetData>
    <row r="1" ht="12.75">
      <c r="B1" s="90" t="s">
        <v>129</v>
      </c>
    </row>
    <row r="2" ht="12.75">
      <c r="B2" s="90" t="s">
        <v>128</v>
      </c>
    </row>
    <row r="4" spans="1:2" ht="12.75">
      <c r="A4" s="90" t="s">
        <v>80</v>
      </c>
      <c r="B4" s="1" t="s">
        <v>108</v>
      </c>
    </row>
    <row r="5" ht="12.75">
      <c r="B5" s="89" t="s">
        <v>173</v>
      </c>
    </row>
    <row r="6" ht="12.75">
      <c r="B6" t="s">
        <v>174</v>
      </c>
    </row>
    <row r="8" spans="1:2" ht="12.75">
      <c r="A8" s="90" t="s">
        <v>81</v>
      </c>
      <c r="B8" s="1" t="s">
        <v>109</v>
      </c>
    </row>
    <row r="9" ht="12.75">
      <c r="B9" s="89" t="s">
        <v>144</v>
      </c>
    </row>
    <row r="11" spans="1:2" ht="12.75">
      <c r="A11" s="90" t="s">
        <v>82</v>
      </c>
      <c r="B11" s="1" t="s">
        <v>110</v>
      </c>
    </row>
    <row r="12" ht="12.75">
      <c r="B12" s="89" t="s">
        <v>143</v>
      </c>
    </row>
    <row r="14" spans="1:5" ht="12.75">
      <c r="A14" s="90" t="s">
        <v>83</v>
      </c>
      <c r="B14" s="1" t="s">
        <v>9</v>
      </c>
      <c r="D14" s="34" t="s">
        <v>75</v>
      </c>
      <c r="E14" s="34" t="s">
        <v>76</v>
      </c>
    </row>
    <row r="15" spans="4:5" ht="12.75">
      <c r="D15" s="34" t="s">
        <v>77</v>
      </c>
      <c r="E15" s="34" t="s">
        <v>78</v>
      </c>
    </row>
    <row r="16" spans="4:5" ht="12.75">
      <c r="D16" s="91" t="s">
        <v>79</v>
      </c>
      <c r="E16" s="91" t="s">
        <v>79</v>
      </c>
    </row>
    <row r="17" spans="2:5" ht="12.75">
      <c r="B17" t="s">
        <v>145</v>
      </c>
      <c r="D17" s="78"/>
      <c r="E17" s="88"/>
    </row>
    <row r="18" spans="2:5" ht="12.75">
      <c r="B18" s="89" t="s">
        <v>146</v>
      </c>
      <c r="D18" s="78"/>
      <c r="E18" s="78"/>
    </row>
    <row r="19" spans="2:5" ht="12.75">
      <c r="B19" s="89" t="s">
        <v>147</v>
      </c>
      <c r="D19" s="78">
        <v>3131</v>
      </c>
      <c r="E19" s="78">
        <f aca="true" t="shared" si="0" ref="E19:E25">D19</f>
        <v>3131</v>
      </c>
    </row>
    <row r="20" spans="2:5" ht="12.75">
      <c r="B20" s="89" t="s">
        <v>148</v>
      </c>
      <c r="D20" s="78">
        <v>-195</v>
      </c>
      <c r="E20" s="78">
        <f t="shared" si="0"/>
        <v>-195</v>
      </c>
    </row>
    <row r="21" spans="2:5" ht="12.75" hidden="1">
      <c r="B21" s="89" t="s">
        <v>149</v>
      </c>
      <c r="D21" s="78"/>
      <c r="E21" s="78"/>
    </row>
    <row r="22" spans="2:5" ht="12.75" hidden="1">
      <c r="B22" s="89" t="s">
        <v>150</v>
      </c>
      <c r="D22" s="78"/>
      <c r="E22" s="78"/>
    </row>
    <row r="23" ht="12.75" hidden="1">
      <c r="B23" s="89" t="s">
        <v>146</v>
      </c>
    </row>
    <row r="24" spans="2:5" ht="12.75" hidden="1">
      <c r="B24" s="89" t="s">
        <v>147</v>
      </c>
      <c r="D24" s="78">
        <v>0</v>
      </c>
      <c r="E24" s="78">
        <f t="shared" si="0"/>
        <v>0</v>
      </c>
    </row>
    <row r="25" spans="2:5" ht="12.75" hidden="1">
      <c r="B25" s="89" t="s">
        <v>148</v>
      </c>
      <c r="D25" s="78">
        <v>0</v>
      </c>
      <c r="E25" s="78">
        <f t="shared" si="0"/>
        <v>0</v>
      </c>
    </row>
    <row r="26" spans="4:5" ht="13.5" thickBot="1">
      <c r="D26" s="93">
        <f>SUM(D17:D25)</f>
        <v>2936</v>
      </c>
      <c r="E26" s="93">
        <f>SUM(E17:E24)</f>
        <v>2936</v>
      </c>
    </row>
    <row r="27" spans="4:5" ht="13.5" thickTop="1">
      <c r="D27" s="139"/>
      <c r="E27" s="139"/>
    </row>
    <row r="28" spans="2:5" ht="12.75">
      <c r="B28" s="119" t="s">
        <v>177</v>
      </c>
      <c r="D28" s="139"/>
      <c r="E28" s="139"/>
    </row>
    <row r="30" spans="1:2" ht="12.75">
      <c r="A30" s="90" t="s">
        <v>84</v>
      </c>
      <c r="B30" s="1" t="s">
        <v>111</v>
      </c>
    </row>
    <row r="31" ht="12.75">
      <c r="B31" s="89" t="s">
        <v>176</v>
      </c>
    </row>
    <row r="33" spans="1:2" ht="12.75">
      <c r="A33" s="90" t="s">
        <v>85</v>
      </c>
      <c r="B33" s="1" t="s">
        <v>112</v>
      </c>
    </row>
    <row r="34" ht="12.75">
      <c r="B34" s="89" t="s">
        <v>151</v>
      </c>
    </row>
    <row r="36" spans="1:2" ht="12.75">
      <c r="A36" s="90" t="s">
        <v>86</v>
      </c>
      <c r="B36" s="1" t="s">
        <v>113</v>
      </c>
    </row>
    <row r="37" ht="12.75">
      <c r="B37" s="89" t="s">
        <v>201</v>
      </c>
    </row>
    <row r="39" spans="1:2" ht="12.75">
      <c r="A39" s="90" t="s">
        <v>87</v>
      </c>
      <c r="B39" s="1" t="s">
        <v>114</v>
      </c>
    </row>
    <row r="40" ht="12.75">
      <c r="B40" s="89" t="s">
        <v>152</v>
      </c>
    </row>
    <row r="42" spans="1:2" ht="12.75">
      <c r="A42" s="90" t="s">
        <v>88</v>
      </c>
      <c r="B42" s="1" t="s">
        <v>115</v>
      </c>
    </row>
    <row r="43" spans="1:2" ht="12.75">
      <c r="A43" s="90"/>
      <c r="B43" s="116" t="s">
        <v>184</v>
      </c>
    </row>
    <row r="45" spans="1:2" ht="12.75">
      <c r="A45" s="90" t="s">
        <v>89</v>
      </c>
      <c r="B45" s="1" t="s">
        <v>116</v>
      </c>
    </row>
    <row r="46" ht="12.75">
      <c r="B46" s="119" t="s">
        <v>203</v>
      </c>
    </row>
    <row r="47" ht="12.75">
      <c r="B47" s="119" t="s">
        <v>204</v>
      </c>
    </row>
    <row r="49" spans="1:2" ht="12.75">
      <c r="A49" s="90" t="s">
        <v>90</v>
      </c>
      <c r="B49" s="1" t="s">
        <v>105</v>
      </c>
    </row>
    <row r="50" ht="12.75">
      <c r="B50" s="89" t="s">
        <v>118</v>
      </c>
    </row>
    <row r="51" ht="12.75">
      <c r="B51" s="89" t="s">
        <v>134</v>
      </c>
    </row>
    <row r="53" spans="1:5" ht="12.75">
      <c r="A53" s="90" t="s">
        <v>91</v>
      </c>
      <c r="B53" s="1" t="s">
        <v>106</v>
      </c>
      <c r="E53" s="34"/>
    </row>
    <row r="54" ht="12.75">
      <c r="E54" s="97" t="s">
        <v>161</v>
      </c>
    </row>
    <row r="55" spans="2:5" ht="12.75">
      <c r="B55" s="94"/>
      <c r="E55" s="91" t="s">
        <v>79</v>
      </c>
    </row>
    <row r="56" spans="2:5" ht="12.75">
      <c r="B56" s="89" t="s">
        <v>157</v>
      </c>
      <c r="C56" s="89" t="s">
        <v>158</v>
      </c>
      <c r="E56" s="78">
        <v>32081</v>
      </c>
    </row>
    <row r="57" spans="2:5" ht="12.75">
      <c r="B57" s="127"/>
      <c r="C57" s="89" t="s">
        <v>159</v>
      </c>
      <c r="E57" s="78">
        <v>4287</v>
      </c>
    </row>
    <row r="58" spans="2:5" ht="12.75">
      <c r="B58" s="127"/>
      <c r="C58" s="89" t="s">
        <v>160</v>
      </c>
      <c r="E58" s="78">
        <v>5339</v>
      </c>
    </row>
    <row r="59" spans="2:5" ht="13.5" thickBot="1">
      <c r="B59" s="129" t="s">
        <v>155</v>
      </c>
      <c r="E59" s="130">
        <f>SUM(E56:E58)</f>
        <v>41707</v>
      </c>
    </row>
    <row r="60" ht="13.5" thickTop="1">
      <c r="E60" s="128"/>
    </row>
    <row r="61" spans="2:5" ht="12.75">
      <c r="B61" s="129" t="s">
        <v>156</v>
      </c>
      <c r="E61" s="128">
        <f>E59</f>
        <v>41707</v>
      </c>
    </row>
    <row r="62" spans="2:5" ht="12.75">
      <c r="B62" s="99" t="s">
        <v>167</v>
      </c>
      <c r="E62" s="92">
        <v>0</v>
      </c>
    </row>
    <row r="63" ht="13.5" thickBot="1">
      <c r="E63" s="93">
        <f>SUM(E60:E62)</f>
        <v>41707</v>
      </c>
    </row>
    <row r="64" ht="13.5" thickTop="1">
      <c r="E64" s="139"/>
    </row>
    <row r="65" ht="12.75">
      <c r="E65" s="139"/>
    </row>
    <row r="66" ht="12.75">
      <c r="E66" s="139"/>
    </row>
    <row r="67" spans="1:2" ht="12.75">
      <c r="A67" s="90" t="s">
        <v>92</v>
      </c>
      <c r="B67" s="1" t="s">
        <v>107</v>
      </c>
    </row>
    <row r="68" ht="12.75">
      <c r="B68" s="119" t="s">
        <v>189</v>
      </c>
    </row>
    <row r="69" ht="12.75">
      <c r="B69" s="119" t="s">
        <v>190</v>
      </c>
    </row>
    <row r="70" ht="12.75">
      <c r="B70" s="119"/>
    </row>
    <row r="71" spans="1:2" ht="12.75">
      <c r="A71" s="90" t="s">
        <v>93</v>
      </c>
      <c r="B71" s="1" t="s">
        <v>117</v>
      </c>
    </row>
    <row r="72" ht="12.75">
      <c r="B72" s="89" t="s">
        <v>135</v>
      </c>
    </row>
    <row r="73" ht="12.75">
      <c r="B73" s="89" t="s">
        <v>197</v>
      </c>
    </row>
    <row r="75" spans="2:9" ht="12.75">
      <c r="B75" s="121"/>
      <c r="C75" s="121" t="s">
        <v>139</v>
      </c>
      <c r="D75" s="122"/>
      <c r="E75" s="121" t="s">
        <v>140</v>
      </c>
      <c r="F75" s="122"/>
      <c r="G75" s="39"/>
      <c r="H75" s="39"/>
      <c r="I75" s="122"/>
    </row>
    <row r="76" spans="2:9" ht="12.75">
      <c r="B76" s="124" t="s">
        <v>136</v>
      </c>
      <c r="C76" s="126" t="s">
        <v>166</v>
      </c>
      <c r="D76" s="125"/>
      <c r="E76" s="150" t="s">
        <v>141</v>
      </c>
      <c r="F76" s="151"/>
      <c r="G76" s="6" t="s">
        <v>142</v>
      </c>
      <c r="H76" s="6"/>
      <c r="I76" s="125"/>
    </row>
    <row r="77" spans="2:9" ht="12.75">
      <c r="B77" s="123" t="s">
        <v>137</v>
      </c>
      <c r="C77" s="123" t="s">
        <v>193</v>
      </c>
      <c r="D77" s="43"/>
      <c r="E77" s="76">
        <v>22217</v>
      </c>
      <c r="F77" s="43"/>
      <c r="G77" s="2" t="s">
        <v>194</v>
      </c>
      <c r="H77" s="2"/>
      <c r="I77" s="43"/>
    </row>
    <row r="78" spans="2:9" ht="12.75">
      <c r="B78" s="126" t="s">
        <v>138</v>
      </c>
      <c r="C78" s="126" t="s">
        <v>196</v>
      </c>
      <c r="D78" s="125"/>
      <c r="E78" s="124">
        <v>75</v>
      </c>
      <c r="F78" s="125"/>
      <c r="G78" s="6" t="s">
        <v>195</v>
      </c>
      <c r="H78" s="6"/>
      <c r="I78" s="125"/>
    </row>
    <row r="79" ht="12.75">
      <c r="B79" s="89" t="s">
        <v>168</v>
      </c>
    </row>
    <row r="81" spans="1:2" ht="12.75">
      <c r="A81" s="90" t="s">
        <v>94</v>
      </c>
      <c r="B81" s="1" t="s">
        <v>104</v>
      </c>
    </row>
    <row r="82" ht="12.75">
      <c r="B82" s="89" t="s">
        <v>185</v>
      </c>
    </row>
    <row r="83" ht="12.75">
      <c r="B83" t="s">
        <v>119</v>
      </c>
    </row>
    <row r="85" spans="1:7" ht="12.75">
      <c r="A85" s="90" t="s">
        <v>95</v>
      </c>
      <c r="B85" s="1" t="s">
        <v>103</v>
      </c>
      <c r="D85" s="34"/>
      <c r="E85" s="34"/>
      <c r="F85" s="34"/>
      <c r="G85" s="34"/>
    </row>
    <row r="86" ht="12.75">
      <c r="B86" s="89" t="s">
        <v>133</v>
      </c>
    </row>
    <row r="87" ht="12.75">
      <c r="B87" s="89" t="s">
        <v>187</v>
      </c>
    </row>
    <row r="88" ht="12.75">
      <c r="B88" s="89" t="s">
        <v>186</v>
      </c>
    </row>
    <row r="90" spans="1:2" ht="12.75">
      <c r="A90" s="90" t="s">
        <v>96</v>
      </c>
      <c r="B90" s="1" t="s">
        <v>102</v>
      </c>
    </row>
    <row r="91" ht="12.75">
      <c r="B91" s="89" t="s">
        <v>179</v>
      </c>
    </row>
    <row r="92" ht="12.75">
      <c r="B92" s="89" t="s">
        <v>180</v>
      </c>
    </row>
    <row r="93" ht="12.75">
      <c r="B93" s="89" t="s">
        <v>181</v>
      </c>
    </row>
    <row r="94" ht="12.75">
      <c r="B94" s="119" t="s">
        <v>182</v>
      </c>
    </row>
    <row r="96" spans="1:7" ht="12.75">
      <c r="A96" s="90" t="s">
        <v>97</v>
      </c>
      <c r="B96" s="1" t="s">
        <v>101</v>
      </c>
      <c r="G96" s="89" t="s">
        <v>175</v>
      </c>
    </row>
    <row r="97" ht="12.75">
      <c r="B97" s="119" t="s">
        <v>199</v>
      </c>
    </row>
    <row r="98" ht="12.75">
      <c r="B98" s="119" t="s">
        <v>207</v>
      </c>
    </row>
    <row r="99" ht="12.75">
      <c r="B99" s="119" t="s">
        <v>206</v>
      </c>
    </row>
    <row r="101" spans="1:2" ht="12.75">
      <c r="A101" s="90" t="s">
        <v>98</v>
      </c>
      <c r="B101" s="1" t="s">
        <v>100</v>
      </c>
    </row>
    <row r="102" spans="1:2" ht="12.75">
      <c r="A102" s="90"/>
      <c r="B102" s="99" t="s">
        <v>200</v>
      </c>
    </row>
    <row r="103" spans="1:2" ht="12.75">
      <c r="A103" s="90"/>
      <c r="B103" s="99" t="s">
        <v>202</v>
      </c>
    </row>
    <row r="104" ht="12.75">
      <c r="B104" s="119" t="s">
        <v>205</v>
      </c>
    </row>
    <row r="105" ht="12.75">
      <c r="B105" s="119" t="s">
        <v>208</v>
      </c>
    </row>
    <row r="106" ht="12.75">
      <c r="B106" s="119"/>
    </row>
    <row r="107" spans="1:2" ht="12.75">
      <c r="A107" s="90">
        <v>20</v>
      </c>
      <c r="B107" s="1" t="s">
        <v>99</v>
      </c>
    </row>
    <row r="108" ht="12.75">
      <c r="B108" s="89" t="s">
        <v>153</v>
      </c>
    </row>
    <row r="109" ht="12.75">
      <c r="B109" s="89"/>
    </row>
    <row r="110" ht="12.75">
      <c r="B110" s="89"/>
    </row>
    <row r="111" spans="1:2" ht="12.75">
      <c r="A111" s="1" t="s">
        <v>169</v>
      </c>
      <c r="B111" s="89"/>
    </row>
    <row r="112" spans="1:2" ht="12.75">
      <c r="A112" s="1"/>
      <c r="B112" s="89"/>
    </row>
    <row r="113" spans="1:2" ht="12.75">
      <c r="A113" s="1" t="s">
        <v>192</v>
      </c>
      <c r="B113" s="89"/>
    </row>
    <row r="114" spans="1:2" ht="12.75">
      <c r="A114" s="1" t="s">
        <v>170</v>
      </c>
      <c r="B114" s="89"/>
    </row>
    <row r="115" spans="1:2" ht="12.75">
      <c r="A115" s="89" t="s">
        <v>198</v>
      </c>
      <c r="B115" s="89"/>
    </row>
    <row r="116" spans="1:2" ht="12.75">
      <c r="A116" t="s">
        <v>171</v>
      </c>
      <c r="B116" s="89"/>
    </row>
    <row r="117" ht="12.75">
      <c r="A117" s="138" t="s">
        <v>172</v>
      </c>
    </row>
  </sheetData>
  <mergeCells count="1">
    <mergeCell ref="E76:F76"/>
  </mergeCells>
  <printOptions horizontalCentered="1"/>
  <pageMargins left="0.5" right="0.5" top="0.24" bottom="0.24" header="0.25" footer="0.2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INNOVEST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INNOVEST BHD.</dc:creator>
  <cp:keywords/>
  <dc:description/>
  <cp:lastModifiedBy>AUTO PARTS HOLDING S/B</cp:lastModifiedBy>
  <cp:lastPrinted>2000-05-25T05:51:51Z</cp:lastPrinted>
  <dcterms:created xsi:type="dcterms:W3CDTF">1999-10-13T04:20:20Z</dcterms:created>
  <dcterms:modified xsi:type="dcterms:W3CDTF">2000-05-25T09:05:32Z</dcterms:modified>
  <cp:category/>
  <cp:version/>
  <cp:contentType/>
  <cp:contentStatus/>
</cp:coreProperties>
</file>