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syahaz\OneDrive - MESINIAGA BERHAD\Desktop\2024\3q 2024\"/>
    </mc:Choice>
  </mc:AlternateContent>
  <xr:revisionPtr revIDLastSave="5" documentId="8_{A91488B1-F52B-47DC-A458-5CC67BD65661}" xr6:coauthVersionLast="36" xr6:coauthVersionMax="36" xr10:uidLastSave="{F1A0200E-C17D-4C92-8869-F53900E28C50}"/>
  <bookViews>
    <workbookView xWindow="32760" yWindow="32760" windowWidth="20490" windowHeight="7550" tabRatio="613" activeTab="3" xr2:uid="{00000000-000D-0000-FFFF-FFFF00000000}"/>
  </bookViews>
  <sheets>
    <sheet name="Income Statement" sheetId="8" r:id="rId1"/>
    <sheet name="Balance Sheet" sheetId="9" r:id="rId2"/>
    <sheet name="Statement of changes in Equity" sheetId="11" r:id="rId3"/>
    <sheet name="Cash Flow" sheetId="12" r:id="rId4"/>
  </sheets>
  <definedNames>
    <definedName name="_Fill" hidden="1">#REF!</definedName>
    <definedName name="OUTPUT">#REF!</definedName>
    <definedName name="_xlnm.Print_Area" localSheetId="1">'Balance Sheet'!$A$1:$D$66</definedName>
    <definedName name="_xlnm.Print_Area" localSheetId="3">'Cash Flow'!$A$1:$F$70</definedName>
    <definedName name="_xlnm.Print_Area" localSheetId="0">'Income Statement'!$A$1:$F$58</definedName>
    <definedName name="STANDARD_ROW">#REF!</definedName>
  </definedNames>
  <calcPr calcId="191029"/>
</workbook>
</file>

<file path=xl/calcChain.xml><?xml version="1.0" encoding="utf-8"?>
<calcChain xmlns="http://schemas.openxmlformats.org/spreadsheetml/2006/main">
  <c r="F48" i="12" l="1"/>
  <c r="D48" i="12"/>
  <c r="E17" i="11" l="1"/>
  <c r="G17" i="11" s="1"/>
  <c r="F8" i="12" l="1"/>
  <c r="E27" i="11"/>
  <c r="G27" i="11" s="1"/>
  <c r="F8" i="8"/>
  <c r="C10" i="8"/>
  <c r="F19" i="12" l="1"/>
  <c r="F18" i="12"/>
  <c r="D54" i="9"/>
  <c r="D52" i="9"/>
  <c r="D26" i="9"/>
  <c r="F40" i="8" l="1"/>
  <c r="C15" i="11" l="1"/>
  <c r="F25" i="11" l="1"/>
  <c r="D25" i="11"/>
  <c r="C25" i="11"/>
  <c r="C40" i="8" l="1"/>
  <c r="F62" i="12" l="1"/>
  <c r="F66" i="12" s="1"/>
  <c r="D61" i="12"/>
  <c r="D60" i="12"/>
  <c r="D62" i="12" l="1"/>
  <c r="D66" i="12" s="1"/>
  <c r="E23" i="11"/>
  <c r="G23" i="11" s="1"/>
  <c r="F7" i="8" l="1"/>
  <c r="E7" i="8"/>
  <c r="D18" i="12" l="1"/>
  <c r="D17" i="12" l="1"/>
  <c r="D19" i="12"/>
  <c r="D37" i="12" s="1"/>
  <c r="C46" i="8" l="1"/>
  <c r="D16" i="12" l="1"/>
  <c r="F46" i="8" l="1"/>
  <c r="D41" i="9" l="1"/>
  <c r="F38" i="12"/>
  <c r="A5" i="11"/>
  <c r="C19" i="11"/>
  <c r="E25" i="11"/>
  <c r="G25" i="11" s="1"/>
  <c r="B29" i="11"/>
  <c r="C29" i="11"/>
  <c r="D29" i="11"/>
  <c r="F29" i="11"/>
  <c r="A5" i="12"/>
  <c r="D38" i="12"/>
  <c r="D20" i="9"/>
  <c r="C21" i="8"/>
  <c r="C26" i="8" s="1"/>
  <c r="C30" i="8" s="1"/>
  <c r="F21" i="8"/>
  <c r="F26" i="8" s="1"/>
  <c r="F30" i="8" s="1"/>
  <c r="D43" i="9" l="1"/>
  <c r="D63" i="9"/>
  <c r="D49" i="9"/>
  <c r="D57" i="9"/>
  <c r="E29" i="11"/>
  <c r="D30" i="9"/>
  <c r="D32" i="9" s="1"/>
  <c r="G29" i="11"/>
  <c r="C52" i="8"/>
  <c r="C34" i="8"/>
  <c r="F34" i="8"/>
  <c r="F52" i="8"/>
  <c r="F13" i="12"/>
  <c r="D59" i="9" l="1"/>
  <c r="D61" i="9" s="1"/>
  <c r="F22" i="12"/>
  <c r="F28" i="12" s="1"/>
  <c r="F33" i="12" s="1"/>
  <c r="F50" i="12" s="1"/>
  <c r="F56" i="12" s="1"/>
  <c r="C49" i="9"/>
  <c r="C30" i="9" l="1"/>
  <c r="C20" i="9"/>
  <c r="C32" i="9" l="1"/>
  <c r="E45" i="8" l="1"/>
  <c r="F15" i="11"/>
  <c r="F19" i="11" s="1"/>
  <c r="B13" i="11" l="1"/>
  <c r="B19" i="11" l="1"/>
  <c r="E13" i="11"/>
  <c r="G13" i="11" s="1"/>
  <c r="C57" i="9" l="1"/>
  <c r="C59" i="9" l="1"/>
  <c r="C41" i="9"/>
  <c r="C63" i="9" s="1"/>
  <c r="C43" i="9" l="1"/>
  <c r="C61" i="9" l="1"/>
  <c r="B21" i="8" l="1"/>
  <c r="B26" i="8" s="1"/>
  <c r="B30" i="8" s="1"/>
  <c r="B34" i="8" s="1"/>
  <c r="B46" i="8" s="1"/>
  <c r="E21" i="8"/>
  <c r="E26" i="8" s="1"/>
  <c r="E30" i="8" s="1"/>
  <c r="E34" i="8" l="1"/>
  <c r="E46" i="8" s="1"/>
  <c r="E44" i="8" s="1"/>
  <c r="E40" i="8"/>
  <c r="E38" i="8" s="1"/>
  <c r="B52" i="8" s="1"/>
  <c r="D13" i="12"/>
  <c r="D22" i="12" s="1"/>
  <c r="D28" i="12" s="1"/>
  <c r="D33" i="12" s="1"/>
  <c r="D50" i="12" s="1"/>
  <c r="D56" i="12" s="1"/>
  <c r="E52" i="8" l="1"/>
  <c r="D15" i="11"/>
  <c r="E15" i="11" s="1"/>
  <c r="G15" i="11" s="1"/>
  <c r="D19" i="11" l="1"/>
  <c r="B40" i="8"/>
  <c r="G19" i="11" l="1"/>
  <c r="E19" i="11"/>
</calcChain>
</file>

<file path=xl/sharedStrings.xml><?xml version="1.0" encoding="utf-8"?>
<sst xmlns="http://schemas.openxmlformats.org/spreadsheetml/2006/main" count="169" uniqueCount="132">
  <si>
    <t>Total</t>
  </si>
  <si>
    <t>Inventories</t>
  </si>
  <si>
    <t>Taxation</t>
  </si>
  <si>
    <t>Revenue</t>
  </si>
  <si>
    <t>Retained</t>
  </si>
  <si>
    <t>(Incorporated in Malaysia)</t>
  </si>
  <si>
    <t>(RM '000)</t>
  </si>
  <si>
    <t>Remarks</t>
  </si>
  <si>
    <t>Share Capital</t>
  </si>
  <si>
    <t>Reserves</t>
  </si>
  <si>
    <t>Other deferred liabilities</t>
  </si>
  <si>
    <t>Cash Flows From Operating Activities</t>
  </si>
  <si>
    <t>Adjustments for non-cash items:</t>
  </si>
  <si>
    <t>Depreciation of property, plant and equipment</t>
  </si>
  <si>
    <t>Interest expense</t>
  </si>
  <si>
    <t>Interest income</t>
  </si>
  <si>
    <t>Changes in working capital:</t>
  </si>
  <si>
    <t>Receivables</t>
  </si>
  <si>
    <t>Payables</t>
  </si>
  <si>
    <t>Cash Flows From Investing Activities</t>
  </si>
  <si>
    <t>Purchase of property, plant and equipment</t>
  </si>
  <si>
    <t>Interest received</t>
  </si>
  <si>
    <t>Cash Flows From Financing Activities</t>
  </si>
  <si>
    <t>Cash and cash equivalents b/f</t>
  </si>
  <si>
    <t>Cash and cash equivalents c/f</t>
  </si>
  <si>
    <t>Condensed Consolidated Statements of Changes in Equity</t>
  </si>
  <si>
    <t>Balance at beginning of year</t>
  </si>
  <si>
    <t>Balance at end of period</t>
  </si>
  <si>
    <t>Deferred tax assets</t>
  </si>
  <si>
    <t>Cash and cash equivalents</t>
  </si>
  <si>
    <t>ASSETS</t>
  </si>
  <si>
    <t>Non-current assets</t>
  </si>
  <si>
    <t>TOTAL ASSETS</t>
  </si>
  <si>
    <t>EQUITY AND LIABILITIES</t>
  </si>
  <si>
    <t>Equity attributable to the equity holders of the parent</t>
  </si>
  <si>
    <t>TOTAL EQUITY AND LIABILITIES</t>
  </si>
  <si>
    <t>- Equity holders of the Company</t>
  </si>
  <si>
    <t>Finance costs</t>
  </si>
  <si>
    <t>Property, plant and equipment</t>
  </si>
  <si>
    <t>Current assets</t>
  </si>
  <si>
    <t>Tax recoverable</t>
  </si>
  <si>
    <t>Share capital</t>
  </si>
  <si>
    <t>Total equity</t>
  </si>
  <si>
    <t>Non-current liabilities</t>
  </si>
  <si>
    <t>Trade and other payables</t>
  </si>
  <si>
    <t>Current liabilities</t>
  </si>
  <si>
    <t>Total liabilities</t>
  </si>
  <si>
    <t>Interest</t>
  </si>
  <si>
    <t>holders of the Company during the period</t>
  </si>
  <si>
    <t>(The Condensed Consolidated Statement of Comprehensive Income should be read in conjunction with the audited Annual</t>
  </si>
  <si>
    <t>Condensed Consolidated Statement of Financial Position</t>
  </si>
  <si>
    <t>Condensed Consolidated Statement of Cash Flow</t>
  </si>
  <si>
    <t>(The Condensed Consolidated Statement of Financial Position should be read in conjunction with the audited Annual</t>
  </si>
  <si>
    <t>(The Condensed Consolidated Statement of Cash Flow should be read in conjunction with the audited Annual Financial</t>
  </si>
  <si>
    <t>Total comprehensive income for the period</t>
  </si>
  <si>
    <t>Earnings</t>
  </si>
  <si>
    <t>(The Condensed Consolidated Statements of Changes in Equity should be read in conjunction with the audited Annual Financial Statements for the</t>
  </si>
  <si>
    <t>Finance lease receivable</t>
  </si>
  <si>
    <t>- Non-controlling interest</t>
  </si>
  <si>
    <t>Non-controlling interest</t>
  </si>
  <si>
    <t>Non-controlling</t>
  </si>
  <si>
    <t>Short term borrowing</t>
  </si>
  <si>
    <t>Condensed Consolidated Statement of Comprehensive Income</t>
  </si>
  <si>
    <t>CURRENT</t>
  </si>
  <si>
    <t>Comparative</t>
  </si>
  <si>
    <t xml:space="preserve">Qtr ended </t>
  </si>
  <si>
    <t>Cumulative</t>
  </si>
  <si>
    <t>to-date</t>
  </si>
  <si>
    <t>Operating expenses</t>
  </si>
  <si>
    <t>Depreciation</t>
  </si>
  <si>
    <t>Taxation and Zakat</t>
  </si>
  <si>
    <t>Unrealised foreign exchange Gain</t>
  </si>
  <si>
    <t>Net drawndown of short term borrowing</t>
  </si>
  <si>
    <t>Trade and other receivables</t>
  </si>
  <si>
    <t>Retirement</t>
  </si>
  <si>
    <t>benefit reserves</t>
  </si>
  <si>
    <t>Bank term loan</t>
  </si>
  <si>
    <t>Finance income</t>
  </si>
  <si>
    <t>Contract assets</t>
  </si>
  <si>
    <t>Contract liabilities</t>
  </si>
  <si>
    <t>Total Comprehensive (loss)/profit</t>
  </si>
  <si>
    <t>Net taxation (paid)/refunded</t>
  </si>
  <si>
    <t>Repayment of term loan</t>
  </si>
  <si>
    <t xml:space="preserve">Mesiniaga Berhad </t>
  </si>
  <si>
    <t>Registration number: 198101013112 (79244V)</t>
  </si>
  <si>
    <t xml:space="preserve">(Incorporated in Malaysia) </t>
  </si>
  <si>
    <t>Mesiniaga Berhad</t>
  </si>
  <si>
    <t>Total comprehensive (loss)/income for the financial year attributable to:</t>
  </si>
  <si>
    <t>Zakat</t>
  </si>
  <si>
    <t>Retirement benefits</t>
  </si>
  <si>
    <t>Audited</t>
  </si>
  <si>
    <t>Retirement benefits paid</t>
  </si>
  <si>
    <t>Dividends paid</t>
  </si>
  <si>
    <t>Interest paid</t>
  </si>
  <si>
    <t>Effect of foreign exchange translation</t>
  </si>
  <si>
    <t>Cash and bank balances</t>
  </si>
  <si>
    <t>Less:  restricted cash</t>
  </si>
  <si>
    <t>Less:  deposits maturing more than three months</t>
  </si>
  <si>
    <t>Deposits with licensed financial institutions</t>
  </si>
  <si>
    <t>Cash and cash equivalents comprise :</t>
  </si>
  <si>
    <t>Total deposits, cash and bank balances</t>
  </si>
  <si>
    <t xml:space="preserve">                         -</t>
  </si>
  <si>
    <t>As at 31.12.2023</t>
  </si>
  <si>
    <t>Repayment of lease liabilities</t>
  </si>
  <si>
    <t>Services inventories</t>
  </si>
  <si>
    <t>Financial Statements for the year ended 31st December 2023)</t>
  </si>
  <si>
    <t>year ended 31st December 2023)</t>
  </si>
  <si>
    <t>Statements for the year ended 31st December 2023)</t>
  </si>
  <si>
    <t>Net asset per share attributable to ordinary equity holders of the parent (RM)</t>
  </si>
  <si>
    <t>Net (loss)/profit attributable to shareholders</t>
  </si>
  <si>
    <t>Dividend</t>
  </si>
  <si>
    <t>For the third quarter ended 30 September 2024</t>
  </si>
  <si>
    <t>9 Months</t>
  </si>
  <si>
    <t>As at 30 September 2024</t>
  </si>
  <si>
    <t>As at 30.9.2024</t>
  </si>
  <si>
    <t>9 months quarter ended 30 September 2024</t>
  </si>
  <si>
    <t>9 months quarter ended 30 September 2023</t>
  </si>
  <si>
    <t>9 months ended</t>
  </si>
  <si>
    <t>Dividends paid to non-controlling interest in a subsidiary</t>
  </si>
  <si>
    <t>Net cash used from operations</t>
  </si>
  <si>
    <t>Net cash used from operating activities</t>
  </si>
  <si>
    <t>Net increase in restricted deposits</t>
  </si>
  <si>
    <t>Net decrease in cash and cash equivalents</t>
  </si>
  <si>
    <t>Total comprehensive loss for the period</t>
  </si>
  <si>
    <t>(Loss)/profit from operations</t>
  </si>
  <si>
    <t>Other operating income</t>
  </si>
  <si>
    <t>(Loss)/profit before tax</t>
  </si>
  <si>
    <t>(Loss)/profit after tax</t>
  </si>
  <si>
    <t>Other Comprehensive gain</t>
  </si>
  <si>
    <t xml:space="preserve">(Loss)/profit per share for (loss)/profit attributable to the equity </t>
  </si>
  <si>
    <t>(Loss)/profit Per Share - Basic</t>
  </si>
  <si>
    <t>(Loss)/profit attributable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</si>
</sst>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$&quot;#,##0_);[Red]\(&quot;$&quot;#,##0\)"/>
    <numFmt numFmtId="165" formatCode="_(* #,##0_);_(* \(#,##0\);_(* &quot;-&quot;_);_(@_)"/>
    <numFmt numFmtId="166" formatCode="_(* #,##0.00_);_(* \(#,##0.00\);_(* &quot;-&quot;??_);_(@_)"/>
    <numFmt numFmtId="167" formatCode="_-* #,##0_-;\-* #,##0_-;_-* &quot;-&quot;??_-;_-@_-"/>
    <numFmt numFmtId="168" formatCode="_ &quot;CHF&quot;\ * #,##0_ ;_ &quot;CHF&quot;\ * \-#,##0_ ;_ &quot;CHF&quot;\ * &quot;-&quot;_ ;_ @_ "/>
    <numFmt numFmtId="169" formatCode="#,##0&quot;£&quot;_);[Red]\(#,##0&quot;£&quot;\)"/>
    <numFmt numFmtId="170" formatCode="_(* #,##0_);_(* \(#,##0\);_(* &quot;-&quot;?_);_(@_)"/>
    <numFmt numFmtId="171" formatCode="0.0000"/>
    <numFmt numFmtId="172" formatCode="_(* #,##0.00_);_(* \(#,##0.00\);_(* &quot;-&quot;?_);_(@_)"/>
  </numFmts>
  <fonts count="21">
    <font>
      <sz val="12"/>
      <name val="Times New Roman"/>
    </font>
    <font>
      <sz val="12"/>
      <name val="Times New Roman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Geneva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12"/>
      <name val="Times New Roman"/>
      <family val="1"/>
    </font>
    <font>
      <b/>
      <sz val="9"/>
      <color indexed="8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99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3" fillId="0" borderId="0"/>
    <xf numFmtId="38" fontId="2" fillId="2" borderId="0" applyNumberFormat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10" fontId="2" fillId="3" borderId="3" applyNumberFormat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4" applyNumberFormat="0" applyBorder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07">
    <xf numFmtId="0" fontId="0" fillId="0" borderId="0" xfId="0"/>
    <xf numFmtId="167" fontId="7" fillId="0" borderId="0" xfId="1" applyNumberFormat="1" applyFont="1" applyFill="1"/>
    <xf numFmtId="0" fontId="7" fillId="0" borderId="0" xfId="43" applyFont="1" applyFill="1"/>
    <xf numFmtId="16" fontId="9" fillId="0" borderId="0" xfId="43" applyNumberFormat="1" applyFont="1" applyFill="1" applyAlignment="1">
      <alignment horizontal="center"/>
    </xf>
    <xf numFmtId="0" fontId="8" fillId="0" borderId="0" xfId="42" applyFont="1" applyFill="1" applyAlignment="1"/>
    <xf numFmtId="0" fontId="8" fillId="0" borderId="0" xfId="42" applyFont="1" applyFill="1" applyAlignment="1">
      <alignment wrapText="1"/>
    </xf>
    <xf numFmtId="0" fontId="9" fillId="0" borderId="0" xfId="42" applyFont="1" applyFill="1" applyAlignment="1"/>
    <xf numFmtId="0" fontId="8" fillId="0" borderId="0" xfId="42" applyFont="1" applyFill="1"/>
    <xf numFmtId="0" fontId="12" fillId="0" borderId="0" xfId="42" applyFont="1" applyFill="1" applyAlignment="1">
      <alignment horizontal="center"/>
    </xf>
    <xf numFmtId="0" fontId="12" fillId="0" borderId="0" xfId="42" applyFont="1" applyFill="1" applyAlignment="1">
      <alignment horizontal="center" wrapText="1"/>
    </xf>
    <xf numFmtId="0" fontId="9" fillId="0" borderId="0" xfId="42" applyFont="1" applyFill="1"/>
    <xf numFmtId="0" fontId="13" fillId="0" borderId="0" xfId="42" applyFont="1" applyFill="1" applyAlignment="1">
      <alignment wrapText="1"/>
    </xf>
    <xf numFmtId="0" fontId="14" fillId="0" borderId="0" xfId="42" applyFont="1" applyFill="1" applyAlignment="1">
      <alignment wrapText="1"/>
    </xf>
    <xf numFmtId="0" fontId="8" fillId="0" borderId="0" xfId="43" applyFont="1" applyFill="1"/>
    <xf numFmtId="37" fontId="8" fillId="0" borderId="0" xfId="43" applyNumberFormat="1" applyFont="1" applyFill="1"/>
    <xf numFmtId="0" fontId="7" fillId="0" borderId="0" xfId="43" quotePrefix="1" applyFont="1" applyFill="1"/>
    <xf numFmtId="43" fontId="7" fillId="0" borderId="0" xfId="1" applyNumberFormat="1" applyFont="1" applyFill="1"/>
    <xf numFmtId="167" fontId="8" fillId="0" borderId="0" xfId="1" applyNumberFormat="1" applyFont="1" applyFill="1"/>
    <xf numFmtId="0" fontId="9" fillId="0" borderId="0" xfId="43" applyFont="1" applyFill="1"/>
    <xf numFmtId="0" fontId="10" fillId="0" borderId="0" xfId="43" applyFont="1" applyFill="1"/>
    <xf numFmtId="0" fontId="11" fillId="0" borderId="0" xfId="43" applyFont="1" applyFill="1" applyAlignment="1">
      <alignment horizontal="right"/>
    </xf>
    <xf numFmtId="0" fontId="8" fillId="0" borderId="0" xfId="43" applyFont="1" applyFill="1" applyAlignment="1">
      <alignment horizontal="right"/>
    </xf>
    <xf numFmtId="0" fontId="9" fillId="0" borderId="0" xfId="42" applyFont="1" applyFill="1" applyAlignment="1">
      <alignment horizontal="right" wrapText="1"/>
    </xf>
    <xf numFmtId="0" fontId="8" fillId="0" borderId="0" xfId="43" applyFont="1" applyFill="1" applyBorder="1"/>
    <xf numFmtId="165" fontId="8" fillId="0" borderId="0" xfId="42" applyNumberFormat="1" applyFont="1" applyFill="1"/>
    <xf numFmtId="43" fontId="8" fillId="0" borderId="0" xfId="1" applyFont="1" applyFill="1"/>
    <xf numFmtId="0" fontId="11" fillId="0" borderId="0" xfId="43" applyFont="1" applyFill="1"/>
    <xf numFmtId="165" fontId="8" fillId="0" borderId="0" xfId="43" applyNumberFormat="1" applyFont="1" applyFill="1"/>
    <xf numFmtId="0" fontId="7" fillId="0" borderId="0" xfId="43" applyFont="1" applyFill="1" applyBorder="1"/>
    <xf numFmtId="165" fontId="8" fillId="0" borderId="0" xfId="43" applyNumberFormat="1" applyFont="1" applyFill="1" applyBorder="1"/>
    <xf numFmtId="165" fontId="8" fillId="0" borderId="5" xfId="43" applyNumberFormat="1" applyFont="1" applyFill="1" applyBorder="1"/>
    <xf numFmtId="165" fontId="15" fillId="0" borderId="0" xfId="1" applyNumberFormat="1" applyFont="1" applyFill="1"/>
    <xf numFmtId="0" fontId="17" fillId="0" borderId="0" xfId="43" applyFont="1" applyFill="1"/>
    <xf numFmtId="15" fontId="17" fillId="0" borderId="0" xfId="43" applyNumberFormat="1" applyFont="1" applyFill="1"/>
    <xf numFmtId="167" fontId="7" fillId="0" borderId="0" xfId="1" applyNumberFormat="1" applyFont="1" applyFill="1" applyAlignment="1">
      <alignment horizontal="center"/>
    </xf>
    <xf numFmtId="15" fontId="10" fillId="0" borderId="0" xfId="43" applyNumberFormat="1" applyFont="1" applyFill="1"/>
    <xf numFmtId="170" fontId="8" fillId="0" borderId="0" xfId="1" applyNumberFormat="1" applyFont="1" applyFill="1"/>
    <xf numFmtId="170" fontId="9" fillId="0" borderId="0" xfId="1" applyNumberFormat="1" applyFont="1" applyFill="1" applyAlignment="1">
      <alignment horizontal="center"/>
    </xf>
    <xf numFmtId="170" fontId="8" fillId="0" borderId="0" xfId="1" applyNumberFormat="1" applyFont="1" applyFill="1" applyBorder="1"/>
    <xf numFmtId="167" fontId="15" fillId="0" borderId="0" xfId="1" applyNumberFormat="1" applyFont="1" applyFill="1"/>
    <xf numFmtId="167" fontId="11" fillId="0" borderId="0" xfId="1" applyNumberFormat="1" applyFont="1" applyFill="1" applyAlignment="1">
      <alignment horizontal="right"/>
    </xf>
    <xf numFmtId="167" fontId="8" fillId="0" borderId="0" xfId="1" applyNumberFormat="1" applyFont="1" applyFill="1" applyAlignment="1">
      <alignment horizontal="right"/>
    </xf>
    <xf numFmtId="167" fontId="8" fillId="0" borderId="0" xfId="1" applyNumberFormat="1" applyFont="1" applyFill="1" applyAlignment="1" applyProtection="1"/>
    <xf numFmtId="167" fontId="8" fillId="0" borderId="6" xfId="1" applyNumberFormat="1" applyFont="1" applyFill="1" applyBorder="1"/>
    <xf numFmtId="167" fontId="8" fillId="0" borderId="2" xfId="1" applyNumberFormat="1" applyFont="1" applyFill="1" applyBorder="1"/>
    <xf numFmtId="167" fontId="8" fillId="0" borderId="0" xfId="1" applyNumberFormat="1" applyFont="1" applyFill="1" applyBorder="1"/>
    <xf numFmtId="167" fontId="8" fillId="0" borderId="7" xfId="1" applyNumberFormat="1" applyFont="1" applyFill="1" applyBorder="1" applyAlignment="1" applyProtection="1"/>
    <xf numFmtId="166" fontId="8" fillId="0" borderId="0" xfId="43" applyNumberFormat="1" applyFont="1" applyFill="1"/>
    <xf numFmtId="167" fontId="8" fillId="0" borderId="0" xfId="43" applyNumberFormat="1" applyFont="1" applyFill="1"/>
    <xf numFmtId="0" fontId="7" fillId="0" borderId="0" xfId="43" applyNumberFormat="1" applyFont="1" applyFill="1"/>
    <xf numFmtId="0" fontId="7" fillId="0" borderId="7" xfId="1" quotePrefix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8" fillId="0" borderId="0" xfId="43" applyNumberFormat="1" applyFont="1" applyFill="1"/>
    <xf numFmtId="0" fontId="10" fillId="0" borderId="0" xfId="1" quotePrefix="1" applyNumberFormat="1" applyFont="1" applyFill="1" applyAlignment="1">
      <alignment horizontal="center"/>
    </xf>
    <xf numFmtId="16" fontId="7" fillId="0" borderId="0" xfId="43" applyNumberFormat="1" applyFont="1" applyFill="1" applyAlignment="1">
      <alignment horizontal="center"/>
    </xf>
    <xf numFmtId="170" fontId="8" fillId="0" borderId="0" xfId="2" applyNumberFormat="1" applyFont="1" applyFill="1"/>
    <xf numFmtId="170" fontId="8" fillId="0" borderId="0" xfId="2" applyNumberFormat="1" applyFont="1" applyFill="1" applyBorder="1"/>
    <xf numFmtId="170" fontId="8" fillId="0" borderId="5" xfId="2" applyNumberFormat="1" applyFont="1" applyFill="1" applyBorder="1"/>
    <xf numFmtId="0" fontId="8" fillId="0" borderId="0" xfId="0" applyFont="1"/>
    <xf numFmtId="171" fontId="8" fillId="0" borderId="0" xfId="43" applyNumberFormat="1" applyFont="1" applyFill="1"/>
    <xf numFmtId="0" fontId="10" fillId="0" borderId="0" xfId="43" quotePrefix="1" applyFont="1" applyFill="1" applyAlignment="1">
      <alignment horizontal="center"/>
    </xf>
    <xf numFmtId="0" fontId="9" fillId="0" borderId="0" xfId="43" applyFont="1" applyFill="1" applyAlignment="1">
      <alignment horizontal="center"/>
    </xf>
    <xf numFmtId="170" fontId="8" fillId="0" borderId="7" xfId="1" applyNumberFormat="1" applyFont="1" applyFill="1" applyBorder="1"/>
    <xf numFmtId="170" fontId="8" fillId="0" borderId="0" xfId="1" applyNumberFormat="1" applyFont="1" applyFill="1" applyBorder="1" applyAlignment="1">
      <alignment horizontal="right"/>
    </xf>
    <xf numFmtId="170" fontId="8" fillId="0" borderId="5" xfId="1" applyNumberFormat="1" applyFont="1" applyFill="1" applyBorder="1"/>
    <xf numFmtId="170" fontId="8" fillId="0" borderId="0" xfId="12" applyNumberFormat="1" applyFont="1" applyFill="1"/>
    <xf numFmtId="170" fontId="8" fillId="0" borderId="7" xfId="12" applyNumberFormat="1" applyFont="1" applyFill="1" applyBorder="1"/>
    <xf numFmtId="170" fontId="7" fillId="0" borderId="0" xfId="1" applyNumberFormat="1" applyFont="1" applyFill="1" applyBorder="1" applyAlignment="1">
      <alignment horizontal="right"/>
    </xf>
    <xf numFmtId="170" fontId="7" fillId="0" borderId="0" xfId="22" applyNumberFormat="1" applyFont="1" applyFill="1" applyBorder="1" applyAlignment="1">
      <alignment horizontal="right"/>
    </xf>
    <xf numFmtId="170" fontId="7" fillId="0" borderId="0" xfId="1" applyNumberFormat="1" applyFont="1" applyFill="1" applyAlignment="1">
      <alignment horizontal="right"/>
    </xf>
    <xf numFmtId="170" fontId="8" fillId="0" borderId="0" xfId="43" applyNumberFormat="1" applyFont="1" applyFill="1"/>
    <xf numFmtId="170" fontId="7" fillId="0" borderId="7" xfId="1" applyNumberFormat="1" applyFont="1" applyFill="1" applyBorder="1" applyAlignment="1">
      <alignment horizontal="right"/>
    </xf>
    <xf numFmtId="170" fontId="7" fillId="0" borderId="7" xfId="1" quotePrefix="1" applyNumberFormat="1" applyFont="1" applyFill="1" applyBorder="1" applyAlignment="1">
      <alignment horizontal="right"/>
    </xf>
    <xf numFmtId="170" fontId="8" fillId="0" borderId="0" xfId="43" applyNumberFormat="1" applyFont="1" applyFill="1" applyBorder="1"/>
    <xf numFmtId="170" fontId="7" fillId="0" borderId="6" xfId="1" applyNumberFormat="1" applyFont="1" applyFill="1" applyBorder="1" applyAlignment="1">
      <alignment horizontal="right"/>
    </xf>
    <xf numFmtId="170" fontId="7" fillId="0" borderId="0" xfId="44" applyNumberFormat="1" applyFont="1" applyFill="1" applyAlignment="1">
      <alignment horizontal="right"/>
    </xf>
    <xf numFmtId="170" fontId="7" fillId="0" borderId="0" xfId="87" applyNumberFormat="1" applyFont="1" applyFill="1" applyAlignment="1">
      <alignment horizontal="right"/>
    </xf>
    <xf numFmtId="170" fontId="7" fillId="0" borderId="5" xfId="1" applyNumberFormat="1" applyFont="1" applyFill="1" applyBorder="1" applyAlignment="1">
      <alignment horizontal="right"/>
    </xf>
    <xf numFmtId="43" fontId="7" fillId="0" borderId="0" xfId="1" applyFont="1" applyFill="1" applyAlignment="1">
      <alignment horizontal="right"/>
    </xf>
    <xf numFmtId="165" fontId="8" fillId="0" borderId="0" xfId="2" applyNumberFormat="1" applyFont="1" applyFill="1"/>
    <xf numFmtId="167" fontId="8" fillId="0" borderId="5" xfId="1" applyNumberFormat="1" applyFont="1" applyFill="1" applyBorder="1"/>
    <xf numFmtId="167" fontId="8" fillId="0" borderId="8" xfId="1" applyNumberFormat="1" applyFont="1" applyFill="1" applyBorder="1"/>
    <xf numFmtId="172" fontId="7" fillId="0" borderId="6" xfId="1" applyNumberFormat="1" applyFont="1" applyFill="1" applyBorder="1" applyAlignment="1">
      <alignment horizontal="right"/>
    </xf>
    <xf numFmtId="172" fontId="7" fillId="0" borderId="0" xfId="1" applyNumberFormat="1" applyFont="1" applyFill="1" applyBorder="1" applyAlignment="1">
      <alignment horizontal="right"/>
    </xf>
    <xf numFmtId="170" fontId="7" fillId="0" borderId="7" xfId="537" applyNumberFormat="1" applyFont="1" applyFill="1" applyBorder="1" applyAlignment="1">
      <alignment horizontal="right"/>
    </xf>
    <xf numFmtId="170" fontId="7" fillId="0" borderId="0" xfId="537" applyNumberFormat="1" applyFont="1" applyFill="1" applyBorder="1" applyAlignment="1">
      <alignment horizontal="right"/>
    </xf>
    <xf numFmtId="170" fontId="7" fillId="0" borderId="7" xfId="537" applyNumberFormat="1" applyFont="1" applyFill="1" applyBorder="1" applyAlignment="1">
      <alignment horizontal="right"/>
    </xf>
    <xf numFmtId="170" fontId="7" fillId="0" borderId="0" xfId="537" applyNumberFormat="1" applyFont="1" applyFill="1" applyBorder="1" applyAlignment="1">
      <alignment horizontal="right"/>
    </xf>
    <xf numFmtId="170" fontId="7" fillId="0" borderId="7" xfId="537" applyNumberFormat="1" applyFont="1" applyFill="1" applyBorder="1" applyAlignment="1">
      <alignment horizontal="right"/>
    </xf>
    <xf numFmtId="0" fontId="8" fillId="0" borderId="0" xfId="43" applyFont="1" applyFill="1"/>
    <xf numFmtId="170" fontId="7" fillId="0" borderId="7" xfId="537" applyNumberFormat="1" applyFont="1" applyFill="1" applyBorder="1" applyAlignment="1">
      <alignment horizontal="right"/>
    </xf>
    <xf numFmtId="0" fontId="8" fillId="0" borderId="0" xfId="42" applyFont="1" applyFill="1" applyAlignment="1">
      <alignment wrapText="1"/>
    </xf>
    <xf numFmtId="170" fontId="7" fillId="0" borderId="0" xfId="850" applyNumberFormat="1" applyFont="1" applyFill="1" applyBorder="1" applyAlignment="1">
      <alignment horizontal="right"/>
    </xf>
    <xf numFmtId="170" fontId="8" fillId="0" borderId="0" xfId="1168" applyNumberFormat="1" applyFont="1" applyFill="1" applyBorder="1" applyAlignment="1">
      <alignment horizontal="right"/>
    </xf>
    <xf numFmtId="170" fontId="7" fillId="0" borderId="0" xfId="1168" applyNumberFormat="1" applyFont="1" applyFill="1" applyBorder="1" applyAlignment="1">
      <alignment horizontal="right"/>
    </xf>
    <xf numFmtId="170" fontId="7" fillId="0" borderId="0" xfId="1168" applyNumberFormat="1" applyFont="1" applyFill="1" applyAlignment="1">
      <alignment horizontal="right"/>
    </xf>
    <xf numFmtId="170" fontId="7" fillId="0" borderId="0" xfId="1168" applyNumberFormat="1" applyFont="1" applyFill="1" applyBorder="1" applyAlignment="1">
      <alignment horizontal="right"/>
    </xf>
    <xf numFmtId="170" fontId="7" fillId="0" borderId="0" xfId="1168" applyNumberFormat="1" applyFont="1" applyFill="1" applyBorder="1" applyAlignment="1">
      <alignment horizontal="right"/>
    </xf>
    <xf numFmtId="170" fontId="7" fillId="0" borderId="0" xfId="1168" applyNumberFormat="1" applyFont="1" applyFill="1" applyBorder="1" applyAlignment="1">
      <alignment horizontal="right"/>
    </xf>
    <xf numFmtId="170" fontId="7" fillId="0" borderId="0" xfId="1168" applyNumberFormat="1" applyFont="1" applyFill="1" applyAlignment="1">
      <alignment horizontal="right"/>
    </xf>
    <xf numFmtId="170" fontId="7" fillId="0" borderId="0" xfId="1168" applyNumberFormat="1" applyFont="1" applyFill="1" applyBorder="1" applyAlignment="1">
      <alignment horizontal="right"/>
    </xf>
    <xf numFmtId="0" fontId="8" fillId="0" borderId="0" xfId="43" applyFont="1" applyFill="1"/>
    <xf numFmtId="170" fontId="7" fillId="0" borderId="0" xfId="1168" applyNumberFormat="1" applyFont="1" applyFill="1" applyBorder="1" applyAlignment="1">
      <alignment horizontal="right"/>
    </xf>
    <xf numFmtId="167" fontId="8" fillId="0" borderId="0" xfId="1168" applyNumberFormat="1" applyFont="1" applyFill="1"/>
    <xf numFmtId="0" fontId="8" fillId="0" borderId="0" xfId="43" applyFont="1" applyFill="1"/>
    <xf numFmtId="170" fontId="8" fillId="0" borderId="8" xfId="1" applyNumberFormat="1" applyFont="1" applyFill="1" applyBorder="1" applyAlignment="1">
      <alignment horizontal="right"/>
    </xf>
    <xf numFmtId="170" fontId="8" fillId="0" borderId="8" xfId="2" applyNumberFormat="1" applyFont="1" applyFill="1" applyBorder="1" applyAlignment="1">
      <alignment horizontal="right"/>
    </xf>
  </cellXfs>
  <cellStyles count="2199">
    <cellStyle name="Comma" xfId="1" builtinId="3"/>
    <cellStyle name="Comma 10" xfId="163" xr:uid="{00000000-0005-0000-0000-0000CE000000}"/>
    <cellStyle name="Comma 10 2" xfId="292" xr:uid="{00000000-0005-0000-0000-0000CE000000}"/>
    <cellStyle name="Comma 10 2 2" xfId="670" xr:uid="{00000000-0005-0000-0000-0000CE000000}"/>
    <cellStyle name="Comma 10 2 2 2" xfId="1534" xr:uid="{00000000-0005-0000-0000-0000CE000000}"/>
    <cellStyle name="Comma 10 2 3" xfId="1168" xr:uid="{00000000-0005-0000-0000-0000CE000000}"/>
    <cellStyle name="Comma 10 2 4" xfId="2019" xr:uid="{00000000-0005-0000-0000-0000CE000000}"/>
    <cellStyle name="Comma 10 3" xfId="414" xr:uid="{00000000-0005-0000-0000-0000CE000000}"/>
    <cellStyle name="Comma 10 3 2" xfId="790" xr:uid="{00000000-0005-0000-0000-0000CE000000}"/>
    <cellStyle name="Comma 10 3 2 2" xfId="1654" xr:uid="{00000000-0005-0000-0000-0000CE000000}"/>
    <cellStyle name="Comma 10 3 3" xfId="1290" xr:uid="{00000000-0005-0000-0000-0000CE000000}"/>
    <cellStyle name="Comma 10 3 4" xfId="2139" xr:uid="{00000000-0005-0000-0000-0000CE000000}"/>
    <cellStyle name="Comma 10 4" xfId="537" xr:uid="{00000000-0005-0000-0000-0000CE000000}"/>
    <cellStyle name="Comma 10 4 2" xfId="1410" xr:uid="{00000000-0005-0000-0000-0000CE000000}"/>
    <cellStyle name="Comma 10 5" xfId="910" xr:uid="{00000000-0005-0000-0000-0000CE000000}"/>
    <cellStyle name="Comma 10 5 2" xfId="1774" xr:uid="{00000000-0005-0000-0000-0000CE000000}"/>
    <cellStyle name="Comma 10 6" xfId="1044" xr:uid="{00000000-0005-0000-0000-0000CE000000}"/>
    <cellStyle name="Comma 10 7" xfId="1895" xr:uid="{00000000-0005-0000-0000-0000CE000000}"/>
    <cellStyle name="Comma 11" xfId="227" xr:uid="{00000000-0005-0000-0000-00000F010000}"/>
    <cellStyle name="Comma 11 2" xfId="606" xr:uid="{00000000-0005-0000-0000-00000F010000}"/>
    <cellStyle name="Comma 11 2 2" xfId="1470" xr:uid="{00000000-0005-0000-0000-00000F010000}"/>
    <cellStyle name="Comma 11 3" xfId="1104" xr:uid="{00000000-0005-0000-0000-00000F010000}"/>
    <cellStyle name="Comma 11 4" xfId="1955" xr:uid="{00000000-0005-0000-0000-00000F010000}"/>
    <cellStyle name="Comma 12" xfId="287" xr:uid="{00000000-0005-0000-0000-00004D010000}"/>
    <cellStyle name="Comma 12 2" xfId="665" xr:uid="{00000000-0005-0000-0000-00004D010000}"/>
    <cellStyle name="Comma 12 2 2" xfId="1529" xr:uid="{00000000-0005-0000-0000-00004D010000}"/>
    <cellStyle name="Comma 12 3" xfId="1163" xr:uid="{00000000-0005-0000-0000-00004D010000}"/>
    <cellStyle name="Comma 12 4" xfId="2014" xr:uid="{00000000-0005-0000-0000-00004D010000}"/>
    <cellStyle name="Comma 13" xfId="352" xr:uid="{00000000-0005-0000-0000-00008C010000}"/>
    <cellStyle name="Comma 13 2" xfId="730" xr:uid="{00000000-0005-0000-0000-00008C010000}"/>
    <cellStyle name="Comma 13 2 2" xfId="1594" xr:uid="{00000000-0005-0000-0000-00008C010000}"/>
    <cellStyle name="Comma 13 3" xfId="1230" xr:uid="{00000000-0005-0000-0000-00008C010000}"/>
    <cellStyle name="Comma 13 4" xfId="2079" xr:uid="{00000000-0005-0000-0000-00008C010000}"/>
    <cellStyle name="Comma 14" xfId="474" xr:uid="{00000000-0005-0000-0000-000006020000}"/>
    <cellStyle name="Comma 14 2" xfId="1350" xr:uid="{00000000-0005-0000-0000-000006020000}"/>
    <cellStyle name="Comma 15" xfId="850" xr:uid="{00000000-0005-0000-0000-00007E030000}"/>
    <cellStyle name="Comma 15 2" xfId="1714" xr:uid="{00000000-0005-0000-0000-00007E030000}"/>
    <cellStyle name="Comma 16" xfId="970" xr:uid="{00000000-0005-0000-0000-0000F6030000}"/>
    <cellStyle name="Comma 17" xfId="1834" xr:uid="{00000000-0005-0000-0000-000056070000}"/>
    <cellStyle name="Comma 2" xfId="2" xr:uid="{00000000-0005-0000-0000-000001000000}"/>
    <cellStyle name="Comma 2 10" xfId="851" xr:uid="{00000000-0005-0000-0000-000001000000}"/>
    <cellStyle name="Comma 2 10 2" xfId="1715" xr:uid="{00000000-0005-0000-0000-000001000000}"/>
    <cellStyle name="Comma 2 11" xfId="971" xr:uid="{00000000-0005-0000-0000-000001000000}"/>
    <cellStyle name="Comma 2 12" xfId="1835" xr:uid="{00000000-0005-0000-0000-000001000000}"/>
    <cellStyle name="Comma 2 2" xfId="3" xr:uid="{00000000-0005-0000-0000-000002000000}"/>
    <cellStyle name="Comma 2 2 10" xfId="972" xr:uid="{00000000-0005-0000-0000-000002000000}"/>
    <cellStyle name="Comma 2 2 11" xfId="1836" xr:uid="{00000000-0005-0000-0000-000002000000}"/>
    <cellStyle name="Comma 2 2 2" xfId="4" xr:uid="{00000000-0005-0000-0000-000003000000}"/>
    <cellStyle name="Comma 2 2 2 2" xfId="111" xr:uid="{00000000-0005-0000-0000-000003000000}"/>
    <cellStyle name="Comma 2 2 2 2 2" xfId="198" xr:uid="{00000000-0005-0000-0000-000003000000}"/>
    <cellStyle name="Comma 2 2 2 2 2 2" xfId="325" xr:uid="{00000000-0005-0000-0000-000003000000}"/>
    <cellStyle name="Comma 2 2 2 2 2 2 2" xfId="703" xr:uid="{00000000-0005-0000-0000-000003000000}"/>
    <cellStyle name="Comma 2 2 2 2 2 2 2 2" xfId="1567" xr:uid="{00000000-0005-0000-0000-000003000000}"/>
    <cellStyle name="Comma 2 2 2 2 2 2 3" xfId="1201" xr:uid="{00000000-0005-0000-0000-000003000000}"/>
    <cellStyle name="Comma 2 2 2 2 2 2 4" xfId="2052" xr:uid="{00000000-0005-0000-0000-000003000000}"/>
    <cellStyle name="Comma 2 2 2 2 2 3" xfId="447" xr:uid="{00000000-0005-0000-0000-000003000000}"/>
    <cellStyle name="Comma 2 2 2 2 2 3 2" xfId="823" xr:uid="{00000000-0005-0000-0000-000003000000}"/>
    <cellStyle name="Comma 2 2 2 2 2 3 2 2" xfId="1687" xr:uid="{00000000-0005-0000-0000-000003000000}"/>
    <cellStyle name="Comma 2 2 2 2 2 3 3" xfId="1323" xr:uid="{00000000-0005-0000-0000-000003000000}"/>
    <cellStyle name="Comma 2 2 2 2 2 3 4" xfId="2172" xr:uid="{00000000-0005-0000-0000-000003000000}"/>
    <cellStyle name="Comma 2 2 2 2 2 4" xfId="570" xr:uid="{00000000-0005-0000-0000-000003000000}"/>
    <cellStyle name="Comma 2 2 2 2 2 4 2" xfId="1443" xr:uid="{00000000-0005-0000-0000-000003000000}"/>
    <cellStyle name="Comma 2 2 2 2 2 5" xfId="943" xr:uid="{00000000-0005-0000-0000-000003000000}"/>
    <cellStyle name="Comma 2 2 2 2 2 5 2" xfId="1807" xr:uid="{00000000-0005-0000-0000-000003000000}"/>
    <cellStyle name="Comma 2 2 2 2 2 6" xfId="1077" xr:uid="{00000000-0005-0000-0000-000003000000}"/>
    <cellStyle name="Comma 2 2 2 2 2 7" xfId="1928" xr:uid="{00000000-0005-0000-0000-000003000000}"/>
    <cellStyle name="Comma 2 2 2 2 3" xfId="261" xr:uid="{00000000-0005-0000-0000-000003000000}"/>
    <cellStyle name="Comma 2 2 2 2 3 2" xfId="639" xr:uid="{00000000-0005-0000-0000-000003000000}"/>
    <cellStyle name="Comma 2 2 2 2 3 2 2" xfId="1503" xr:uid="{00000000-0005-0000-0000-000003000000}"/>
    <cellStyle name="Comma 2 2 2 2 3 3" xfId="1137" xr:uid="{00000000-0005-0000-0000-000003000000}"/>
    <cellStyle name="Comma 2 2 2 2 3 4" xfId="1988" xr:uid="{00000000-0005-0000-0000-000003000000}"/>
    <cellStyle name="Comma 2 2 2 2 4" xfId="386" xr:uid="{00000000-0005-0000-0000-000003000000}"/>
    <cellStyle name="Comma 2 2 2 2 4 2" xfId="763" xr:uid="{00000000-0005-0000-0000-000003000000}"/>
    <cellStyle name="Comma 2 2 2 2 4 2 2" xfId="1627" xr:uid="{00000000-0005-0000-0000-000003000000}"/>
    <cellStyle name="Comma 2 2 2 2 4 3" xfId="1263" xr:uid="{00000000-0005-0000-0000-000003000000}"/>
    <cellStyle name="Comma 2 2 2 2 4 4" xfId="2112" xr:uid="{00000000-0005-0000-0000-000003000000}"/>
    <cellStyle name="Comma 2 2 2 2 5" xfId="508" xr:uid="{00000000-0005-0000-0000-000003000000}"/>
    <cellStyle name="Comma 2 2 2 2 5 2" xfId="1383" xr:uid="{00000000-0005-0000-0000-000003000000}"/>
    <cellStyle name="Comma 2 2 2 2 6" xfId="883" xr:uid="{00000000-0005-0000-0000-000003000000}"/>
    <cellStyle name="Comma 2 2 2 2 6 2" xfId="1747" xr:uid="{00000000-0005-0000-0000-000003000000}"/>
    <cellStyle name="Comma 2 2 2 2 7" xfId="1016" xr:uid="{00000000-0005-0000-0000-000003000000}"/>
    <cellStyle name="Comma 2 2 2 2 8" xfId="1868" xr:uid="{00000000-0005-0000-0000-000003000000}"/>
    <cellStyle name="Comma 2 2 2 3" xfId="166" xr:uid="{00000000-0005-0000-0000-0000D1000000}"/>
    <cellStyle name="Comma 2 2 2 3 2" xfId="295" xr:uid="{00000000-0005-0000-0000-0000D1000000}"/>
    <cellStyle name="Comma 2 2 2 3 2 2" xfId="673" xr:uid="{00000000-0005-0000-0000-0000D1000000}"/>
    <cellStyle name="Comma 2 2 2 3 2 2 2" xfId="1537" xr:uid="{00000000-0005-0000-0000-0000D1000000}"/>
    <cellStyle name="Comma 2 2 2 3 2 3" xfId="1171" xr:uid="{00000000-0005-0000-0000-0000D1000000}"/>
    <cellStyle name="Comma 2 2 2 3 2 4" xfId="2022" xr:uid="{00000000-0005-0000-0000-0000D1000000}"/>
    <cellStyle name="Comma 2 2 2 3 3" xfId="417" xr:uid="{00000000-0005-0000-0000-0000D1000000}"/>
    <cellStyle name="Comma 2 2 2 3 3 2" xfId="793" xr:uid="{00000000-0005-0000-0000-0000D1000000}"/>
    <cellStyle name="Comma 2 2 2 3 3 2 2" xfId="1657" xr:uid="{00000000-0005-0000-0000-0000D1000000}"/>
    <cellStyle name="Comma 2 2 2 3 3 3" xfId="1293" xr:uid="{00000000-0005-0000-0000-0000D1000000}"/>
    <cellStyle name="Comma 2 2 2 3 3 4" xfId="2142" xr:uid="{00000000-0005-0000-0000-0000D1000000}"/>
    <cellStyle name="Comma 2 2 2 3 4" xfId="540" xr:uid="{00000000-0005-0000-0000-0000D1000000}"/>
    <cellStyle name="Comma 2 2 2 3 4 2" xfId="1413" xr:uid="{00000000-0005-0000-0000-0000D1000000}"/>
    <cellStyle name="Comma 2 2 2 3 5" xfId="913" xr:uid="{00000000-0005-0000-0000-0000D1000000}"/>
    <cellStyle name="Comma 2 2 2 3 5 2" xfId="1777" xr:uid="{00000000-0005-0000-0000-0000D1000000}"/>
    <cellStyle name="Comma 2 2 2 3 6" xfId="1047" xr:uid="{00000000-0005-0000-0000-0000D1000000}"/>
    <cellStyle name="Comma 2 2 2 3 7" xfId="1898" xr:uid="{00000000-0005-0000-0000-0000D1000000}"/>
    <cellStyle name="Comma 2 2 2 4" xfId="230" xr:uid="{00000000-0005-0000-0000-000003000000}"/>
    <cellStyle name="Comma 2 2 2 4 2" xfId="609" xr:uid="{00000000-0005-0000-0000-000003000000}"/>
    <cellStyle name="Comma 2 2 2 4 2 2" xfId="1473" xr:uid="{00000000-0005-0000-0000-000003000000}"/>
    <cellStyle name="Comma 2 2 2 4 3" xfId="1107" xr:uid="{00000000-0005-0000-0000-000003000000}"/>
    <cellStyle name="Comma 2 2 2 4 4" xfId="1958" xr:uid="{00000000-0005-0000-0000-000003000000}"/>
    <cellStyle name="Comma 2 2 2 5" xfId="355" xr:uid="{00000000-0005-0000-0000-000003000000}"/>
    <cellStyle name="Comma 2 2 2 5 2" xfId="733" xr:uid="{00000000-0005-0000-0000-000003000000}"/>
    <cellStyle name="Comma 2 2 2 5 2 2" xfId="1597" xr:uid="{00000000-0005-0000-0000-000003000000}"/>
    <cellStyle name="Comma 2 2 2 5 3" xfId="1233" xr:uid="{00000000-0005-0000-0000-000003000000}"/>
    <cellStyle name="Comma 2 2 2 5 4" xfId="2082" xr:uid="{00000000-0005-0000-0000-000003000000}"/>
    <cellStyle name="Comma 2 2 2 6" xfId="477" xr:uid="{00000000-0005-0000-0000-000003000000}"/>
    <cellStyle name="Comma 2 2 2 6 2" xfId="1353" xr:uid="{00000000-0005-0000-0000-000003000000}"/>
    <cellStyle name="Comma 2 2 2 7" xfId="853" xr:uid="{00000000-0005-0000-0000-000003000000}"/>
    <cellStyle name="Comma 2 2 2 7 2" xfId="1717" xr:uid="{00000000-0005-0000-0000-000003000000}"/>
    <cellStyle name="Comma 2 2 2 8" xfId="973" xr:uid="{00000000-0005-0000-0000-000003000000}"/>
    <cellStyle name="Comma 2 2 2 9" xfId="1837" xr:uid="{00000000-0005-0000-0000-000003000000}"/>
    <cellStyle name="Comma 2 2 3" xfId="5" xr:uid="{00000000-0005-0000-0000-000004000000}"/>
    <cellStyle name="Comma 2 2 3 2" xfId="112" xr:uid="{00000000-0005-0000-0000-000004000000}"/>
    <cellStyle name="Comma 2 2 3 2 2" xfId="199" xr:uid="{00000000-0005-0000-0000-000004000000}"/>
    <cellStyle name="Comma 2 2 3 2 2 2" xfId="326" xr:uid="{00000000-0005-0000-0000-000004000000}"/>
    <cellStyle name="Comma 2 2 3 2 2 2 2" xfId="704" xr:uid="{00000000-0005-0000-0000-000004000000}"/>
    <cellStyle name="Comma 2 2 3 2 2 2 2 2" xfId="1568" xr:uid="{00000000-0005-0000-0000-000004000000}"/>
    <cellStyle name="Comma 2 2 3 2 2 2 3" xfId="1202" xr:uid="{00000000-0005-0000-0000-000004000000}"/>
    <cellStyle name="Comma 2 2 3 2 2 2 4" xfId="2053" xr:uid="{00000000-0005-0000-0000-000004000000}"/>
    <cellStyle name="Comma 2 2 3 2 2 3" xfId="448" xr:uid="{00000000-0005-0000-0000-000004000000}"/>
    <cellStyle name="Comma 2 2 3 2 2 3 2" xfId="824" xr:uid="{00000000-0005-0000-0000-000004000000}"/>
    <cellStyle name="Comma 2 2 3 2 2 3 2 2" xfId="1688" xr:uid="{00000000-0005-0000-0000-000004000000}"/>
    <cellStyle name="Comma 2 2 3 2 2 3 3" xfId="1324" xr:uid="{00000000-0005-0000-0000-000004000000}"/>
    <cellStyle name="Comma 2 2 3 2 2 3 4" xfId="2173" xr:uid="{00000000-0005-0000-0000-000004000000}"/>
    <cellStyle name="Comma 2 2 3 2 2 4" xfId="571" xr:uid="{00000000-0005-0000-0000-000004000000}"/>
    <cellStyle name="Comma 2 2 3 2 2 4 2" xfId="1444" xr:uid="{00000000-0005-0000-0000-000004000000}"/>
    <cellStyle name="Comma 2 2 3 2 2 5" xfId="944" xr:uid="{00000000-0005-0000-0000-000004000000}"/>
    <cellStyle name="Comma 2 2 3 2 2 5 2" xfId="1808" xr:uid="{00000000-0005-0000-0000-000004000000}"/>
    <cellStyle name="Comma 2 2 3 2 2 6" xfId="1078" xr:uid="{00000000-0005-0000-0000-000004000000}"/>
    <cellStyle name="Comma 2 2 3 2 2 7" xfId="1929" xr:uid="{00000000-0005-0000-0000-000004000000}"/>
    <cellStyle name="Comma 2 2 3 2 3" xfId="262" xr:uid="{00000000-0005-0000-0000-000004000000}"/>
    <cellStyle name="Comma 2 2 3 2 3 2" xfId="640" xr:uid="{00000000-0005-0000-0000-000004000000}"/>
    <cellStyle name="Comma 2 2 3 2 3 2 2" xfId="1504" xr:uid="{00000000-0005-0000-0000-000004000000}"/>
    <cellStyle name="Comma 2 2 3 2 3 3" xfId="1138" xr:uid="{00000000-0005-0000-0000-000004000000}"/>
    <cellStyle name="Comma 2 2 3 2 3 4" xfId="1989" xr:uid="{00000000-0005-0000-0000-000004000000}"/>
    <cellStyle name="Comma 2 2 3 2 4" xfId="387" xr:uid="{00000000-0005-0000-0000-000004000000}"/>
    <cellStyle name="Comma 2 2 3 2 4 2" xfId="764" xr:uid="{00000000-0005-0000-0000-000004000000}"/>
    <cellStyle name="Comma 2 2 3 2 4 2 2" xfId="1628" xr:uid="{00000000-0005-0000-0000-000004000000}"/>
    <cellStyle name="Comma 2 2 3 2 4 3" xfId="1264" xr:uid="{00000000-0005-0000-0000-000004000000}"/>
    <cellStyle name="Comma 2 2 3 2 4 4" xfId="2113" xr:uid="{00000000-0005-0000-0000-000004000000}"/>
    <cellStyle name="Comma 2 2 3 2 5" xfId="509" xr:uid="{00000000-0005-0000-0000-000004000000}"/>
    <cellStyle name="Comma 2 2 3 2 5 2" xfId="1384" xr:uid="{00000000-0005-0000-0000-000004000000}"/>
    <cellStyle name="Comma 2 2 3 2 6" xfId="884" xr:uid="{00000000-0005-0000-0000-000004000000}"/>
    <cellStyle name="Comma 2 2 3 2 6 2" xfId="1748" xr:uid="{00000000-0005-0000-0000-000004000000}"/>
    <cellStyle name="Comma 2 2 3 2 7" xfId="1017" xr:uid="{00000000-0005-0000-0000-000004000000}"/>
    <cellStyle name="Comma 2 2 3 2 8" xfId="1869" xr:uid="{00000000-0005-0000-0000-000004000000}"/>
    <cellStyle name="Comma 2 2 3 3" xfId="167" xr:uid="{00000000-0005-0000-0000-0000D2000000}"/>
    <cellStyle name="Comma 2 2 3 3 2" xfId="296" xr:uid="{00000000-0005-0000-0000-0000D2000000}"/>
    <cellStyle name="Comma 2 2 3 3 2 2" xfId="674" xr:uid="{00000000-0005-0000-0000-0000D2000000}"/>
    <cellStyle name="Comma 2 2 3 3 2 2 2" xfId="1538" xr:uid="{00000000-0005-0000-0000-0000D2000000}"/>
    <cellStyle name="Comma 2 2 3 3 2 3" xfId="1172" xr:uid="{00000000-0005-0000-0000-0000D2000000}"/>
    <cellStyle name="Comma 2 2 3 3 2 4" xfId="2023" xr:uid="{00000000-0005-0000-0000-0000D2000000}"/>
    <cellStyle name="Comma 2 2 3 3 3" xfId="418" xr:uid="{00000000-0005-0000-0000-0000D2000000}"/>
    <cellStyle name="Comma 2 2 3 3 3 2" xfId="794" xr:uid="{00000000-0005-0000-0000-0000D2000000}"/>
    <cellStyle name="Comma 2 2 3 3 3 2 2" xfId="1658" xr:uid="{00000000-0005-0000-0000-0000D2000000}"/>
    <cellStyle name="Comma 2 2 3 3 3 3" xfId="1294" xr:uid="{00000000-0005-0000-0000-0000D2000000}"/>
    <cellStyle name="Comma 2 2 3 3 3 4" xfId="2143" xr:uid="{00000000-0005-0000-0000-0000D2000000}"/>
    <cellStyle name="Comma 2 2 3 3 4" xfId="541" xr:uid="{00000000-0005-0000-0000-0000D2000000}"/>
    <cellStyle name="Comma 2 2 3 3 4 2" xfId="1414" xr:uid="{00000000-0005-0000-0000-0000D2000000}"/>
    <cellStyle name="Comma 2 2 3 3 5" xfId="914" xr:uid="{00000000-0005-0000-0000-0000D2000000}"/>
    <cellStyle name="Comma 2 2 3 3 5 2" xfId="1778" xr:uid="{00000000-0005-0000-0000-0000D2000000}"/>
    <cellStyle name="Comma 2 2 3 3 6" xfId="1048" xr:uid="{00000000-0005-0000-0000-0000D2000000}"/>
    <cellStyle name="Comma 2 2 3 3 7" xfId="1899" xr:uid="{00000000-0005-0000-0000-0000D2000000}"/>
    <cellStyle name="Comma 2 2 3 4" xfId="231" xr:uid="{00000000-0005-0000-0000-000004000000}"/>
    <cellStyle name="Comma 2 2 3 4 2" xfId="610" xr:uid="{00000000-0005-0000-0000-000004000000}"/>
    <cellStyle name="Comma 2 2 3 4 2 2" xfId="1474" xr:uid="{00000000-0005-0000-0000-000004000000}"/>
    <cellStyle name="Comma 2 2 3 4 3" xfId="1108" xr:uid="{00000000-0005-0000-0000-000004000000}"/>
    <cellStyle name="Comma 2 2 3 4 4" xfId="1959" xr:uid="{00000000-0005-0000-0000-000004000000}"/>
    <cellStyle name="Comma 2 2 3 5" xfId="356" xr:uid="{00000000-0005-0000-0000-000004000000}"/>
    <cellStyle name="Comma 2 2 3 5 2" xfId="734" xr:uid="{00000000-0005-0000-0000-000004000000}"/>
    <cellStyle name="Comma 2 2 3 5 2 2" xfId="1598" xr:uid="{00000000-0005-0000-0000-000004000000}"/>
    <cellStyle name="Comma 2 2 3 5 3" xfId="1234" xr:uid="{00000000-0005-0000-0000-000004000000}"/>
    <cellStyle name="Comma 2 2 3 5 4" xfId="2083" xr:uid="{00000000-0005-0000-0000-000004000000}"/>
    <cellStyle name="Comma 2 2 3 6" xfId="478" xr:uid="{00000000-0005-0000-0000-000004000000}"/>
    <cellStyle name="Comma 2 2 3 6 2" xfId="1354" xr:uid="{00000000-0005-0000-0000-000004000000}"/>
    <cellStyle name="Comma 2 2 3 7" xfId="854" xr:uid="{00000000-0005-0000-0000-000004000000}"/>
    <cellStyle name="Comma 2 2 3 7 2" xfId="1718" xr:uid="{00000000-0005-0000-0000-000004000000}"/>
    <cellStyle name="Comma 2 2 3 8" xfId="974" xr:uid="{00000000-0005-0000-0000-000004000000}"/>
    <cellStyle name="Comma 2 2 3 9" xfId="1838" xr:uid="{00000000-0005-0000-0000-000004000000}"/>
    <cellStyle name="Comma 2 2 4" xfId="110" xr:uid="{00000000-0005-0000-0000-000002000000}"/>
    <cellStyle name="Comma 2 2 4 2" xfId="197" xr:uid="{00000000-0005-0000-0000-000002000000}"/>
    <cellStyle name="Comma 2 2 4 2 2" xfId="324" xr:uid="{00000000-0005-0000-0000-000002000000}"/>
    <cellStyle name="Comma 2 2 4 2 2 2" xfId="702" xr:uid="{00000000-0005-0000-0000-000002000000}"/>
    <cellStyle name="Comma 2 2 4 2 2 2 2" xfId="1566" xr:uid="{00000000-0005-0000-0000-000002000000}"/>
    <cellStyle name="Comma 2 2 4 2 2 3" xfId="1200" xr:uid="{00000000-0005-0000-0000-000002000000}"/>
    <cellStyle name="Comma 2 2 4 2 2 4" xfId="2051" xr:uid="{00000000-0005-0000-0000-000002000000}"/>
    <cellStyle name="Comma 2 2 4 2 3" xfId="446" xr:uid="{00000000-0005-0000-0000-000002000000}"/>
    <cellStyle name="Comma 2 2 4 2 3 2" xfId="822" xr:uid="{00000000-0005-0000-0000-000002000000}"/>
    <cellStyle name="Comma 2 2 4 2 3 2 2" xfId="1686" xr:uid="{00000000-0005-0000-0000-000002000000}"/>
    <cellStyle name="Comma 2 2 4 2 3 3" xfId="1322" xr:uid="{00000000-0005-0000-0000-000002000000}"/>
    <cellStyle name="Comma 2 2 4 2 3 4" xfId="2171" xr:uid="{00000000-0005-0000-0000-000002000000}"/>
    <cellStyle name="Comma 2 2 4 2 4" xfId="569" xr:uid="{00000000-0005-0000-0000-000002000000}"/>
    <cellStyle name="Comma 2 2 4 2 4 2" xfId="1442" xr:uid="{00000000-0005-0000-0000-000002000000}"/>
    <cellStyle name="Comma 2 2 4 2 5" xfId="942" xr:uid="{00000000-0005-0000-0000-000002000000}"/>
    <cellStyle name="Comma 2 2 4 2 5 2" xfId="1806" xr:uid="{00000000-0005-0000-0000-000002000000}"/>
    <cellStyle name="Comma 2 2 4 2 6" xfId="1076" xr:uid="{00000000-0005-0000-0000-000002000000}"/>
    <cellStyle name="Comma 2 2 4 2 7" xfId="1927" xr:uid="{00000000-0005-0000-0000-000002000000}"/>
    <cellStyle name="Comma 2 2 4 3" xfId="260" xr:uid="{00000000-0005-0000-0000-000002000000}"/>
    <cellStyle name="Comma 2 2 4 3 2" xfId="638" xr:uid="{00000000-0005-0000-0000-000002000000}"/>
    <cellStyle name="Comma 2 2 4 3 2 2" xfId="1502" xr:uid="{00000000-0005-0000-0000-000002000000}"/>
    <cellStyle name="Comma 2 2 4 3 3" xfId="1136" xr:uid="{00000000-0005-0000-0000-000002000000}"/>
    <cellStyle name="Comma 2 2 4 3 4" xfId="1987" xr:uid="{00000000-0005-0000-0000-000002000000}"/>
    <cellStyle name="Comma 2 2 4 4" xfId="385" xr:uid="{00000000-0005-0000-0000-000002000000}"/>
    <cellStyle name="Comma 2 2 4 4 2" xfId="762" xr:uid="{00000000-0005-0000-0000-000002000000}"/>
    <cellStyle name="Comma 2 2 4 4 2 2" xfId="1626" xr:uid="{00000000-0005-0000-0000-000002000000}"/>
    <cellStyle name="Comma 2 2 4 4 3" xfId="1262" xr:uid="{00000000-0005-0000-0000-000002000000}"/>
    <cellStyle name="Comma 2 2 4 4 4" xfId="2111" xr:uid="{00000000-0005-0000-0000-000002000000}"/>
    <cellStyle name="Comma 2 2 4 5" xfId="507" xr:uid="{00000000-0005-0000-0000-000002000000}"/>
    <cellStyle name="Comma 2 2 4 5 2" xfId="1382" xr:uid="{00000000-0005-0000-0000-000002000000}"/>
    <cellStyle name="Comma 2 2 4 6" xfId="882" xr:uid="{00000000-0005-0000-0000-000002000000}"/>
    <cellStyle name="Comma 2 2 4 6 2" xfId="1746" xr:uid="{00000000-0005-0000-0000-000002000000}"/>
    <cellStyle name="Comma 2 2 4 7" xfId="1015" xr:uid="{00000000-0005-0000-0000-000002000000}"/>
    <cellStyle name="Comma 2 2 4 8" xfId="1867" xr:uid="{00000000-0005-0000-0000-000002000000}"/>
    <cellStyle name="Comma 2 2 5" xfId="165" xr:uid="{00000000-0005-0000-0000-0000D0000000}"/>
    <cellStyle name="Comma 2 2 5 2" xfId="294" xr:uid="{00000000-0005-0000-0000-0000D0000000}"/>
    <cellStyle name="Comma 2 2 5 2 2" xfId="672" xr:uid="{00000000-0005-0000-0000-0000D0000000}"/>
    <cellStyle name="Comma 2 2 5 2 2 2" xfId="1536" xr:uid="{00000000-0005-0000-0000-0000D0000000}"/>
    <cellStyle name="Comma 2 2 5 2 3" xfId="1170" xr:uid="{00000000-0005-0000-0000-0000D0000000}"/>
    <cellStyle name="Comma 2 2 5 2 4" xfId="2021" xr:uid="{00000000-0005-0000-0000-0000D0000000}"/>
    <cellStyle name="Comma 2 2 5 3" xfId="416" xr:uid="{00000000-0005-0000-0000-0000D0000000}"/>
    <cellStyle name="Comma 2 2 5 3 2" xfId="792" xr:uid="{00000000-0005-0000-0000-0000D0000000}"/>
    <cellStyle name="Comma 2 2 5 3 2 2" xfId="1656" xr:uid="{00000000-0005-0000-0000-0000D0000000}"/>
    <cellStyle name="Comma 2 2 5 3 3" xfId="1292" xr:uid="{00000000-0005-0000-0000-0000D0000000}"/>
    <cellStyle name="Comma 2 2 5 3 4" xfId="2141" xr:uid="{00000000-0005-0000-0000-0000D0000000}"/>
    <cellStyle name="Comma 2 2 5 4" xfId="539" xr:uid="{00000000-0005-0000-0000-0000D0000000}"/>
    <cellStyle name="Comma 2 2 5 4 2" xfId="1412" xr:uid="{00000000-0005-0000-0000-0000D0000000}"/>
    <cellStyle name="Comma 2 2 5 5" xfId="912" xr:uid="{00000000-0005-0000-0000-0000D0000000}"/>
    <cellStyle name="Comma 2 2 5 5 2" xfId="1776" xr:uid="{00000000-0005-0000-0000-0000D0000000}"/>
    <cellStyle name="Comma 2 2 5 6" xfId="1046" xr:uid="{00000000-0005-0000-0000-0000D0000000}"/>
    <cellStyle name="Comma 2 2 5 7" xfId="1897" xr:uid="{00000000-0005-0000-0000-0000D0000000}"/>
    <cellStyle name="Comma 2 2 6" xfId="229" xr:uid="{00000000-0005-0000-0000-000002000000}"/>
    <cellStyle name="Comma 2 2 6 2" xfId="608" xr:uid="{00000000-0005-0000-0000-000002000000}"/>
    <cellStyle name="Comma 2 2 6 2 2" xfId="1472" xr:uid="{00000000-0005-0000-0000-000002000000}"/>
    <cellStyle name="Comma 2 2 6 3" xfId="1106" xr:uid="{00000000-0005-0000-0000-000002000000}"/>
    <cellStyle name="Comma 2 2 6 4" xfId="1957" xr:uid="{00000000-0005-0000-0000-000002000000}"/>
    <cellStyle name="Comma 2 2 7" xfId="354" xr:uid="{00000000-0005-0000-0000-000002000000}"/>
    <cellStyle name="Comma 2 2 7 2" xfId="732" xr:uid="{00000000-0005-0000-0000-000002000000}"/>
    <cellStyle name="Comma 2 2 7 2 2" xfId="1596" xr:uid="{00000000-0005-0000-0000-000002000000}"/>
    <cellStyle name="Comma 2 2 7 3" xfId="1232" xr:uid="{00000000-0005-0000-0000-000002000000}"/>
    <cellStyle name="Comma 2 2 7 4" xfId="2081" xr:uid="{00000000-0005-0000-0000-000002000000}"/>
    <cellStyle name="Comma 2 2 8" xfId="476" xr:uid="{00000000-0005-0000-0000-000002000000}"/>
    <cellStyle name="Comma 2 2 8 2" xfId="1352" xr:uid="{00000000-0005-0000-0000-000002000000}"/>
    <cellStyle name="Comma 2 2 9" xfId="852" xr:uid="{00000000-0005-0000-0000-000002000000}"/>
    <cellStyle name="Comma 2 2 9 2" xfId="1716" xr:uid="{00000000-0005-0000-0000-000002000000}"/>
    <cellStyle name="Comma 2 3" xfId="6" xr:uid="{00000000-0005-0000-0000-000005000000}"/>
    <cellStyle name="Comma 2 3 2" xfId="113" xr:uid="{00000000-0005-0000-0000-000005000000}"/>
    <cellStyle name="Comma 2 3 2 2" xfId="200" xr:uid="{00000000-0005-0000-0000-000005000000}"/>
    <cellStyle name="Comma 2 3 2 2 2" xfId="327" xr:uid="{00000000-0005-0000-0000-000005000000}"/>
    <cellStyle name="Comma 2 3 2 2 2 2" xfId="705" xr:uid="{00000000-0005-0000-0000-000005000000}"/>
    <cellStyle name="Comma 2 3 2 2 2 2 2" xfId="1569" xr:uid="{00000000-0005-0000-0000-000005000000}"/>
    <cellStyle name="Comma 2 3 2 2 2 3" xfId="1203" xr:uid="{00000000-0005-0000-0000-000005000000}"/>
    <cellStyle name="Comma 2 3 2 2 2 4" xfId="2054" xr:uid="{00000000-0005-0000-0000-000005000000}"/>
    <cellStyle name="Comma 2 3 2 2 3" xfId="449" xr:uid="{00000000-0005-0000-0000-000005000000}"/>
    <cellStyle name="Comma 2 3 2 2 3 2" xfId="825" xr:uid="{00000000-0005-0000-0000-000005000000}"/>
    <cellStyle name="Comma 2 3 2 2 3 2 2" xfId="1689" xr:uid="{00000000-0005-0000-0000-000005000000}"/>
    <cellStyle name="Comma 2 3 2 2 3 3" xfId="1325" xr:uid="{00000000-0005-0000-0000-000005000000}"/>
    <cellStyle name="Comma 2 3 2 2 3 4" xfId="2174" xr:uid="{00000000-0005-0000-0000-000005000000}"/>
    <cellStyle name="Comma 2 3 2 2 4" xfId="572" xr:uid="{00000000-0005-0000-0000-000005000000}"/>
    <cellStyle name="Comma 2 3 2 2 4 2" xfId="1445" xr:uid="{00000000-0005-0000-0000-000005000000}"/>
    <cellStyle name="Comma 2 3 2 2 5" xfId="945" xr:uid="{00000000-0005-0000-0000-000005000000}"/>
    <cellStyle name="Comma 2 3 2 2 5 2" xfId="1809" xr:uid="{00000000-0005-0000-0000-000005000000}"/>
    <cellStyle name="Comma 2 3 2 2 6" xfId="1079" xr:uid="{00000000-0005-0000-0000-000005000000}"/>
    <cellStyle name="Comma 2 3 2 2 7" xfId="1930" xr:uid="{00000000-0005-0000-0000-000005000000}"/>
    <cellStyle name="Comma 2 3 2 3" xfId="263" xr:uid="{00000000-0005-0000-0000-000005000000}"/>
    <cellStyle name="Comma 2 3 2 3 2" xfId="641" xr:uid="{00000000-0005-0000-0000-000005000000}"/>
    <cellStyle name="Comma 2 3 2 3 2 2" xfId="1505" xr:uid="{00000000-0005-0000-0000-000005000000}"/>
    <cellStyle name="Comma 2 3 2 3 3" xfId="1139" xr:uid="{00000000-0005-0000-0000-000005000000}"/>
    <cellStyle name="Comma 2 3 2 3 4" xfId="1990" xr:uid="{00000000-0005-0000-0000-000005000000}"/>
    <cellStyle name="Comma 2 3 2 4" xfId="388" xr:uid="{00000000-0005-0000-0000-000005000000}"/>
    <cellStyle name="Comma 2 3 2 4 2" xfId="765" xr:uid="{00000000-0005-0000-0000-000005000000}"/>
    <cellStyle name="Comma 2 3 2 4 2 2" xfId="1629" xr:uid="{00000000-0005-0000-0000-000005000000}"/>
    <cellStyle name="Comma 2 3 2 4 3" xfId="1265" xr:uid="{00000000-0005-0000-0000-000005000000}"/>
    <cellStyle name="Comma 2 3 2 4 4" xfId="2114" xr:uid="{00000000-0005-0000-0000-000005000000}"/>
    <cellStyle name="Comma 2 3 2 5" xfId="510" xr:uid="{00000000-0005-0000-0000-000005000000}"/>
    <cellStyle name="Comma 2 3 2 5 2" xfId="1385" xr:uid="{00000000-0005-0000-0000-000005000000}"/>
    <cellStyle name="Comma 2 3 2 6" xfId="885" xr:uid="{00000000-0005-0000-0000-000005000000}"/>
    <cellStyle name="Comma 2 3 2 6 2" xfId="1749" xr:uid="{00000000-0005-0000-0000-000005000000}"/>
    <cellStyle name="Comma 2 3 2 7" xfId="1018" xr:uid="{00000000-0005-0000-0000-000005000000}"/>
    <cellStyle name="Comma 2 3 2 8" xfId="1870" xr:uid="{00000000-0005-0000-0000-000005000000}"/>
    <cellStyle name="Comma 2 3 3" xfId="168" xr:uid="{00000000-0005-0000-0000-0000D3000000}"/>
    <cellStyle name="Comma 2 3 3 2" xfId="297" xr:uid="{00000000-0005-0000-0000-0000D3000000}"/>
    <cellStyle name="Comma 2 3 3 2 2" xfId="675" xr:uid="{00000000-0005-0000-0000-0000D3000000}"/>
    <cellStyle name="Comma 2 3 3 2 2 2" xfId="1539" xr:uid="{00000000-0005-0000-0000-0000D3000000}"/>
    <cellStyle name="Comma 2 3 3 2 3" xfId="1173" xr:uid="{00000000-0005-0000-0000-0000D3000000}"/>
    <cellStyle name="Comma 2 3 3 2 4" xfId="2024" xr:uid="{00000000-0005-0000-0000-0000D3000000}"/>
    <cellStyle name="Comma 2 3 3 3" xfId="419" xr:uid="{00000000-0005-0000-0000-0000D3000000}"/>
    <cellStyle name="Comma 2 3 3 3 2" xfId="795" xr:uid="{00000000-0005-0000-0000-0000D3000000}"/>
    <cellStyle name="Comma 2 3 3 3 2 2" xfId="1659" xr:uid="{00000000-0005-0000-0000-0000D3000000}"/>
    <cellStyle name="Comma 2 3 3 3 3" xfId="1295" xr:uid="{00000000-0005-0000-0000-0000D3000000}"/>
    <cellStyle name="Comma 2 3 3 3 4" xfId="2144" xr:uid="{00000000-0005-0000-0000-0000D3000000}"/>
    <cellStyle name="Comma 2 3 3 4" xfId="542" xr:uid="{00000000-0005-0000-0000-0000D3000000}"/>
    <cellStyle name="Comma 2 3 3 4 2" xfId="1415" xr:uid="{00000000-0005-0000-0000-0000D3000000}"/>
    <cellStyle name="Comma 2 3 3 5" xfId="915" xr:uid="{00000000-0005-0000-0000-0000D3000000}"/>
    <cellStyle name="Comma 2 3 3 5 2" xfId="1779" xr:uid="{00000000-0005-0000-0000-0000D3000000}"/>
    <cellStyle name="Comma 2 3 3 6" xfId="1049" xr:uid="{00000000-0005-0000-0000-0000D3000000}"/>
    <cellStyle name="Comma 2 3 3 7" xfId="1900" xr:uid="{00000000-0005-0000-0000-0000D3000000}"/>
    <cellStyle name="Comma 2 3 4" xfId="232" xr:uid="{00000000-0005-0000-0000-000005000000}"/>
    <cellStyle name="Comma 2 3 4 2" xfId="611" xr:uid="{00000000-0005-0000-0000-000005000000}"/>
    <cellStyle name="Comma 2 3 4 2 2" xfId="1475" xr:uid="{00000000-0005-0000-0000-000005000000}"/>
    <cellStyle name="Comma 2 3 4 3" xfId="1109" xr:uid="{00000000-0005-0000-0000-000005000000}"/>
    <cellStyle name="Comma 2 3 4 4" xfId="1960" xr:uid="{00000000-0005-0000-0000-000005000000}"/>
    <cellStyle name="Comma 2 3 5" xfId="357" xr:uid="{00000000-0005-0000-0000-000005000000}"/>
    <cellStyle name="Comma 2 3 5 2" xfId="735" xr:uid="{00000000-0005-0000-0000-000005000000}"/>
    <cellStyle name="Comma 2 3 5 2 2" xfId="1599" xr:uid="{00000000-0005-0000-0000-000005000000}"/>
    <cellStyle name="Comma 2 3 5 3" xfId="1235" xr:uid="{00000000-0005-0000-0000-000005000000}"/>
    <cellStyle name="Comma 2 3 5 4" xfId="2084" xr:uid="{00000000-0005-0000-0000-000005000000}"/>
    <cellStyle name="Comma 2 3 6" xfId="479" xr:uid="{00000000-0005-0000-0000-000005000000}"/>
    <cellStyle name="Comma 2 3 6 2" xfId="1355" xr:uid="{00000000-0005-0000-0000-000005000000}"/>
    <cellStyle name="Comma 2 3 7" xfId="855" xr:uid="{00000000-0005-0000-0000-000005000000}"/>
    <cellStyle name="Comma 2 3 7 2" xfId="1719" xr:uid="{00000000-0005-0000-0000-000005000000}"/>
    <cellStyle name="Comma 2 3 8" xfId="975" xr:uid="{00000000-0005-0000-0000-000005000000}"/>
    <cellStyle name="Comma 2 3 9" xfId="1839" xr:uid="{00000000-0005-0000-0000-000005000000}"/>
    <cellStyle name="Comma 2 4" xfId="7" xr:uid="{00000000-0005-0000-0000-000006000000}"/>
    <cellStyle name="Comma 2 4 2" xfId="114" xr:uid="{00000000-0005-0000-0000-000006000000}"/>
    <cellStyle name="Comma 2 4 2 2" xfId="201" xr:uid="{00000000-0005-0000-0000-000006000000}"/>
    <cellStyle name="Comma 2 4 2 2 2" xfId="328" xr:uid="{00000000-0005-0000-0000-000006000000}"/>
    <cellStyle name="Comma 2 4 2 2 2 2" xfId="706" xr:uid="{00000000-0005-0000-0000-000006000000}"/>
    <cellStyle name="Comma 2 4 2 2 2 2 2" xfId="1570" xr:uid="{00000000-0005-0000-0000-000006000000}"/>
    <cellStyle name="Comma 2 4 2 2 2 3" xfId="1204" xr:uid="{00000000-0005-0000-0000-000006000000}"/>
    <cellStyle name="Comma 2 4 2 2 2 4" xfId="2055" xr:uid="{00000000-0005-0000-0000-000006000000}"/>
    <cellStyle name="Comma 2 4 2 2 3" xfId="450" xr:uid="{00000000-0005-0000-0000-000006000000}"/>
    <cellStyle name="Comma 2 4 2 2 3 2" xfId="826" xr:uid="{00000000-0005-0000-0000-000006000000}"/>
    <cellStyle name="Comma 2 4 2 2 3 2 2" xfId="1690" xr:uid="{00000000-0005-0000-0000-000006000000}"/>
    <cellStyle name="Comma 2 4 2 2 3 3" xfId="1326" xr:uid="{00000000-0005-0000-0000-000006000000}"/>
    <cellStyle name="Comma 2 4 2 2 3 4" xfId="2175" xr:uid="{00000000-0005-0000-0000-000006000000}"/>
    <cellStyle name="Comma 2 4 2 2 4" xfId="573" xr:uid="{00000000-0005-0000-0000-000006000000}"/>
    <cellStyle name="Comma 2 4 2 2 4 2" xfId="1446" xr:uid="{00000000-0005-0000-0000-000006000000}"/>
    <cellStyle name="Comma 2 4 2 2 5" xfId="946" xr:uid="{00000000-0005-0000-0000-000006000000}"/>
    <cellStyle name="Comma 2 4 2 2 5 2" xfId="1810" xr:uid="{00000000-0005-0000-0000-000006000000}"/>
    <cellStyle name="Comma 2 4 2 2 6" xfId="1080" xr:uid="{00000000-0005-0000-0000-000006000000}"/>
    <cellStyle name="Comma 2 4 2 2 7" xfId="1931" xr:uid="{00000000-0005-0000-0000-000006000000}"/>
    <cellStyle name="Comma 2 4 2 3" xfId="264" xr:uid="{00000000-0005-0000-0000-000006000000}"/>
    <cellStyle name="Comma 2 4 2 3 2" xfId="642" xr:uid="{00000000-0005-0000-0000-000006000000}"/>
    <cellStyle name="Comma 2 4 2 3 2 2" xfId="1506" xr:uid="{00000000-0005-0000-0000-000006000000}"/>
    <cellStyle name="Comma 2 4 2 3 3" xfId="1140" xr:uid="{00000000-0005-0000-0000-000006000000}"/>
    <cellStyle name="Comma 2 4 2 3 4" xfId="1991" xr:uid="{00000000-0005-0000-0000-000006000000}"/>
    <cellStyle name="Comma 2 4 2 4" xfId="389" xr:uid="{00000000-0005-0000-0000-000006000000}"/>
    <cellStyle name="Comma 2 4 2 4 2" xfId="766" xr:uid="{00000000-0005-0000-0000-000006000000}"/>
    <cellStyle name="Comma 2 4 2 4 2 2" xfId="1630" xr:uid="{00000000-0005-0000-0000-000006000000}"/>
    <cellStyle name="Comma 2 4 2 4 3" xfId="1266" xr:uid="{00000000-0005-0000-0000-000006000000}"/>
    <cellStyle name="Comma 2 4 2 4 4" xfId="2115" xr:uid="{00000000-0005-0000-0000-000006000000}"/>
    <cellStyle name="Comma 2 4 2 5" xfId="511" xr:uid="{00000000-0005-0000-0000-000006000000}"/>
    <cellStyle name="Comma 2 4 2 5 2" xfId="1386" xr:uid="{00000000-0005-0000-0000-000006000000}"/>
    <cellStyle name="Comma 2 4 2 6" xfId="886" xr:uid="{00000000-0005-0000-0000-000006000000}"/>
    <cellStyle name="Comma 2 4 2 6 2" xfId="1750" xr:uid="{00000000-0005-0000-0000-000006000000}"/>
    <cellStyle name="Comma 2 4 2 7" xfId="1019" xr:uid="{00000000-0005-0000-0000-000006000000}"/>
    <cellStyle name="Comma 2 4 2 8" xfId="1871" xr:uid="{00000000-0005-0000-0000-000006000000}"/>
    <cellStyle name="Comma 2 4 3" xfId="169" xr:uid="{00000000-0005-0000-0000-0000D4000000}"/>
    <cellStyle name="Comma 2 4 3 2" xfId="298" xr:uid="{00000000-0005-0000-0000-0000D4000000}"/>
    <cellStyle name="Comma 2 4 3 2 2" xfId="676" xr:uid="{00000000-0005-0000-0000-0000D4000000}"/>
    <cellStyle name="Comma 2 4 3 2 2 2" xfId="1540" xr:uid="{00000000-0005-0000-0000-0000D4000000}"/>
    <cellStyle name="Comma 2 4 3 2 3" xfId="1174" xr:uid="{00000000-0005-0000-0000-0000D4000000}"/>
    <cellStyle name="Comma 2 4 3 2 4" xfId="2025" xr:uid="{00000000-0005-0000-0000-0000D4000000}"/>
    <cellStyle name="Comma 2 4 3 3" xfId="420" xr:uid="{00000000-0005-0000-0000-0000D4000000}"/>
    <cellStyle name="Comma 2 4 3 3 2" xfId="796" xr:uid="{00000000-0005-0000-0000-0000D4000000}"/>
    <cellStyle name="Comma 2 4 3 3 2 2" xfId="1660" xr:uid="{00000000-0005-0000-0000-0000D4000000}"/>
    <cellStyle name="Comma 2 4 3 3 3" xfId="1296" xr:uid="{00000000-0005-0000-0000-0000D4000000}"/>
    <cellStyle name="Comma 2 4 3 3 4" xfId="2145" xr:uid="{00000000-0005-0000-0000-0000D4000000}"/>
    <cellStyle name="Comma 2 4 3 4" xfId="543" xr:uid="{00000000-0005-0000-0000-0000D4000000}"/>
    <cellStyle name="Comma 2 4 3 4 2" xfId="1416" xr:uid="{00000000-0005-0000-0000-0000D4000000}"/>
    <cellStyle name="Comma 2 4 3 5" xfId="916" xr:uid="{00000000-0005-0000-0000-0000D4000000}"/>
    <cellStyle name="Comma 2 4 3 5 2" xfId="1780" xr:uid="{00000000-0005-0000-0000-0000D4000000}"/>
    <cellStyle name="Comma 2 4 3 6" xfId="1050" xr:uid="{00000000-0005-0000-0000-0000D4000000}"/>
    <cellStyle name="Comma 2 4 3 7" xfId="1901" xr:uid="{00000000-0005-0000-0000-0000D4000000}"/>
    <cellStyle name="Comma 2 4 4" xfId="233" xr:uid="{00000000-0005-0000-0000-000006000000}"/>
    <cellStyle name="Comma 2 4 4 2" xfId="612" xr:uid="{00000000-0005-0000-0000-000006000000}"/>
    <cellStyle name="Comma 2 4 4 2 2" xfId="1476" xr:uid="{00000000-0005-0000-0000-000006000000}"/>
    <cellStyle name="Comma 2 4 4 3" xfId="1110" xr:uid="{00000000-0005-0000-0000-000006000000}"/>
    <cellStyle name="Comma 2 4 4 4" xfId="1961" xr:uid="{00000000-0005-0000-0000-000006000000}"/>
    <cellStyle name="Comma 2 4 5" xfId="358" xr:uid="{00000000-0005-0000-0000-000006000000}"/>
    <cellStyle name="Comma 2 4 5 2" xfId="736" xr:uid="{00000000-0005-0000-0000-000006000000}"/>
    <cellStyle name="Comma 2 4 5 2 2" xfId="1600" xr:uid="{00000000-0005-0000-0000-000006000000}"/>
    <cellStyle name="Comma 2 4 5 3" xfId="1236" xr:uid="{00000000-0005-0000-0000-000006000000}"/>
    <cellStyle name="Comma 2 4 5 4" xfId="2085" xr:uid="{00000000-0005-0000-0000-000006000000}"/>
    <cellStyle name="Comma 2 4 6" xfId="480" xr:uid="{00000000-0005-0000-0000-000006000000}"/>
    <cellStyle name="Comma 2 4 6 2" xfId="1356" xr:uid="{00000000-0005-0000-0000-000006000000}"/>
    <cellStyle name="Comma 2 4 7" xfId="856" xr:uid="{00000000-0005-0000-0000-000006000000}"/>
    <cellStyle name="Comma 2 4 7 2" xfId="1720" xr:uid="{00000000-0005-0000-0000-000006000000}"/>
    <cellStyle name="Comma 2 4 8" xfId="976" xr:uid="{00000000-0005-0000-0000-000006000000}"/>
    <cellStyle name="Comma 2 4 9" xfId="1840" xr:uid="{00000000-0005-0000-0000-000006000000}"/>
    <cellStyle name="Comma 2 5" xfId="109" xr:uid="{00000000-0005-0000-0000-000001000000}"/>
    <cellStyle name="Comma 2 5 2" xfId="196" xr:uid="{00000000-0005-0000-0000-000001000000}"/>
    <cellStyle name="Comma 2 5 2 2" xfId="323" xr:uid="{00000000-0005-0000-0000-000001000000}"/>
    <cellStyle name="Comma 2 5 2 2 2" xfId="701" xr:uid="{00000000-0005-0000-0000-000001000000}"/>
    <cellStyle name="Comma 2 5 2 2 2 2" xfId="1565" xr:uid="{00000000-0005-0000-0000-000001000000}"/>
    <cellStyle name="Comma 2 5 2 2 3" xfId="1199" xr:uid="{00000000-0005-0000-0000-000001000000}"/>
    <cellStyle name="Comma 2 5 2 2 4" xfId="2050" xr:uid="{00000000-0005-0000-0000-000001000000}"/>
    <cellStyle name="Comma 2 5 2 3" xfId="445" xr:uid="{00000000-0005-0000-0000-000001000000}"/>
    <cellStyle name="Comma 2 5 2 3 2" xfId="821" xr:uid="{00000000-0005-0000-0000-000001000000}"/>
    <cellStyle name="Comma 2 5 2 3 2 2" xfId="1685" xr:uid="{00000000-0005-0000-0000-000001000000}"/>
    <cellStyle name="Comma 2 5 2 3 3" xfId="1321" xr:uid="{00000000-0005-0000-0000-000001000000}"/>
    <cellStyle name="Comma 2 5 2 3 4" xfId="2170" xr:uid="{00000000-0005-0000-0000-000001000000}"/>
    <cellStyle name="Comma 2 5 2 4" xfId="568" xr:uid="{00000000-0005-0000-0000-000001000000}"/>
    <cellStyle name="Comma 2 5 2 4 2" xfId="1441" xr:uid="{00000000-0005-0000-0000-000001000000}"/>
    <cellStyle name="Comma 2 5 2 5" xfId="941" xr:uid="{00000000-0005-0000-0000-000001000000}"/>
    <cellStyle name="Comma 2 5 2 5 2" xfId="1805" xr:uid="{00000000-0005-0000-0000-000001000000}"/>
    <cellStyle name="Comma 2 5 2 6" xfId="1075" xr:uid="{00000000-0005-0000-0000-000001000000}"/>
    <cellStyle name="Comma 2 5 2 7" xfId="1926" xr:uid="{00000000-0005-0000-0000-000001000000}"/>
    <cellStyle name="Comma 2 5 3" xfId="259" xr:uid="{00000000-0005-0000-0000-000001000000}"/>
    <cellStyle name="Comma 2 5 3 2" xfId="637" xr:uid="{00000000-0005-0000-0000-000001000000}"/>
    <cellStyle name="Comma 2 5 3 2 2" xfId="1501" xr:uid="{00000000-0005-0000-0000-000001000000}"/>
    <cellStyle name="Comma 2 5 3 3" xfId="1135" xr:uid="{00000000-0005-0000-0000-000001000000}"/>
    <cellStyle name="Comma 2 5 3 4" xfId="1986" xr:uid="{00000000-0005-0000-0000-000001000000}"/>
    <cellStyle name="Comma 2 5 4" xfId="384" xr:uid="{00000000-0005-0000-0000-000001000000}"/>
    <cellStyle name="Comma 2 5 4 2" xfId="761" xr:uid="{00000000-0005-0000-0000-000001000000}"/>
    <cellStyle name="Comma 2 5 4 2 2" xfId="1625" xr:uid="{00000000-0005-0000-0000-000001000000}"/>
    <cellStyle name="Comma 2 5 4 3" xfId="1261" xr:uid="{00000000-0005-0000-0000-000001000000}"/>
    <cellStyle name="Comma 2 5 4 4" xfId="2110" xr:uid="{00000000-0005-0000-0000-000001000000}"/>
    <cellStyle name="Comma 2 5 5" xfId="506" xr:uid="{00000000-0005-0000-0000-000001000000}"/>
    <cellStyle name="Comma 2 5 5 2" xfId="1381" xr:uid="{00000000-0005-0000-0000-000001000000}"/>
    <cellStyle name="Comma 2 5 6" xfId="881" xr:uid="{00000000-0005-0000-0000-000001000000}"/>
    <cellStyle name="Comma 2 5 6 2" xfId="1745" xr:uid="{00000000-0005-0000-0000-000001000000}"/>
    <cellStyle name="Comma 2 5 7" xfId="1014" xr:uid="{00000000-0005-0000-0000-000001000000}"/>
    <cellStyle name="Comma 2 5 8" xfId="1866" xr:uid="{00000000-0005-0000-0000-000001000000}"/>
    <cellStyle name="Comma 2 6" xfId="164" xr:uid="{00000000-0005-0000-0000-0000CF000000}"/>
    <cellStyle name="Comma 2 6 2" xfId="293" xr:uid="{00000000-0005-0000-0000-0000CF000000}"/>
    <cellStyle name="Comma 2 6 2 2" xfId="671" xr:uid="{00000000-0005-0000-0000-0000CF000000}"/>
    <cellStyle name="Comma 2 6 2 2 2" xfId="1535" xr:uid="{00000000-0005-0000-0000-0000CF000000}"/>
    <cellStyle name="Comma 2 6 2 3" xfId="1169" xr:uid="{00000000-0005-0000-0000-0000CF000000}"/>
    <cellStyle name="Comma 2 6 2 4" xfId="2020" xr:uid="{00000000-0005-0000-0000-0000CF000000}"/>
    <cellStyle name="Comma 2 6 3" xfId="415" xr:uid="{00000000-0005-0000-0000-0000CF000000}"/>
    <cellStyle name="Comma 2 6 3 2" xfId="791" xr:uid="{00000000-0005-0000-0000-0000CF000000}"/>
    <cellStyle name="Comma 2 6 3 2 2" xfId="1655" xr:uid="{00000000-0005-0000-0000-0000CF000000}"/>
    <cellStyle name="Comma 2 6 3 3" xfId="1291" xr:uid="{00000000-0005-0000-0000-0000CF000000}"/>
    <cellStyle name="Comma 2 6 3 4" xfId="2140" xr:uid="{00000000-0005-0000-0000-0000CF000000}"/>
    <cellStyle name="Comma 2 6 4" xfId="538" xr:uid="{00000000-0005-0000-0000-0000CF000000}"/>
    <cellStyle name="Comma 2 6 4 2" xfId="1411" xr:uid="{00000000-0005-0000-0000-0000CF000000}"/>
    <cellStyle name="Comma 2 6 5" xfId="911" xr:uid="{00000000-0005-0000-0000-0000CF000000}"/>
    <cellStyle name="Comma 2 6 5 2" xfId="1775" xr:uid="{00000000-0005-0000-0000-0000CF000000}"/>
    <cellStyle name="Comma 2 6 6" xfId="1045" xr:uid="{00000000-0005-0000-0000-0000CF000000}"/>
    <cellStyle name="Comma 2 6 7" xfId="1896" xr:uid="{00000000-0005-0000-0000-0000CF000000}"/>
    <cellStyle name="Comma 2 7" xfId="228" xr:uid="{00000000-0005-0000-0000-000001000000}"/>
    <cellStyle name="Comma 2 7 2" xfId="607" xr:uid="{00000000-0005-0000-0000-000001000000}"/>
    <cellStyle name="Comma 2 7 2 2" xfId="1471" xr:uid="{00000000-0005-0000-0000-000001000000}"/>
    <cellStyle name="Comma 2 7 3" xfId="1105" xr:uid="{00000000-0005-0000-0000-000001000000}"/>
    <cellStyle name="Comma 2 7 4" xfId="1956" xr:uid="{00000000-0005-0000-0000-000001000000}"/>
    <cellStyle name="Comma 2 8" xfId="353" xr:uid="{00000000-0005-0000-0000-000001000000}"/>
    <cellStyle name="Comma 2 8 2" xfId="731" xr:uid="{00000000-0005-0000-0000-000001000000}"/>
    <cellStyle name="Comma 2 8 2 2" xfId="1595" xr:uid="{00000000-0005-0000-0000-000001000000}"/>
    <cellStyle name="Comma 2 8 3" xfId="1231" xr:uid="{00000000-0005-0000-0000-000001000000}"/>
    <cellStyle name="Comma 2 8 4" xfId="2080" xr:uid="{00000000-0005-0000-0000-000001000000}"/>
    <cellStyle name="Comma 2 9" xfId="475" xr:uid="{00000000-0005-0000-0000-000001000000}"/>
    <cellStyle name="Comma 2 9 2" xfId="1351" xr:uid="{00000000-0005-0000-0000-000001000000}"/>
    <cellStyle name="Comma 3" xfId="8" xr:uid="{00000000-0005-0000-0000-000007000000}"/>
    <cellStyle name="Comma 3 10" xfId="481" xr:uid="{00000000-0005-0000-0000-000007000000}"/>
    <cellStyle name="Comma 3 10 2" xfId="1357" xr:uid="{00000000-0005-0000-0000-000007000000}"/>
    <cellStyle name="Comma 3 11" xfId="857" xr:uid="{00000000-0005-0000-0000-000007000000}"/>
    <cellStyle name="Comma 3 11 2" xfId="1721" xr:uid="{00000000-0005-0000-0000-000007000000}"/>
    <cellStyle name="Comma 3 12" xfId="977" xr:uid="{00000000-0005-0000-0000-000007000000}"/>
    <cellStyle name="Comma 3 13" xfId="1841" xr:uid="{00000000-0005-0000-0000-000007000000}"/>
    <cellStyle name="Comma 3 2" xfId="9" xr:uid="{00000000-0005-0000-0000-000008000000}"/>
    <cellStyle name="Comma 3 2 10" xfId="978" xr:uid="{00000000-0005-0000-0000-000008000000}"/>
    <cellStyle name="Comma 3 2 11" xfId="1842" xr:uid="{00000000-0005-0000-0000-000008000000}"/>
    <cellStyle name="Comma 3 2 2" xfId="10" xr:uid="{00000000-0005-0000-0000-000009000000}"/>
    <cellStyle name="Comma 3 2 2 2" xfId="117" xr:uid="{00000000-0005-0000-0000-000009000000}"/>
    <cellStyle name="Comma 3 2 2 2 2" xfId="204" xr:uid="{00000000-0005-0000-0000-000009000000}"/>
    <cellStyle name="Comma 3 2 2 2 2 2" xfId="331" xr:uid="{00000000-0005-0000-0000-000009000000}"/>
    <cellStyle name="Comma 3 2 2 2 2 2 2" xfId="709" xr:uid="{00000000-0005-0000-0000-000009000000}"/>
    <cellStyle name="Comma 3 2 2 2 2 2 2 2" xfId="1573" xr:uid="{00000000-0005-0000-0000-000009000000}"/>
    <cellStyle name="Comma 3 2 2 2 2 2 3" xfId="1207" xr:uid="{00000000-0005-0000-0000-000009000000}"/>
    <cellStyle name="Comma 3 2 2 2 2 2 4" xfId="2058" xr:uid="{00000000-0005-0000-0000-000009000000}"/>
    <cellStyle name="Comma 3 2 2 2 2 3" xfId="453" xr:uid="{00000000-0005-0000-0000-000009000000}"/>
    <cellStyle name="Comma 3 2 2 2 2 3 2" xfId="829" xr:uid="{00000000-0005-0000-0000-000009000000}"/>
    <cellStyle name="Comma 3 2 2 2 2 3 2 2" xfId="1693" xr:uid="{00000000-0005-0000-0000-000009000000}"/>
    <cellStyle name="Comma 3 2 2 2 2 3 3" xfId="1329" xr:uid="{00000000-0005-0000-0000-000009000000}"/>
    <cellStyle name="Comma 3 2 2 2 2 3 4" xfId="2178" xr:uid="{00000000-0005-0000-0000-000009000000}"/>
    <cellStyle name="Comma 3 2 2 2 2 4" xfId="576" xr:uid="{00000000-0005-0000-0000-000009000000}"/>
    <cellStyle name="Comma 3 2 2 2 2 4 2" xfId="1449" xr:uid="{00000000-0005-0000-0000-000009000000}"/>
    <cellStyle name="Comma 3 2 2 2 2 5" xfId="949" xr:uid="{00000000-0005-0000-0000-000009000000}"/>
    <cellStyle name="Comma 3 2 2 2 2 5 2" xfId="1813" xr:uid="{00000000-0005-0000-0000-000009000000}"/>
    <cellStyle name="Comma 3 2 2 2 2 6" xfId="1083" xr:uid="{00000000-0005-0000-0000-000009000000}"/>
    <cellStyle name="Comma 3 2 2 2 2 7" xfId="1934" xr:uid="{00000000-0005-0000-0000-000009000000}"/>
    <cellStyle name="Comma 3 2 2 2 3" xfId="267" xr:uid="{00000000-0005-0000-0000-000009000000}"/>
    <cellStyle name="Comma 3 2 2 2 3 2" xfId="645" xr:uid="{00000000-0005-0000-0000-000009000000}"/>
    <cellStyle name="Comma 3 2 2 2 3 2 2" xfId="1509" xr:uid="{00000000-0005-0000-0000-000009000000}"/>
    <cellStyle name="Comma 3 2 2 2 3 3" xfId="1143" xr:uid="{00000000-0005-0000-0000-000009000000}"/>
    <cellStyle name="Comma 3 2 2 2 3 4" xfId="1994" xr:uid="{00000000-0005-0000-0000-000009000000}"/>
    <cellStyle name="Comma 3 2 2 2 4" xfId="392" xr:uid="{00000000-0005-0000-0000-000009000000}"/>
    <cellStyle name="Comma 3 2 2 2 4 2" xfId="769" xr:uid="{00000000-0005-0000-0000-000009000000}"/>
    <cellStyle name="Comma 3 2 2 2 4 2 2" xfId="1633" xr:uid="{00000000-0005-0000-0000-000009000000}"/>
    <cellStyle name="Comma 3 2 2 2 4 3" xfId="1269" xr:uid="{00000000-0005-0000-0000-000009000000}"/>
    <cellStyle name="Comma 3 2 2 2 4 4" xfId="2118" xr:uid="{00000000-0005-0000-0000-000009000000}"/>
    <cellStyle name="Comma 3 2 2 2 5" xfId="514" xr:uid="{00000000-0005-0000-0000-000009000000}"/>
    <cellStyle name="Comma 3 2 2 2 5 2" xfId="1389" xr:uid="{00000000-0005-0000-0000-000009000000}"/>
    <cellStyle name="Comma 3 2 2 2 6" xfId="889" xr:uid="{00000000-0005-0000-0000-000009000000}"/>
    <cellStyle name="Comma 3 2 2 2 6 2" xfId="1753" xr:uid="{00000000-0005-0000-0000-000009000000}"/>
    <cellStyle name="Comma 3 2 2 2 7" xfId="1022" xr:uid="{00000000-0005-0000-0000-000009000000}"/>
    <cellStyle name="Comma 3 2 2 2 8" xfId="1874" xr:uid="{00000000-0005-0000-0000-000009000000}"/>
    <cellStyle name="Comma 3 2 2 3" xfId="172" xr:uid="{00000000-0005-0000-0000-0000D7000000}"/>
    <cellStyle name="Comma 3 2 2 3 2" xfId="301" xr:uid="{00000000-0005-0000-0000-0000D7000000}"/>
    <cellStyle name="Comma 3 2 2 3 2 2" xfId="679" xr:uid="{00000000-0005-0000-0000-0000D7000000}"/>
    <cellStyle name="Comma 3 2 2 3 2 2 2" xfId="1543" xr:uid="{00000000-0005-0000-0000-0000D7000000}"/>
    <cellStyle name="Comma 3 2 2 3 2 3" xfId="1177" xr:uid="{00000000-0005-0000-0000-0000D7000000}"/>
    <cellStyle name="Comma 3 2 2 3 2 4" xfId="2028" xr:uid="{00000000-0005-0000-0000-0000D7000000}"/>
    <cellStyle name="Comma 3 2 2 3 3" xfId="423" xr:uid="{00000000-0005-0000-0000-0000D7000000}"/>
    <cellStyle name="Comma 3 2 2 3 3 2" xfId="799" xr:uid="{00000000-0005-0000-0000-0000D7000000}"/>
    <cellStyle name="Comma 3 2 2 3 3 2 2" xfId="1663" xr:uid="{00000000-0005-0000-0000-0000D7000000}"/>
    <cellStyle name="Comma 3 2 2 3 3 3" xfId="1299" xr:uid="{00000000-0005-0000-0000-0000D7000000}"/>
    <cellStyle name="Comma 3 2 2 3 3 4" xfId="2148" xr:uid="{00000000-0005-0000-0000-0000D7000000}"/>
    <cellStyle name="Comma 3 2 2 3 4" xfId="546" xr:uid="{00000000-0005-0000-0000-0000D7000000}"/>
    <cellStyle name="Comma 3 2 2 3 4 2" xfId="1419" xr:uid="{00000000-0005-0000-0000-0000D7000000}"/>
    <cellStyle name="Comma 3 2 2 3 5" xfId="919" xr:uid="{00000000-0005-0000-0000-0000D7000000}"/>
    <cellStyle name="Comma 3 2 2 3 5 2" xfId="1783" xr:uid="{00000000-0005-0000-0000-0000D7000000}"/>
    <cellStyle name="Comma 3 2 2 3 6" xfId="1053" xr:uid="{00000000-0005-0000-0000-0000D7000000}"/>
    <cellStyle name="Comma 3 2 2 3 7" xfId="1904" xr:uid="{00000000-0005-0000-0000-0000D7000000}"/>
    <cellStyle name="Comma 3 2 2 4" xfId="236" xr:uid="{00000000-0005-0000-0000-000009000000}"/>
    <cellStyle name="Comma 3 2 2 4 2" xfId="615" xr:uid="{00000000-0005-0000-0000-000009000000}"/>
    <cellStyle name="Comma 3 2 2 4 2 2" xfId="1479" xr:uid="{00000000-0005-0000-0000-000009000000}"/>
    <cellStyle name="Comma 3 2 2 4 3" xfId="1113" xr:uid="{00000000-0005-0000-0000-000009000000}"/>
    <cellStyle name="Comma 3 2 2 4 4" xfId="1964" xr:uid="{00000000-0005-0000-0000-000009000000}"/>
    <cellStyle name="Comma 3 2 2 5" xfId="361" xr:uid="{00000000-0005-0000-0000-000009000000}"/>
    <cellStyle name="Comma 3 2 2 5 2" xfId="739" xr:uid="{00000000-0005-0000-0000-000009000000}"/>
    <cellStyle name="Comma 3 2 2 5 2 2" xfId="1603" xr:uid="{00000000-0005-0000-0000-000009000000}"/>
    <cellStyle name="Comma 3 2 2 5 3" xfId="1239" xr:uid="{00000000-0005-0000-0000-000009000000}"/>
    <cellStyle name="Comma 3 2 2 5 4" xfId="2088" xr:uid="{00000000-0005-0000-0000-000009000000}"/>
    <cellStyle name="Comma 3 2 2 6" xfId="483" xr:uid="{00000000-0005-0000-0000-000009000000}"/>
    <cellStyle name="Comma 3 2 2 6 2" xfId="1359" xr:uid="{00000000-0005-0000-0000-000009000000}"/>
    <cellStyle name="Comma 3 2 2 7" xfId="859" xr:uid="{00000000-0005-0000-0000-000009000000}"/>
    <cellStyle name="Comma 3 2 2 7 2" xfId="1723" xr:uid="{00000000-0005-0000-0000-000009000000}"/>
    <cellStyle name="Comma 3 2 2 8" xfId="979" xr:uid="{00000000-0005-0000-0000-000009000000}"/>
    <cellStyle name="Comma 3 2 2 9" xfId="1843" xr:uid="{00000000-0005-0000-0000-000009000000}"/>
    <cellStyle name="Comma 3 2 3" xfId="11" xr:uid="{00000000-0005-0000-0000-00000A000000}"/>
    <cellStyle name="Comma 3 2 3 2" xfId="118" xr:uid="{00000000-0005-0000-0000-00000A000000}"/>
    <cellStyle name="Comma 3 2 3 2 2" xfId="205" xr:uid="{00000000-0005-0000-0000-00000A000000}"/>
    <cellStyle name="Comma 3 2 3 2 2 2" xfId="332" xr:uid="{00000000-0005-0000-0000-00000A000000}"/>
    <cellStyle name="Comma 3 2 3 2 2 2 2" xfId="710" xr:uid="{00000000-0005-0000-0000-00000A000000}"/>
    <cellStyle name="Comma 3 2 3 2 2 2 2 2" xfId="1574" xr:uid="{00000000-0005-0000-0000-00000A000000}"/>
    <cellStyle name="Comma 3 2 3 2 2 2 3" xfId="1208" xr:uid="{00000000-0005-0000-0000-00000A000000}"/>
    <cellStyle name="Comma 3 2 3 2 2 2 4" xfId="2059" xr:uid="{00000000-0005-0000-0000-00000A000000}"/>
    <cellStyle name="Comma 3 2 3 2 2 3" xfId="454" xr:uid="{00000000-0005-0000-0000-00000A000000}"/>
    <cellStyle name="Comma 3 2 3 2 2 3 2" xfId="830" xr:uid="{00000000-0005-0000-0000-00000A000000}"/>
    <cellStyle name="Comma 3 2 3 2 2 3 2 2" xfId="1694" xr:uid="{00000000-0005-0000-0000-00000A000000}"/>
    <cellStyle name="Comma 3 2 3 2 2 3 3" xfId="1330" xr:uid="{00000000-0005-0000-0000-00000A000000}"/>
    <cellStyle name="Comma 3 2 3 2 2 3 4" xfId="2179" xr:uid="{00000000-0005-0000-0000-00000A000000}"/>
    <cellStyle name="Comma 3 2 3 2 2 4" xfId="577" xr:uid="{00000000-0005-0000-0000-00000A000000}"/>
    <cellStyle name="Comma 3 2 3 2 2 4 2" xfId="1450" xr:uid="{00000000-0005-0000-0000-00000A000000}"/>
    <cellStyle name="Comma 3 2 3 2 2 5" xfId="950" xr:uid="{00000000-0005-0000-0000-00000A000000}"/>
    <cellStyle name="Comma 3 2 3 2 2 5 2" xfId="1814" xr:uid="{00000000-0005-0000-0000-00000A000000}"/>
    <cellStyle name="Comma 3 2 3 2 2 6" xfId="1084" xr:uid="{00000000-0005-0000-0000-00000A000000}"/>
    <cellStyle name="Comma 3 2 3 2 2 7" xfId="1935" xr:uid="{00000000-0005-0000-0000-00000A000000}"/>
    <cellStyle name="Comma 3 2 3 2 3" xfId="268" xr:uid="{00000000-0005-0000-0000-00000A000000}"/>
    <cellStyle name="Comma 3 2 3 2 3 2" xfId="646" xr:uid="{00000000-0005-0000-0000-00000A000000}"/>
    <cellStyle name="Comma 3 2 3 2 3 2 2" xfId="1510" xr:uid="{00000000-0005-0000-0000-00000A000000}"/>
    <cellStyle name="Comma 3 2 3 2 3 3" xfId="1144" xr:uid="{00000000-0005-0000-0000-00000A000000}"/>
    <cellStyle name="Comma 3 2 3 2 3 4" xfId="1995" xr:uid="{00000000-0005-0000-0000-00000A000000}"/>
    <cellStyle name="Comma 3 2 3 2 4" xfId="393" xr:uid="{00000000-0005-0000-0000-00000A000000}"/>
    <cellStyle name="Comma 3 2 3 2 4 2" xfId="770" xr:uid="{00000000-0005-0000-0000-00000A000000}"/>
    <cellStyle name="Comma 3 2 3 2 4 2 2" xfId="1634" xr:uid="{00000000-0005-0000-0000-00000A000000}"/>
    <cellStyle name="Comma 3 2 3 2 4 3" xfId="1270" xr:uid="{00000000-0005-0000-0000-00000A000000}"/>
    <cellStyle name="Comma 3 2 3 2 4 4" xfId="2119" xr:uid="{00000000-0005-0000-0000-00000A000000}"/>
    <cellStyle name="Comma 3 2 3 2 5" xfId="515" xr:uid="{00000000-0005-0000-0000-00000A000000}"/>
    <cellStyle name="Comma 3 2 3 2 5 2" xfId="1390" xr:uid="{00000000-0005-0000-0000-00000A000000}"/>
    <cellStyle name="Comma 3 2 3 2 6" xfId="890" xr:uid="{00000000-0005-0000-0000-00000A000000}"/>
    <cellStyle name="Comma 3 2 3 2 6 2" xfId="1754" xr:uid="{00000000-0005-0000-0000-00000A000000}"/>
    <cellStyle name="Comma 3 2 3 2 7" xfId="1023" xr:uid="{00000000-0005-0000-0000-00000A000000}"/>
    <cellStyle name="Comma 3 2 3 2 8" xfId="1875" xr:uid="{00000000-0005-0000-0000-00000A000000}"/>
    <cellStyle name="Comma 3 2 3 3" xfId="173" xr:uid="{00000000-0005-0000-0000-0000D8000000}"/>
    <cellStyle name="Comma 3 2 3 3 2" xfId="302" xr:uid="{00000000-0005-0000-0000-0000D8000000}"/>
    <cellStyle name="Comma 3 2 3 3 2 2" xfId="680" xr:uid="{00000000-0005-0000-0000-0000D8000000}"/>
    <cellStyle name="Comma 3 2 3 3 2 2 2" xfId="1544" xr:uid="{00000000-0005-0000-0000-0000D8000000}"/>
    <cellStyle name="Comma 3 2 3 3 2 3" xfId="1178" xr:uid="{00000000-0005-0000-0000-0000D8000000}"/>
    <cellStyle name="Comma 3 2 3 3 2 4" xfId="2029" xr:uid="{00000000-0005-0000-0000-0000D8000000}"/>
    <cellStyle name="Comma 3 2 3 3 3" xfId="424" xr:uid="{00000000-0005-0000-0000-0000D8000000}"/>
    <cellStyle name="Comma 3 2 3 3 3 2" xfId="800" xr:uid="{00000000-0005-0000-0000-0000D8000000}"/>
    <cellStyle name="Comma 3 2 3 3 3 2 2" xfId="1664" xr:uid="{00000000-0005-0000-0000-0000D8000000}"/>
    <cellStyle name="Comma 3 2 3 3 3 3" xfId="1300" xr:uid="{00000000-0005-0000-0000-0000D8000000}"/>
    <cellStyle name="Comma 3 2 3 3 3 4" xfId="2149" xr:uid="{00000000-0005-0000-0000-0000D8000000}"/>
    <cellStyle name="Comma 3 2 3 3 4" xfId="547" xr:uid="{00000000-0005-0000-0000-0000D8000000}"/>
    <cellStyle name="Comma 3 2 3 3 4 2" xfId="1420" xr:uid="{00000000-0005-0000-0000-0000D8000000}"/>
    <cellStyle name="Comma 3 2 3 3 5" xfId="920" xr:uid="{00000000-0005-0000-0000-0000D8000000}"/>
    <cellStyle name="Comma 3 2 3 3 5 2" xfId="1784" xr:uid="{00000000-0005-0000-0000-0000D8000000}"/>
    <cellStyle name="Comma 3 2 3 3 6" xfId="1054" xr:uid="{00000000-0005-0000-0000-0000D8000000}"/>
    <cellStyle name="Comma 3 2 3 3 7" xfId="1905" xr:uid="{00000000-0005-0000-0000-0000D8000000}"/>
    <cellStyle name="Comma 3 2 3 4" xfId="237" xr:uid="{00000000-0005-0000-0000-00000A000000}"/>
    <cellStyle name="Comma 3 2 3 4 2" xfId="616" xr:uid="{00000000-0005-0000-0000-00000A000000}"/>
    <cellStyle name="Comma 3 2 3 4 2 2" xfId="1480" xr:uid="{00000000-0005-0000-0000-00000A000000}"/>
    <cellStyle name="Comma 3 2 3 4 3" xfId="1114" xr:uid="{00000000-0005-0000-0000-00000A000000}"/>
    <cellStyle name="Comma 3 2 3 4 4" xfId="1965" xr:uid="{00000000-0005-0000-0000-00000A000000}"/>
    <cellStyle name="Comma 3 2 3 5" xfId="362" xr:uid="{00000000-0005-0000-0000-00000A000000}"/>
    <cellStyle name="Comma 3 2 3 5 2" xfId="740" xr:uid="{00000000-0005-0000-0000-00000A000000}"/>
    <cellStyle name="Comma 3 2 3 5 2 2" xfId="1604" xr:uid="{00000000-0005-0000-0000-00000A000000}"/>
    <cellStyle name="Comma 3 2 3 5 3" xfId="1240" xr:uid="{00000000-0005-0000-0000-00000A000000}"/>
    <cellStyle name="Comma 3 2 3 5 4" xfId="2089" xr:uid="{00000000-0005-0000-0000-00000A000000}"/>
    <cellStyle name="Comma 3 2 3 6" xfId="484" xr:uid="{00000000-0005-0000-0000-00000A000000}"/>
    <cellStyle name="Comma 3 2 3 6 2" xfId="1360" xr:uid="{00000000-0005-0000-0000-00000A000000}"/>
    <cellStyle name="Comma 3 2 3 7" xfId="860" xr:uid="{00000000-0005-0000-0000-00000A000000}"/>
    <cellStyle name="Comma 3 2 3 7 2" xfId="1724" xr:uid="{00000000-0005-0000-0000-00000A000000}"/>
    <cellStyle name="Comma 3 2 3 8" xfId="980" xr:uid="{00000000-0005-0000-0000-00000A000000}"/>
    <cellStyle name="Comma 3 2 3 9" xfId="1844" xr:uid="{00000000-0005-0000-0000-00000A000000}"/>
    <cellStyle name="Comma 3 2 4" xfId="116" xr:uid="{00000000-0005-0000-0000-000008000000}"/>
    <cellStyle name="Comma 3 2 4 2" xfId="203" xr:uid="{00000000-0005-0000-0000-000008000000}"/>
    <cellStyle name="Comma 3 2 4 2 2" xfId="330" xr:uid="{00000000-0005-0000-0000-000008000000}"/>
    <cellStyle name="Comma 3 2 4 2 2 2" xfId="708" xr:uid="{00000000-0005-0000-0000-000008000000}"/>
    <cellStyle name="Comma 3 2 4 2 2 2 2" xfId="1572" xr:uid="{00000000-0005-0000-0000-000008000000}"/>
    <cellStyle name="Comma 3 2 4 2 2 3" xfId="1206" xr:uid="{00000000-0005-0000-0000-000008000000}"/>
    <cellStyle name="Comma 3 2 4 2 2 4" xfId="2057" xr:uid="{00000000-0005-0000-0000-000008000000}"/>
    <cellStyle name="Comma 3 2 4 2 3" xfId="452" xr:uid="{00000000-0005-0000-0000-000008000000}"/>
    <cellStyle name="Comma 3 2 4 2 3 2" xfId="828" xr:uid="{00000000-0005-0000-0000-000008000000}"/>
    <cellStyle name="Comma 3 2 4 2 3 2 2" xfId="1692" xr:uid="{00000000-0005-0000-0000-000008000000}"/>
    <cellStyle name="Comma 3 2 4 2 3 3" xfId="1328" xr:uid="{00000000-0005-0000-0000-000008000000}"/>
    <cellStyle name="Comma 3 2 4 2 3 4" xfId="2177" xr:uid="{00000000-0005-0000-0000-000008000000}"/>
    <cellStyle name="Comma 3 2 4 2 4" xfId="575" xr:uid="{00000000-0005-0000-0000-000008000000}"/>
    <cellStyle name="Comma 3 2 4 2 4 2" xfId="1448" xr:uid="{00000000-0005-0000-0000-000008000000}"/>
    <cellStyle name="Comma 3 2 4 2 5" xfId="948" xr:uid="{00000000-0005-0000-0000-000008000000}"/>
    <cellStyle name="Comma 3 2 4 2 5 2" xfId="1812" xr:uid="{00000000-0005-0000-0000-000008000000}"/>
    <cellStyle name="Comma 3 2 4 2 6" xfId="1082" xr:uid="{00000000-0005-0000-0000-000008000000}"/>
    <cellStyle name="Comma 3 2 4 2 7" xfId="1933" xr:uid="{00000000-0005-0000-0000-000008000000}"/>
    <cellStyle name="Comma 3 2 4 3" xfId="266" xr:uid="{00000000-0005-0000-0000-000008000000}"/>
    <cellStyle name="Comma 3 2 4 3 2" xfId="644" xr:uid="{00000000-0005-0000-0000-000008000000}"/>
    <cellStyle name="Comma 3 2 4 3 2 2" xfId="1508" xr:uid="{00000000-0005-0000-0000-000008000000}"/>
    <cellStyle name="Comma 3 2 4 3 3" xfId="1142" xr:uid="{00000000-0005-0000-0000-000008000000}"/>
    <cellStyle name="Comma 3 2 4 3 4" xfId="1993" xr:uid="{00000000-0005-0000-0000-000008000000}"/>
    <cellStyle name="Comma 3 2 4 4" xfId="391" xr:uid="{00000000-0005-0000-0000-000008000000}"/>
    <cellStyle name="Comma 3 2 4 4 2" xfId="768" xr:uid="{00000000-0005-0000-0000-000008000000}"/>
    <cellStyle name="Comma 3 2 4 4 2 2" xfId="1632" xr:uid="{00000000-0005-0000-0000-000008000000}"/>
    <cellStyle name="Comma 3 2 4 4 3" xfId="1268" xr:uid="{00000000-0005-0000-0000-000008000000}"/>
    <cellStyle name="Comma 3 2 4 4 4" xfId="2117" xr:uid="{00000000-0005-0000-0000-000008000000}"/>
    <cellStyle name="Comma 3 2 4 5" xfId="513" xr:uid="{00000000-0005-0000-0000-000008000000}"/>
    <cellStyle name="Comma 3 2 4 5 2" xfId="1388" xr:uid="{00000000-0005-0000-0000-000008000000}"/>
    <cellStyle name="Comma 3 2 4 6" xfId="888" xr:uid="{00000000-0005-0000-0000-000008000000}"/>
    <cellStyle name="Comma 3 2 4 6 2" xfId="1752" xr:uid="{00000000-0005-0000-0000-000008000000}"/>
    <cellStyle name="Comma 3 2 4 7" xfId="1021" xr:uid="{00000000-0005-0000-0000-000008000000}"/>
    <cellStyle name="Comma 3 2 4 8" xfId="1873" xr:uid="{00000000-0005-0000-0000-000008000000}"/>
    <cellStyle name="Comma 3 2 5" xfId="171" xr:uid="{00000000-0005-0000-0000-0000D6000000}"/>
    <cellStyle name="Comma 3 2 5 2" xfId="300" xr:uid="{00000000-0005-0000-0000-0000D6000000}"/>
    <cellStyle name="Comma 3 2 5 2 2" xfId="678" xr:uid="{00000000-0005-0000-0000-0000D6000000}"/>
    <cellStyle name="Comma 3 2 5 2 2 2" xfId="1542" xr:uid="{00000000-0005-0000-0000-0000D6000000}"/>
    <cellStyle name="Comma 3 2 5 2 3" xfId="1176" xr:uid="{00000000-0005-0000-0000-0000D6000000}"/>
    <cellStyle name="Comma 3 2 5 2 4" xfId="2027" xr:uid="{00000000-0005-0000-0000-0000D6000000}"/>
    <cellStyle name="Comma 3 2 5 3" xfId="422" xr:uid="{00000000-0005-0000-0000-0000D6000000}"/>
    <cellStyle name="Comma 3 2 5 3 2" xfId="798" xr:uid="{00000000-0005-0000-0000-0000D6000000}"/>
    <cellStyle name="Comma 3 2 5 3 2 2" xfId="1662" xr:uid="{00000000-0005-0000-0000-0000D6000000}"/>
    <cellStyle name="Comma 3 2 5 3 3" xfId="1298" xr:uid="{00000000-0005-0000-0000-0000D6000000}"/>
    <cellStyle name="Comma 3 2 5 3 4" xfId="2147" xr:uid="{00000000-0005-0000-0000-0000D6000000}"/>
    <cellStyle name="Comma 3 2 5 4" xfId="545" xr:uid="{00000000-0005-0000-0000-0000D6000000}"/>
    <cellStyle name="Comma 3 2 5 4 2" xfId="1418" xr:uid="{00000000-0005-0000-0000-0000D6000000}"/>
    <cellStyle name="Comma 3 2 5 5" xfId="918" xr:uid="{00000000-0005-0000-0000-0000D6000000}"/>
    <cellStyle name="Comma 3 2 5 5 2" xfId="1782" xr:uid="{00000000-0005-0000-0000-0000D6000000}"/>
    <cellStyle name="Comma 3 2 5 6" xfId="1052" xr:uid="{00000000-0005-0000-0000-0000D6000000}"/>
    <cellStyle name="Comma 3 2 5 7" xfId="1903" xr:uid="{00000000-0005-0000-0000-0000D6000000}"/>
    <cellStyle name="Comma 3 2 6" xfId="235" xr:uid="{00000000-0005-0000-0000-000008000000}"/>
    <cellStyle name="Comma 3 2 6 2" xfId="614" xr:uid="{00000000-0005-0000-0000-000008000000}"/>
    <cellStyle name="Comma 3 2 6 2 2" xfId="1478" xr:uid="{00000000-0005-0000-0000-000008000000}"/>
    <cellStyle name="Comma 3 2 6 3" xfId="1112" xr:uid="{00000000-0005-0000-0000-000008000000}"/>
    <cellStyle name="Comma 3 2 6 4" xfId="1963" xr:uid="{00000000-0005-0000-0000-000008000000}"/>
    <cellStyle name="Comma 3 2 7" xfId="360" xr:uid="{00000000-0005-0000-0000-000008000000}"/>
    <cellStyle name="Comma 3 2 7 2" xfId="738" xr:uid="{00000000-0005-0000-0000-000008000000}"/>
    <cellStyle name="Comma 3 2 7 2 2" xfId="1602" xr:uid="{00000000-0005-0000-0000-000008000000}"/>
    <cellStyle name="Comma 3 2 7 3" xfId="1238" xr:uid="{00000000-0005-0000-0000-000008000000}"/>
    <cellStyle name="Comma 3 2 7 4" xfId="2087" xr:uid="{00000000-0005-0000-0000-000008000000}"/>
    <cellStyle name="Comma 3 2 8" xfId="482" xr:uid="{00000000-0005-0000-0000-000008000000}"/>
    <cellStyle name="Comma 3 2 8 2" xfId="1358" xr:uid="{00000000-0005-0000-0000-000008000000}"/>
    <cellStyle name="Comma 3 2 9" xfId="858" xr:uid="{00000000-0005-0000-0000-000008000000}"/>
    <cellStyle name="Comma 3 2 9 2" xfId="1722" xr:uid="{00000000-0005-0000-0000-000008000000}"/>
    <cellStyle name="Comma 3 3" xfId="12" xr:uid="{00000000-0005-0000-0000-00000B000000}"/>
    <cellStyle name="Comma 3 3 2" xfId="119" xr:uid="{00000000-0005-0000-0000-00000B000000}"/>
    <cellStyle name="Comma 3 3 2 2" xfId="206" xr:uid="{00000000-0005-0000-0000-00000B000000}"/>
    <cellStyle name="Comma 3 3 2 2 2" xfId="333" xr:uid="{00000000-0005-0000-0000-00000B000000}"/>
    <cellStyle name="Comma 3 3 2 2 2 2" xfId="711" xr:uid="{00000000-0005-0000-0000-00000B000000}"/>
    <cellStyle name="Comma 3 3 2 2 2 2 2" xfId="1575" xr:uid="{00000000-0005-0000-0000-00000B000000}"/>
    <cellStyle name="Comma 3 3 2 2 2 3" xfId="1209" xr:uid="{00000000-0005-0000-0000-00000B000000}"/>
    <cellStyle name="Comma 3 3 2 2 2 4" xfId="2060" xr:uid="{00000000-0005-0000-0000-00000B000000}"/>
    <cellStyle name="Comma 3 3 2 2 3" xfId="455" xr:uid="{00000000-0005-0000-0000-00000B000000}"/>
    <cellStyle name="Comma 3 3 2 2 3 2" xfId="831" xr:uid="{00000000-0005-0000-0000-00000B000000}"/>
    <cellStyle name="Comma 3 3 2 2 3 2 2" xfId="1695" xr:uid="{00000000-0005-0000-0000-00000B000000}"/>
    <cellStyle name="Comma 3 3 2 2 3 3" xfId="1331" xr:uid="{00000000-0005-0000-0000-00000B000000}"/>
    <cellStyle name="Comma 3 3 2 2 3 4" xfId="2180" xr:uid="{00000000-0005-0000-0000-00000B000000}"/>
    <cellStyle name="Comma 3 3 2 2 4" xfId="578" xr:uid="{00000000-0005-0000-0000-00000B000000}"/>
    <cellStyle name="Comma 3 3 2 2 4 2" xfId="1451" xr:uid="{00000000-0005-0000-0000-00000B000000}"/>
    <cellStyle name="Comma 3 3 2 2 5" xfId="951" xr:uid="{00000000-0005-0000-0000-00000B000000}"/>
    <cellStyle name="Comma 3 3 2 2 5 2" xfId="1815" xr:uid="{00000000-0005-0000-0000-00000B000000}"/>
    <cellStyle name="Comma 3 3 2 2 6" xfId="1085" xr:uid="{00000000-0005-0000-0000-00000B000000}"/>
    <cellStyle name="Comma 3 3 2 2 7" xfId="1936" xr:uid="{00000000-0005-0000-0000-00000B000000}"/>
    <cellStyle name="Comma 3 3 2 3" xfId="269" xr:uid="{00000000-0005-0000-0000-00000B000000}"/>
    <cellStyle name="Comma 3 3 2 3 2" xfId="647" xr:uid="{00000000-0005-0000-0000-00000B000000}"/>
    <cellStyle name="Comma 3 3 2 3 2 2" xfId="1511" xr:uid="{00000000-0005-0000-0000-00000B000000}"/>
    <cellStyle name="Comma 3 3 2 3 3" xfId="1145" xr:uid="{00000000-0005-0000-0000-00000B000000}"/>
    <cellStyle name="Comma 3 3 2 3 4" xfId="1996" xr:uid="{00000000-0005-0000-0000-00000B000000}"/>
    <cellStyle name="Comma 3 3 2 4" xfId="394" xr:uid="{00000000-0005-0000-0000-00000B000000}"/>
    <cellStyle name="Comma 3 3 2 4 2" xfId="771" xr:uid="{00000000-0005-0000-0000-00000B000000}"/>
    <cellStyle name="Comma 3 3 2 4 2 2" xfId="1635" xr:uid="{00000000-0005-0000-0000-00000B000000}"/>
    <cellStyle name="Comma 3 3 2 4 3" xfId="1271" xr:uid="{00000000-0005-0000-0000-00000B000000}"/>
    <cellStyle name="Comma 3 3 2 4 4" xfId="2120" xr:uid="{00000000-0005-0000-0000-00000B000000}"/>
    <cellStyle name="Comma 3 3 2 5" xfId="516" xr:uid="{00000000-0005-0000-0000-00000B000000}"/>
    <cellStyle name="Comma 3 3 2 5 2" xfId="1391" xr:uid="{00000000-0005-0000-0000-00000B000000}"/>
    <cellStyle name="Comma 3 3 2 6" xfId="891" xr:uid="{00000000-0005-0000-0000-00000B000000}"/>
    <cellStyle name="Comma 3 3 2 6 2" xfId="1755" xr:uid="{00000000-0005-0000-0000-00000B000000}"/>
    <cellStyle name="Comma 3 3 2 7" xfId="1024" xr:uid="{00000000-0005-0000-0000-00000B000000}"/>
    <cellStyle name="Comma 3 3 2 8" xfId="1876" xr:uid="{00000000-0005-0000-0000-00000B000000}"/>
    <cellStyle name="Comma 3 3 3" xfId="174" xr:uid="{00000000-0005-0000-0000-0000D9000000}"/>
    <cellStyle name="Comma 3 3 3 2" xfId="303" xr:uid="{00000000-0005-0000-0000-0000D9000000}"/>
    <cellStyle name="Comma 3 3 3 2 2" xfId="681" xr:uid="{00000000-0005-0000-0000-0000D9000000}"/>
    <cellStyle name="Comma 3 3 3 2 2 2" xfId="1545" xr:uid="{00000000-0005-0000-0000-0000D9000000}"/>
    <cellStyle name="Comma 3 3 3 2 3" xfId="1179" xr:uid="{00000000-0005-0000-0000-0000D9000000}"/>
    <cellStyle name="Comma 3 3 3 2 4" xfId="2030" xr:uid="{00000000-0005-0000-0000-0000D9000000}"/>
    <cellStyle name="Comma 3 3 3 3" xfId="425" xr:uid="{00000000-0005-0000-0000-0000D9000000}"/>
    <cellStyle name="Comma 3 3 3 3 2" xfId="801" xr:uid="{00000000-0005-0000-0000-0000D9000000}"/>
    <cellStyle name="Comma 3 3 3 3 2 2" xfId="1665" xr:uid="{00000000-0005-0000-0000-0000D9000000}"/>
    <cellStyle name="Comma 3 3 3 3 3" xfId="1301" xr:uid="{00000000-0005-0000-0000-0000D9000000}"/>
    <cellStyle name="Comma 3 3 3 3 4" xfId="2150" xr:uid="{00000000-0005-0000-0000-0000D9000000}"/>
    <cellStyle name="Comma 3 3 3 4" xfId="548" xr:uid="{00000000-0005-0000-0000-0000D9000000}"/>
    <cellStyle name="Comma 3 3 3 4 2" xfId="1421" xr:uid="{00000000-0005-0000-0000-0000D9000000}"/>
    <cellStyle name="Comma 3 3 3 5" xfId="921" xr:uid="{00000000-0005-0000-0000-0000D9000000}"/>
    <cellStyle name="Comma 3 3 3 5 2" xfId="1785" xr:uid="{00000000-0005-0000-0000-0000D9000000}"/>
    <cellStyle name="Comma 3 3 3 6" xfId="1055" xr:uid="{00000000-0005-0000-0000-0000D9000000}"/>
    <cellStyle name="Comma 3 3 3 7" xfId="1906" xr:uid="{00000000-0005-0000-0000-0000D9000000}"/>
    <cellStyle name="Comma 3 3 4" xfId="238" xr:uid="{00000000-0005-0000-0000-00000B000000}"/>
    <cellStyle name="Comma 3 3 4 2" xfId="617" xr:uid="{00000000-0005-0000-0000-00000B000000}"/>
    <cellStyle name="Comma 3 3 4 2 2" xfId="1481" xr:uid="{00000000-0005-0000-0000-00000B000000}"/>
    <cellStyle name="Comma 3 3 4 3" xfId="1115" xr:uid="{00000000-0005-0000-0000-00000B000000}"/>
    <cellStyle name="Comma 3 3 4 4" xfId="1966" xr:uid="{00000000-0005-0000-0000-00000B000000}"/>
    <cellStyle name="Comma 3 3 5" xfId="363" xr:uid="{00000000-0005-0000-0000-00000B000000}"/>
    <cellStyle name="Comma 3 3 5 2" xfId="741" xr:uid="{00000000-0005-0000-0000-00000B000000}"/>
    <cellStyle name="Comma 3 3 5 2 2" xfId="1605" xr:uid="{00000000-0005-0000-0000-00000B000000}"/>
    <cellStyle name="Comma 3 3 5 3" xfId="1241" xr:uid="{00000000-0005-0000-0000-00000B000000}"/>
    <cellStyle name="Comma 3 3 5 4" xfId="2090" xr:uid="{00000000-0005-0000-0000-00000B000000}"/>
    <cellStyle name="Comma 3 3 6" xfId="485" xr:uid="{00000000-0005-0000-0000-00000B000000}"/>
    <cellStyle name="Comma 3 3 6 2" xfId="1361" xr:uid="{00000000-0005-0000-0000-00000B000000}"/>
    <cellStyle name="Comma 3 3 7" xfId="861" xr:uid="{00000000-0005-0000-0000-00000B000000}"/>
    <cellStyle name="Comma 3 3 7 2" xfId="1725" xr:uid="{00000000-0005-0000-0000-00000B000000}"/>
    <cellStyle name="Comma 3 3 8" xfId="981" xr:uid="{00000000-0005-0000-0000-00000B000000}"/>
    <cellStyle name="Comma 3 3 9" xfId="1845" xr:uid="{00000000-0005-0000-0000-00000B000000}"/>
    <cellStyle name="Comma 3 4" xfId="13" xr:uid="{00000000-0005-0000-0000-00000C000000}"/>
    <cellStyle name="Comma 3 4 2" xfId="120" xr:uid="{00000000-0005-0000-0000-00000C000000}"/>
    <cellStyle name="Comma 3 4 2 2" xfId="207" xr:uid="{00000000-0005-0000-0000-00000C000000}"/>
    <cellStyle name="Comma 3 4 2 2 2" xfId="334" xr:uid="{00000000-0005-0000-0000-00000C000000}"/>
    <cellStyle name="Comma 3 4 2 2 2 2" xfId="712" xr:uid="{00000000-0005-0000-0000-00000C000000}"/>
    <cellStyle name="Comma 3 4 2 2 2 2 2" xfId="1576" xr:uid="{00000000-0005-0000-0000-00000C000000}"/>
    <cellStyle name="Comma 3 4 2 2 2 3" xfId="1210" xr:uid="{00000000-0005-0000-0000-00000C000000}"/>
    <cellStyle name="Comma 3 4 2 2 2 4" xfId="2061" xr:uid="{00000000-0005-0000-0000-00000C000000}"/>
    <cellStyle name="Comma 3 4 2 2 3" xfId="456" xr:uid="{00000000-0005-0000-0000-00000C000000}"/>
    <cellStyle name="Comma 3 4 2 2 3 2" xfId="832" xr:uid="{00000000-0005-0000-0000-00000C000000}"/>
    <cellStyle name="Comma 3 4 2 2 3 2 2" xfId="1696" xr:uid="{00000000-0005-0000-0000-00000C000000}"/>
    <cellStyle name="Comma 3 4 2 2 3 3" xfId="1332" xr:uid="{00000000-0005-0000-0000-00000C000000}"/>
    <cellStyle name="Comma 3 4 2 2 3 4" xfId="2181" xr:uid="{00000000-0005-0000-0000-00000C000000}"/>
    <cellStyle name="Comma 3 4 2 2 4" xfId="579" xr:uid="{00000000-0005-0000-0000-00000C000000}"/>
    <cellStyle name="Comma 3 4 2 2 4 2" xfId="1452" xr:uid="{00000000-0005-0000-0000-00000C000000}"/>
    <cellStyle name="Comma 3 4 2 2 5" xfId="952" xr:uid="{00000000-0005-0000-0000-00000C000000}"/>
    <cellStyle name="Comma 3 4 2 2 5 2" xfId="1816" xr:uid="{00000000-0005-0000-0000-00000C000000}"/>
    <cellStyle name="Comma 3 4 2 2 6" xfId="1086" xr:uid="{00000000-0005-0000-0000-00000C000000}"/>
    <cellStyle name="Comma 3 4 2 2 7" xfId="1937" xr:uid="{00000000-0005-0000-0000-00000C000000}"/>
    <cellStyle name="Comma 3 4 2 3" xfId="270" xr:uid="{00000000-0005-0000-0000-00000C000000}"/>
    <cellStyle name="Comma 3 4 2 3 2" xfId="648" xr:uid="{00000000-0005-0000-0000-00000C000000}"/>
    <cellStyle name="Comma 3 4 2 3 2 2" xfId="1512" xr:uid="{00000000-0005-0000-0000-00000C000000}"/>
    <cellStyle name="Comma 3 4 2 3 3" xfId="1146" xr:uid="{00000000-0005-0000-0000-00000C000000}"/>
    <cellStyle name="Comma 3 4 2 3 4" xfId="1997" xr:uid="{00000000-0005-0000-0000-00000C000000}"/>
    <cellStyle name="Comma 3 4 2 4" xfId="395" xr:uid="{00000000-0005-0000-0000-00000C000000}"/>
    <cellStyle name="Comma 3 4 2 4 2" xfId="772" xr:uid="{00000000-0005-0000-0000-00000C000000}"/>
    <cellStyle name="Comma 3 4 2 4 2 2" xfId="1636" xr:uid="{00000000-0005-0000-0000-00000C000000}"/>
    <cellStyle name="Comma 3 4 2 4 3" xfId="1272" xr:uid="{00000000-0005-0000-0000-00000C000000}"/>
    <cellStyle name="Comma 3 4 2 4 4" xfId="2121" xr:uid="{00000000-0005-0000-0000-00000C000000}"/>
    <cellStyle name="Comma 3 4 2 5" xfId="517" xr:uid="{00000000-0005-0000-0000-00000C000000}"/>
    <cellStyle name="Comma 3 4 2 5 2" xfId="1392" xr:uid="{00000000-0005-0000-0000-00000C000000}"/>
    <cellStyle name="Comma 3 4 2 6" xfId="892" xr:uid="{00000000-0005-0000-0000-00000C000000}"/>
    <cellStyle name="Comma 3 4 2 6 2" xfId="1756" xr:uid="{00000000-0005-0000-0000-00000C000000}"/>
    <cellStyle name="Comma 3 4 2 7" xfId="1025" xr:uid="{00000000-0005-0000-0000-00000C000000}"/>
    <cellStyle name="Comma 3 4 2 8" xfId="1877" xr:uid="{00000000-0005-0000-0000-00000C000000}"/>
    <cellStyle name="Comma 3 4 3" xfId="175" xr:uid="{00000000-0005-0000-0000-0000DA000000}"/>
    <cellStyle name="Comma 3 4 3 2" xfId="304" xr:uid="{00000000-0005-0000-0000-0000DA000000}"/>
    <cellStyle name="Comma 3 4 3 2 2" xfId="682" xr:uid="{00000000-0005-0000-0000-0000DA000000}"/>
    <cellStyle name="Comma 3 4 3 2 2 2" xfId="1546" xr:uid="{00000000-0005-0000-0000-0000DA000000}"/>
    <cellStyle name="Comma 3 4 3 2 3" xfId="1180" xr:uid="{00000000-0005-0000-0000-0000DA000000}"/>
    <cellStyle name="Comma 3 4 3 2 4" xfId="2031" xr:uid="{00000000-0005-0000-0000-0000DA000000}"/>
    <cellStyle name="Comma 3 4 3 3" xfId="426" xr:uid="{00000000-0005-0000-0000-0000DA000000}"/>
    <cellStyle name="Comma 3 4 3 3 2" xfId="802" xr:uid="{00000000-0005-0000-0000-0000DA000000}"/>
    <cellStyle name="Comma 3 4 3 3 2 2" xfId="1666" xr:uid="{00000000-0005-0000-0000-0000DA000000}"/>
    <cellStyle name="Comma 3 4 3 3 3" xfId="1302" xr:uid="{00000000-0005-0000-0000-0000DA000000}"/>
    <cellStyle name="Comma 3 4 3 3 4" xfId="2151" xr:uid="{00000000-0005-0000-0000-0000DA000000}"/>
    <cellStyle name="Comma 3 4 3 4" xfId="549" xr:uid="{00000000-0005-0000-0000-0000DA000000}"/>
    <cellStyle name="Comma 3 4 3 4 2" xfId="1422" xr:uid="{00000000-0005-0000-0000-0000DA000000}"/>
    <cellStyle name="Comma 3 4 3 5" xfId="922" xr:uid="{00000000-0005-0000-0000-0000DA000000}"/>
    <cellStyle name="Comma 3 4 3 5 2" xfId="1786" xr:uid="{00000000-0005-0000-0000-0000DA000000}"/>
    <cellStyle name="Comma 3 4 3 6" xfId="1056" xr:uid="{00000000-0005-0000-0000-0000DA000000}"/>
    <cellStyle name="Comma 3 4 3 7" xfId="1907" xr:uid="{00000000-0005-0000-0000-0000DA000000}"/>
    <cellStyle name="Comma 3 4 4" xfId="239" xr:uid="{00000000-0005-0000-0000-00000C000000}"/>
    <cellStyle name="Comma 3 4 4 2" xfId="618" xr:uid="{00000000-0005-0000-0000-00000C000000}"/>
    <cellStyle name="Comma 3 4 4 2 2" xfId="1482" xr:uid="{00000000-0005-0000-0000-00000C000000}"/>
    <cellStyle name="Comma 3 4 4 3" xfId="1116" xr:uid="{00000000-0005-0000-0000-00000C000000}"/>
    <cellStyle name="Comma 3 4 4 4" xfId="1967" xr:uid="{00000000-0005-0000-0000-00000C000000}"/>
    <cellStyle name="Comma 3 4 5" xfId="364" xr:uid="{00000000-0005-0000-0000-00000C000000}"/>
    <cellStyle name="Comma 3 4 5 2" xfId="742" xr:uid="{00000000-0005-0000-0000-00000C000000}"/>
    <cellStyle name="Comma 3 4 5 2 2" xfId="1606" xr:uid="{00000000-0005-0000-0000-00000C000000}"/>
    <cellStyle name="Comma 3 4 5 3" xfId="1242" xr:uid="{00000000-0005-0000-0000-00000C000000}"/>
    <cellStyle name="Comma 3 4 5 4" xfId="2091" xr:uid="{00000000-0005-0000-0000-00000C000000}"/>
    <cellStyle name="Comma 3 4 6" xfId="486" xr:uid="{00000000-0005-0000-0000-00000C000000}"/>
    <cellStyle name="Comma 3 4 6 2" xfId="1362" xr:uid="{00000000-0005-0000-0000-00000C000000}"/>
    <cellStyle name="Comma 3 4 7" xfId="862" xr:uid="{00000000-0005-0000-0000-00000C000000}"/>
    <cellStyle name="Comma 3 4 7 2" xfId="1726" xr:uid="{00000000-0005-0000-0000-00000C000000}"/>
    <cellStyle name="Comma 3 4 8" xfId="982" xr:uid="{00000000-0005-0000-0000-00000C000000}"/>
    <cellStyle name="Comma 3 4 9" xfId="1846" xr:uid="{00000000-0005-0000-0000-00000C000000}"/>
    <cellStyle name="Comma 3 5" xfId="14" xr:uid="{00000000-0005-0000-0000-00000D000000}"/>
    <cellStyle name="Comma 3 5 2" xfId="121" xr:uid="{00000000-0005-0000-0000-00000D000000}"/>
    <cellStyle name="Comma 3 5 2 2" xfId="208" xr:uid="{00000000-0005-0000-0000-00000D000000}"/>
    <cellStyle name="Comma 3 5 2 2 2" xfId="335" xr:uid="{00000000-0005-0000-0000-00000D000000}"/>
    <cellStyle name="Comma 3 5 2 2 2 2" xfId="713" xr:uid="{00000000-0005-0000-0000-00000D000000}"/>
    <cellStyle name="Comma 3 5 2 2 2 2 2" xfId="1577" xr:uid="{00000000-0005-0000-0000-00000D000000}"/>
    <cellStyle name="Comma 3 5 2 2 2 3" xfId="1211" xr:uid="{00000000-0005-0000-0000-00000D000000}"/>
    <cellStyle name="Comma 3 5 2 2 2 4" xfId="2062" xr:uid="{00000000-0005-0000-0000-00000D000000}"/>
    <cellStyle name="Comma 3 5 2 2 3" xfId="457" xr:uid="{00000000-0005-0000-0000-00000D000000}"/>
    <cellStyle name="Comma 3 5 2 2 3 2" xfId="833" xr:uid="{00000000-0005-0000-0000-00000D000000}"/>
    <cellStyle name="Comma 3 5 2 2 3 2 2" xfId="1697" xr:uid="{00000000-0005-0000-0000-00000D000000}"/>
    <cellStyle name="Comma 3 5 2 2 3 3" xfId="1333" xr:uid="{00000000-0005-0000-0000-00000D000000}"/>
    <cellStyle name="Comma 3 5 2 2 3 4" xfId="2182" xr:uid="{00000000-0005-0000-0000-00000D000000}"/>
    <cellStyle name="Comma 3 5 2 2 4" xfId="580" xr:uid="{00000000-0005-0000-0000-00000D000000}"/>
    <cellStyle name="Comma 3 5 2 2 4 2" xfId="1453" xr:uid="{00000000-0005-0000-0000-00000D000000}"/>
    <cellStyle name="Comma 3 5 2 2 5" xfId="953" xr:uid="{00000000-0005-0000-0000-00000D000000}"/>
    <cellStyle name="Comma 3 5 2 2 5 2" xfId="1817" xr:uid="{00000000-0005-0000-0000-00000D000000}"/>
    <cellStyle name="Comma 3 5 2 2 6" xfId="1087" xr:uid="{00000000-0005-0000-0000-00000D000000}"/>
    <cellStyle name="Comma 3 5 2 2 7" xfId="1938" xr:uid="{00000000-0005-0000-0000-00000D000000}"/>
    <cellStyle name="Comma 3 5 2 3" xfId="271" xr:uid="{00000000-0005-0000-0000-00000D000000}"/>
    <cellStyle name="Comma 3 5 2 3 2" xfId="649" xr:uid="{00000000-0005-0000-0000-00000D000000}"/>
    <cellStyle name="Comma 3 5 2 3 2 2" xfId="1513" xr:uid="{00000000-0005-0000-0000-00000D000000}"/>
    <cellStyle name="Comma 3 5 2 3 3" xfId="1147" xr:uid="{00000000-0005-0000-0000-00000D000000}"/>
    <cellStyle name="Comma 3 5 2 3 4" xfId="1998" xr:uid="{00000000-0005-0000-0000-00000D000000}"/>
    <cellStyle name="Comma 3 5 2 4" xfId="396" xr:uid="{00000000-0005-0000-0000-00000D000000}"/>
    <cellStyle name="Comma 3 5 2 4 2" xfId="773" xr:uid="{00000000-0005-0000-0000-00000D000000}"/>
    <cellStyle name="Comma 3 5 2 4 2 2" xfId="1637" xr:uid="{00000000-0005-0000-0000-00000D000000}"/>
    <cellStyle name="Comma 3 5 2 4 3" xfId="1273" xr:uid="{00000000-0005-0000-0000-00000D000000}"/>
    <cellStyle name="Comma 3 5 2 4 4" xfId="2122" xr:uid="{00000000-0005-0000-0000-00000D000000}"/>
    <cellStyle name="Comma 3 5 2 5" xfId="518" xr:uid="{00000000-0005-0000-0000-00000D000000}"/>
    <cellStyle name="Comma 3 5 2 5 2" xfId="1393" xr:uid="{00000000-0005-0000-0000-00000D000000}"/>
    <cellStyle name="Comma 3 5 2 6" xfId="893" xr:uid="{00000000-0005-0000-0000-00000D000000}"/>
    <cellStyle name="Comma 3 5 2 6 2" xfId="1757" xr:uid="{00000000-0005-0000-0000-00000D000000}"/>
    <cellStyle name="Comma 3 5 2 7" xfId="1026" xr:uid="{00000000-0005-0000-0000-00000D000000}"/>
    <cellStyle name="Comma 3 5 2 8" xfId="1878" xr:uid="{00000000-0005-0000-0000-00000D000000}"/>
    <cellStyle name="Comma 3 5 3" xfId="176" xr:uid="{00000000-0005-0000-0000-0000DB000000}"/>
    <cellStyle name="Comma 3 5 3 2" xfId="305" xr:uid="{00000000-0005-0000-0000-0000DB000000}"/>
    <cellStyle name="Comma 3 5 3 2 2" xfId="683" xr:uid="{00000000-0005-0000-0000-0000DB000000}"/>
    <cellStyle name="Comma 3 5 3 2 2 2" xfId="1547" xr:uid="{00000000-0005-0000-0000-0000DB000000}"/>
    <cellStyle name="Comma 3 5 3 2 3" xfId="1181" xr:uid="{00000000-0005-0000-0000-0000DB000000}"/>
    <cellStyle name="Comma 3 5 3 2 4" xfId="2032" xr:uid="{00000000-0005-0000-0000-0000DB000000}"/>
    <cellStyle name="Comma 3 5 3 3" xfId="427" xr:uid="{00000000-0005-0000-0000-0000DB000000}"/>
    <cellStyle name="Comma 3 5 3 3 2" xfId="803" xr:uid="{00000000-0005-0000-0000-0000DB000000}"/>
    <cellStyle name="Comma 3 5 3 3 2 2" xfId="1667" xr:uid="{00000000-0005-0000-0000-0000DB000000}"/>
    <cellStyle name="Comma 3 5 3 3 3" xfId="1303" xr:uid="{00000000-0005-0000-0000-0000DB000000}"/>
    <cellStyle name="Comma 3 5 3 3 4" xfId="2152" xr:uid="{00000000-0005-0000-0000-0000DB000000}"/>
    <cellStyle name="Comma 3 5 3 4" xfId="550" xr:uid="{00000000-0005-0000-0000-0000DB000000}"/>
    <cellStyle name="Comma 3 5 3 4 2" xfId="1423" xr:uid="{00000000-0005-0000-0000-0000DB000000}"/>
    <cellStyle name="Comma 3 5 3 5" xfId="923" xr:uid="{00000000-0005-0000-0000-0000DB000000}"/>
    <cellStyle name="Comma 3 5 3 5 2" xfId="1787" xr:uid="{00000000-0005-0000-0000-0000DB000000}"/>
    <cellStyle name="Comma 3 5 3 6" xfId="1057" xr:uid="{00000000-0005-0000-0000-0000DB000000}"/>
    <cellStyle name="Comma 3 5 3 7" xfId="1908" xr:uid="{00000000-0005-0000-0000-0000DB000000}"/>
    <cellStyle name="Comma 3 5 4" xfId="240" xr:uid="{00000000-0005-0000-0000-00000D000000}"/>
    <cellStyle name="Comma 3 5 4 2" xfId="619" xr:uid="{00000000-0005-0000-0000-00000D000000}"/>
    <cellStyle name="Comma 3 5 4 2 2" xfId="1483" xr:uid="{00000000-0005-0000-0000-00000D000000}"/>
    <cellStyle name="Comma 3 5 4 3" xfId="1117" xr:uid="{00000000-0005-0000-0000-00000D000000}"/>
    <cellStyle name="Comma 3 5 4 4" xfId="1968" xr:uid="{00000000-0005-0000-0000-00000D000000}"/>
    <cellStyle name="Comma 3 5 5" xfId="365" xr:uid="{00000000-0005-0000-0000-00000D000000}"/>
    <cellStyle name="Comma 3 5 5 2" xfId="743" xr:uid="{00000000-0005-0000-0000-00000D000000}"/>
    <cellStyle name="Comma 3 5 5 2 2" xfId="1607" xr:uid="{00000000-0005-0000-0000-00000D000000}"/>
    <cellStyle name="Comma 3 5 5 3" xfId="1243" xr:uid="{00000000-0005-0000-0000-00000D000000}"/>
    <cellStyle name="Comma 3 5 5 4" xfId="2092" xr:uid="{00000000-0005-0000-0000-00000D000000}"/>
    <cellStyle name="Comma 3 5 6" xfId="487" xr:uid="{00000000-0005-0000-0000-00000D000000}"/>
    <cellStyle name="Comma 3 5 6 2" xfId="1363" xr:uid="{00000000-0005-0000-0000-00000D000000}"/>
    <cellStyle name="Comma 3 5 7" xfId="863" xr:uid="{00000000-0005-0000-0000-00000D000000}"/>
    <cellStyle name="Comma 3 5 7 2" xfId="1727" xr:uid="{00000000-0005-0000-0000-00000D000000}"/>
    <cellStyle name="Comma 3 5 8" xfId="983" xr:uid="{00000000-0005-0000-0000-00000D000000}"/>
    <cellStyle name="Comma 3 5 9" xfId="1847" xr:uid="{00000000-0005-0000-0000-00000D000000}"/>
    <cellStyle name="Comma 3 6" xfId="115" xr:uid="{00000000-0005-0000-0000-000007000000}"/>
    <cellStyle name="Comma 3 6 2" xfId="202" xr:uid="{00000000-0005-0000-0000-000007000000}"/>
    <cellStyle name="Comma 3 6 2 2" xfId="329" xr:uid="{00000000-0005-0000-0000-000007000000}"/>
    <cellStyle name="Comma 3 6 2 2 2" xfId="707" xr:uid="{00000000-0005-0000-0000-000007000000}"/>
    <cellStyle name="Comma 3 6 2 2 2 2" xfId="1571" xr:uid="{00000000-0005-0000-0000-000007000000}"/>
    <cellStyle name="Comma 3 6 2 2 3" xfId="1205" xr:uid="{00000000-0005-0000-0000-000007000000}"/>
    <cellStyle name="Comma 3 6 2 2 4" xfId="2056" xr:uid="{00000000-0005-0000-0000-000007000000}"/>
    <cellStyle name="Comma 3 6 2 3" xfId="451" xr:uid="{00000000-0005-0000-0000-000007000000}"/>
    <cellStyle name="Comma 3 6 2 3 2" xfId="827" xr:uid="{00000000-0005-0000-0000-000007000000}"/>
    <cellStyle name="Comma 3 6 2 3 2 2" xfId="1691" xr:uid="{00000000-0005-0000-0000-000007000000}"/>
    <cellStyle name="Comma 3 6 2 3 3" xfId="1327" xr:uid="{00000000-0005-0000-0000-000007000000}"/>
    <cellStyle name="Comma 3 6 2 3 4" xfId="2176" xr:uid="{00000000-0005-0000-0000-000007000000}"/>
    <cellStyle name="Comma 3 6 2 4" xfId="574" xr:uid="{00000000-0005-0000-0000-000007000000}"/>
    <cellStyle name="Comma 3 6 2 4 2" xfId="1447" xr:uid="{00000000-0005-0000-0000-000007000000}"/>
    <cellStyle name="Comma 3 6 2 5" xfId="947" xr:uid="{00000000-0005-0000-0000-000007000000}"/>
    <cellStyle name="Comma 3 6 2 5 2" xfId="1811" xr:uid="{00000000-0005-0000-0000-000007000000}"/>
    <cellStyle name="Comma 3 6 2 6" xfId="1081" xr:uid="{00000000-0005-0000-0000-000007000000}"/>
    <cellStyle name="Comma 3 6 2 7" xfId="1932" xr:uid="{00000000-0005-0000-0000-000007000000}"/>
    <cellStyle name="Comma 3 6 3" xfId="265" xr:uid="{00000000-0005-0000-0000-000007000000}"/>
    <cellStyle name="Comma 3 6 3 2" xfId="643" xr:uid="{00000000-0005-0000-0000-000007000000}"/>
    <cellStyle name="Comma 3 6 3 2 2" xfId="1507" xr:uid="{00000000-0005-0000-0000-000007000000}"/>
    <cellStyle name="Comma 3 6 3 3" xfId="1141" xr:uid="{00000000-0005-0000-0000-000007000000}"/>
    <cellStyle name="Comma 3 6 3 4" xfId="1992" xr:uid="{00000000-0005-0000-0000-000007000000}"/>
    <cellStyle name="Comma 3 6 4" xfId="390" xr:uid="{00000000-0005-0000-0000-000007000000}"/>
    <cellStyle name="Comma 3 6 4 2" xfId="767" xr:uid="{00000000-0005-0000-0000-000007000000}"/>
    <cellStyle name="Comma 3 6 4 2 2" xfId="1631" xr:uid="{00000000-0005-0000-0000-000007000000}"/>
    <cellStyle name="Comma 3 6 4 3" xfId="1267" xr:uid="{00000000-0005-0000-0000-000007000000}"/>
    <cellStyle name="Comma 3 6 4 4" xfId="2116" xr:uid="{00000000-0005-0000-0000-000007000000}"/>
    <cellStyle name="Comma 3 6 5" xfId="512" xr:uid="{00000000-0005-0000-0000-000007000000}"/>
    <cellStyle name="Comma 3 6 5 2" xfId="1387" xr:uid="{00000000-0005-0000-0000-000007000000}"/>
    <cellStyle name="Comma 3 6 6" xfId="887" xr:uid="{00000000-0005-0000-0000-000007000000}"/>
    <cellStyle name="Comma 3 6 6 2" xfId="1751" xr:uid="{00000000-0005-0000-0000-000007000000}"/>
    <cellStyle name="Comma 3 6 7" xfId="1020" xr:uid="{00000000-0005-0000-0000-000007000000}"/>
    <cellStyle name="Comma 3 6 8" xfId="1872" xr:uid="{00000000-0005-0000-0000-000007000000}"/>
    <cellStyle name="Comma 3 7" xfId="170" xr:uid="{00000000-0005-0000-0000-0000D5000000}"/>
    <cellStyle name="Comma 3 7 2" xfId="299" xr:uid="{00000000-0005-0000-0000-0000D5000000}"/>
    <cellStyle name="Comma 3 7 2 2" xfId="677" xr:uid="{00000000-0005-0000-0000-0000D5000000}"/>
    <cellStyle name="Comma 3 7 2 2 2" xfId="1541" xr:uid="{00000000-0005-0000-0000-0000D5000000}"/>
    <cellStyle name="Comma 3 7 2 3" xfId="1175" xr:uid="{00000000-0005-0000-0000-0000D5000000}"/>
    <cellStyle name="Comma 3 7 2 4" xfId="2026" xr:uid="{00000000-0005-0000-0000-0000D5000000}"/>
    <cellStyle name="Comma 3 7 3" xfId="421" xr:uid="{00000000-0005-0000-0000-0000D5000000}"/>
    <cellStyle name="Comma 3 7 3 2" xfId="797" xr:uid="{00000000-0005-0000-0000-0000D5000000}"/>
    <cellStyle name="Comma 3 7 3 2 2" xfId="1661" xr:uid="{00000000-0005-0000-0000-0000D5000000}"/>
    <cellStyle name="Comma 3 7 3 3" xfId="1297" xr:uid="{00000000-0005-0000-0000-0000D5000000}"/>
    <cellStyle name="Comma 3 7 3 4" xfId="2146" xr:uid="{00000000-0005-0000-0000-0000D5000000}"/>
    <cellStyle name="Comma 3 7 4" xfId="544" xr:uid="{00000000-0005-0000-0000-0000D5000000}"/>
    <cellStyle name="Comma 3 7 4 2" xfId="1417" xr:uid="{00000000-0005-0000-0000-0000D5000000}"/>
    <cellStyle name="Comma 3 7 5" xfId="917" xr:uid="{00000000-0005-0000-0000-0000D5000000}"/>
    <cellStyle name="Comma 3 7 5 2" xfId="1781" xr:uid="{00000000-0005-0000-0000-0000D5000000}"/>
    <cellStyle name="Comma 3 7 6" xfId="1051" xr:uid="{00000000-0005-0000-0000-0000D5000000}"/>
    <cellStyle name="Comma 3 7 7" xfId="1902" xr:uid="{00000000-0005-0000-0000-0000D5000000}"/>
    <cellStyle name="Comma 3 8" xfId="234" xr:uid="{00000000-0005-0000-0000-000007000000}"/>
    <cellStyle name="Comma 3 8 2" xfId="613" xr:uid="{00000000-0005-0000-0000-000007000000}"/>
    <cellStyle name="Comma 3 8 2 2" xfId="1477" xr:uid="{00000000-0005-0000-0000-000007000000}"/>
    <cellStyle name="Comma 3 8 3" xfId="1111" xr:uid="{00000000-0005-0000-0000-000007000000}"/>
    <cellStyle name="Comma 3 8 4" xfId="1962" xr:uid="{00000000-0005-0000-0000-000007000000}"/>
    <cellStyle name="Comma 3 9" xfId="359" xr:uid="{00000000-0005-0000-0000-000007000000}"/>
    <cellStyle name="Comma 3 9 2" xfId="737" xr:uid="{00000000-0005-0000-0000-000007000000}"/>
    <cellStyle name="Comma 3 9 2 2" xfId="1601" xr:uid="{00000000-0005-0000-0000-000007000000}"/>
    <cellStyle name="Comma 3 9 3" xfId="1237" xr:uid="{00000000-0005-0000-0000-000007000000}"/>
    <cellStyle name="Comma 3 9 4" xfId="2086" xr:uid="{00000000-0005-0000-0000-000007000000}"/>
    <cellStyle name="Comma 4" xfId="15" xr:uid="{00000000-0005-0000-0000-00000E000000}"/>
    <cellStyle name="Comma 4 10" xfId="488" xr:uid="{00000000-0005-0000-0000-00000E000000}"/>
    <cellStyle name="Comma 4 10 2" xfId="1364" xr:uid="{00000000-0005-0000-0000-00000E000000}"/>
    <cellStyle name="Comma 4 11" xfId="864" xr:uid="{00000000-0005-0000-0000-00000E000000}"/>
    <cellStyle name="Comma 4 11 2" xfId="1728" xr:uid="{00000000-0005-0000-0000-00000E000000}"/>
    <cellStyle name="Comma 4 12" xfId="984" xr:uid="{00000000-0005-0000-0000-00000E000000}"/>
    <cellStyle name="Comma 4 13" xfId="1848" xr:uid="{00000000-0005-0000-0000-00000E000000}"/>
    <cellStyle name="Comma 4 2" xfId="16" xr:uid="{00000000-0005-0000-0000-00000F000000}"/>
    <cellStyle name="Comma 4 2 10" xfId="985" xr:uid="{00000000-0005-0000-0000-00000F000000}"/>
    <cellStyle name="Comma 4 2 11" xfId="1849" xr:uid="{00000000-0005-0000-0000-00000F000000}"/>
    <cellStyle name="Comma 4 2 2" xfId="17" xr:uid="{00000000-0005-0000-0000-000010000000}"/>
    <cellStyle name="Comma 4 2 2 2" xfId="124" xr:uid="{00000000-0005-0000-0000-000010000000}"/>
    <cellStyle name="Comma 4 2 2 2 2" xfId="211" xr:uid="{00000000-0005-0000-0000-000010000000}"/>
    <cellStyle name="Comma 4 2 2 2 2 2" xfId="338" xr:uid="{00000000-0005-0000-0000-000010000000}"/>
    <cellStyle name="Comma 4 2 2 2 2 2 2" xfId="716" xr:uid="{00000000-0005-0000-0000-000010000000}"/>
    <cellStyle name="Comma 4 2 2 2 2 2 2 2" xfId="1580" xr:uid="{00000000-0005-0000-0000-000010000000}"/>
    <cellStyle name="Comma 4 2 2 2 2 2 3" xfId="1214" xr:uid="{00000000-0005-0000-0000-000010000000}"/>
    <cellStyle name="Comma 4 2 2 2 2 2 4" xfId="2065" xr:uid="{00000000-0005-0000-0000-000010000000}"/>
    <cellStyle name="Comma 4 2 2 2 2 3" xfId="460" xr:uid="{00000000-0005-0000-0000-000010000000}"/>
    <cellStyle name="Comma 4 2 2 2 2 3 2" xfId="836" xr:uid="{00000000-0005-0000-0000-000010000000}"/>
    <cellStyle name="Comma 4 2 2 2 2 3 2 2" xfId="1700" xr:uid="{00000000-0005-0000-0000-000010000000}"/>
    <cellStyle name="Comma 4 2 2 2 2 3 3" xfId="1336" xr:uid="{00000000-0005-0000-0000-000010000000}"/>
    <cellStyle name="Comma 4 2 2 2 2 3 4" xfId="2185" xr:uid="{00000000-0005-0000-0000-000010000000}"/>
    <cellStyle name="Comma 4 2 2 2 2 4" xfId="583" xr:uid="{00000000-0005-0000-0000-000010000000}"/>
    <cellStyle name="Comma 4 2 2 2 2 4 2" xfId="1456" xr:uid="{00000000-0005-0000-0000-000010000000}"/>
    <cellStyle name="Comma 4 2 2 2 2 5" xfId="956" xr:uid="{00000000-0005-0000-0000-000010000000}"/>
    <cellStyle name="Comma 4 2 2 2 2 5 2" xfId="1820" xr:uid="{00000000-0005-0000-0000-000010000000}"/>
    <cellStyle name="Comma 4 2 2 2 2 6" xfId="1090" xr:uid="{00000000-0005-0000-0000-000010000000}"/>
    <cellStyle name="Comma 4 2 2 2 2 7" xfId="1941" xr:uid="{00000000-0005-0000-0000-000010000000}"/>
    <cellStyle name="Comma 4 2 2 2 3" xfId="274" xr:uid="{00000000-0005-0000-0000-000010000000}"/>
    <cellStyle name="Comma 4 2 2 2 3 2" xfId="652" xr:uid="{00000000-0005-0000-0000-000010000000}"/>
    <cellStyle name="Comma 4 2 2 2 3 2 2" xfId="1516" xr:uid="{00000000-0005-0000-0000-000010000000}"/>
    <cellStyle name="Comma 4 2 2 2 3 3" xfId="1150" xr:uid="{00000000-0005-0000-0000-000010000000}"/>
    <cellStyle name="Comma 4 2 2 2 3 4" xfId="2001" xr:uid="{00000000-0005-0000-0000-000010000000}"/>
    <cellStyle name="Comma 4 2 2 2 4" xfId="399" xr:uid="{00000000-0005-0000-0000-000010000000}"/>
    <cellStyle name="Comma 4 2 2 2 4 2" xfId="776" xr:uid="{00000000-0005-0000-0000-000010000000}"/>
    <cellStyle name="Comma 4 2 2 2 4 2 2" xfId="1640" xr:uid="{00000000-0005-0000-0000-000010000000}"/>
    <cellStyle name="Comma 4 2 2 2 4 3" xfId="1276" xr:uid="{00000000-0005-0000-0000-000010000000}"/>
    <cellStyle name="Comma 4 2 2 2 4 4" xfId="2125" xr:uid="{00000000-0005-0000-0000-000010000000}"/>
    <cellStyle name="Comma 4 2 2 2 5" xfId="521" xr:uid="{00000000-0005-0000-0000-000010000000}"/>
    <cellStyle name="Comma 4 2 2 2 5 2" xfId="1396" xr:uid="{00000000-0005-0000-0000-000010000000}"/>
    <cellStyle name="Comma 4 2 2 2 6" xfId="896" xr:uid="{00000000-0005-0000-0000-000010000000}"/>
    <cellStyle name="Comma 4 2 2 2 6 2" xfId="1760" xr:uid="{00000000-0005-0000-0000-000010000000}"/>
    <cellStyle name="Comma 4 2 2 2 7" xfId="1029" xr:uid="{00000000-0005-0000-0000-000010000000}"/>
    <cellStyle name="Comma 4 2 2 2 8" xfId="1881" xr:uid="{00000000-0005-0000-0000-000010000000}"/>
    <cellStyle name="Comma 4 2 2 3" xfId="179" xr:uid="{00000000-0005-0000-0000-0000DE000000}"/>
    <cellStyle name="Comma 4 2 2 3 2" xfId="308" xr:uid="{00000000-0005-0000-0000-0000DE000000}"/>
    <cellStyle name="Comma 4 2 2 3 2 2" xfId="686" xr:uid="{00000000-0005-0000-0000-0000DE000000}"/>
    <cellStyle name="Comma 4 2 2 3 2 2 2" xfId="1550" xr:uid="{00000000-0005-0000-0000-0000DE000000}"/>
    <cellStyle name="Comma 4 2 2 3 2 3" xfId="1184" xr:uid="{00000000-0005-0000-0000-0000DE000000}"/>
    <cellStyle name="Comma 4 2 2 3 2 4" xfId="2035" xr:uid="{00000000-0005-0000-0000-0000DE000000}"/>
    <cellStyle name="Comma 4 2 2 3 3" xfId="430" xr:uid="{00000000-0005-0000-0000-0000DE000000}"/>
    <cellStyle name="Comma 4 2 2 3 3 2" xfId="806" xr:uid="{00000000-0005-0000-0000-0000DE000000}"/>
    <cellStyle name="Comma 4 2 2 3 3 2 2" xfId="1670" xr:uid="{00000000-0005-0000-0000-0000DE000000}"/>
    <cellStyle name="Comma 4 2 2 3 3 3" xfId="1306" xr:uid="{00000000-0005-0000-0000-0000DE000000}"/>
    <cellStyle name="Comma 4 2 2 3 3 4" xfId="2155" xr:uid="{00000000-0005-0000-0000-0000DE000000}"/>
    <cellStyle name="Comma 4 2 2 3 4" xfId="553" xr:uid="{00000000-0005-0000-0000-0000DE000000}"/>
    <cellStyle name="Comma 4 2 2 3 4 2" xfId="1426" xr:uid="{00000000-0005-0000-0000-0000DE000000}"/>
    <cellStyle name="Comma 4 2 2 3 5" xfId="926" xr:uid="{00000000-0005-0000-0000-0000DE000000}"/>
    <cellStyle name="Comma 4 2 2 3 5 2" xfId="1790" xr:uid="{00000000-0005-0000-0000-0000DE000000}"/>
    <cellStyle name="Comma 4 2 2 3 6" xfId="1060" xr:uid="{00000000-0005-0000-0000-0000DE000000}"/>
    <cellStyle name="Comma 4 2 2 3 7" xfId="1911" xr:uid="{00000000-0005-0000-0000-0000DE000000}"/>
    <cellStyle name="Comma 4 2 2 4" xfId="243" xr:uid="{00000000-0005-0000-0000-000010000000}"/>
    <cellStyle name="Comma 4 2 2 4 2" xfId="622" xr:uid="{00000000-0005-0000-0000-000010000000}"/>
    <cellStyle name="Comma 4 2 2 4 2 2" xfId="1486" xr:uid="{00000000-0005-0000-0000-000010000000}"/>
    <cellStyle name="Comma 4 2 2 4 3" xfId="1120" xr:uid="{00000000-0005-0000-0000-000010000000}"/>
    <cellStyle name="Comma 4 2 2 4 4" xfId="1971" xr:uid="{00000000-0005-0000-0000-000010000000}"/>
    <cellStyle name="Comma 4 2 2 5" xfId="368" xr:uid="{00000000-0005-0000-0000-000010000000}"/>
    <cellStyle name="Comma 4 2 2 5 2" xfId="746" xr:uid="{00000000-0005-0000-0000-000010000000}"/>
    <cellStyle name="Comma 4 2 2 5 2 2" xfId="1610" xr:uid="{00000000-0005-0000-0000-000010000000}"/>
    <cellStyle name="Comma 4 2 2 5 3" xfId="1246" xr:uid="{00000000-0005-0000-0000-000010000000}"/>
    <cellStyle name="Comma 4 2 2 5 4" xfId="2095" xr:uid="{00000000-0005-0000-0000-000010000000}"/>
    <cellStyle name="Comma 4 2 2 6" xfId="490" xr:uid="{00000000-0005-0000-0000-000010000000}"/>
    <cellStyle name="Comma 4 2 2 6 2" xfId="1366" xr:uid="{00000000-0005-0000-0000-000010000000}"/>
    <cellStyle name="Comma 4 2 2 7" xfId="866" xr:uid="{00000000-0005-0000-0000-000010000000}"/>
    <cellStyle name="Comma 4 2 2 7 2" xfId="1730" xr:uid="{00000000-0005-0000-0000-000010000000}"/>
    <cellStyle name="Comma 4 2 2 8" xfId="986" xr:uid="{00000000-0005-0000-0000-000010000000}"/>
    <cellStyle name="Comma 4 2 2 9" xfId="1850" xr:uid="{00000000-0005-0000-0000-000010000000}"/>
    <cellStyle name="Comma 4 2 3" xfId="18" xr:uid="{00000000-0005-0000-0000-000011000000}"/>
    <cellStyle name="Comma 4 2 3 2" xfId="125" xr:uid="{00000000-0005-0000-0000-000011000000}"/>
    <cellStyle name="Comma 4 2 3 2 2" xfId="212" xr:uid="{00000000-0005-0000-0000-000011000000}"/>
    <cellStyle name="Comma 4 2 3 2 2 2" xfId="339" xr:uid="{00000000-0005-0000-0000-000011000000}"/>
    <cellStyle name="Comma 4 2 3 2 2 2 2" xfId="717" xr:uid="{00000000-0005-0000-0000-000011000000}"/>
    <cellStyle name="Comma 4 2 3 2 2 2 2 2" xfId="1581" xr:uid="{00000000-0005-0000-0000-000011000000}"/>
    <cellStyle name="Comma 4 2 3 2 2 2 3" xfId="1215" xr:uid="{00000000-0005-0000-0000-000011000000}"/>
    <cellStyle name="Comma 4 2 3 2 2 2 4" xfId="2066" xr:uid="{00000000-0005-0000-0000-000011000000}"/>
    <cellStyle name="Comma 4 2 3 2 2 3" xfId="461" xr:uid="{00000000-0005-0000-0000-000011000000}"/>
    <cellStyle name="Comma 4 2 3 2 2 3 2" xfId="837" xr:uid="{00000000-0005-0000-0000-000011000000}"/>
    <cellStyle name="Comma 4 2 3 2 2 3 2 2" xfId="1701" xr:uid="{00000000-0005-0000-0000-000011000000}"/>
    <cellStyle name="Comma 4 2 3 2 2 3 3" xfId="1337" xr:uid="{00000000-0005-0000-0000-000011000000}"/>
    <cellStyle name="Comma 4 2 3 2 2 3 4" xfId="2186" xr:uid="{00000000-0005-0000-0000-000011000000}"/>
    <cellStyle name="Comma 4 2 3 2 2 4" xfId="584" xr:uid="{00000000-0005-0000-0000-000011000000}"/>
    <cellStyle name="Comma 4 2 3 2 2 4 2" xfId="1457" xr:uid="{00000000-0005-0000-0000-000011000000}"/>
    <cellStyle name="Comma 4 2 3 2 2 5" xfId="957" xr:uid="{00000000-0005-0000-0000-000011000000}"/>
    <cellStyle name="Comma 4 2 3 2 2 5 2" xfId="1821" xr:uid="{00000000-0005-0000-0000-000011000000}"/>
    <cellStyle name="Comma 4 2 3 2 2 6" xfId="1091" xr:uid="{00000000-0005-0000-0000-000011000000}"/>
    <cellStyle name="Comma 4 2 3 2 2 7" xfId="1942" xr:uid="{00000000-0005-0000-0000-000011000000}"/>
    <cellStyle name="Comma 4 2 3 2 3" xfId="275" xr:uid="{00000000-0005-0000-0000-000011000000}"/>
    <cellStyle name="Comma 4 2 3 2 3 2" xfId="653" xr:uid="{00000000-0005-0000-0000-000011000000}"/>
    <cellStyle name="Comma 4 2 3 2 3 2 2" xfId="1517" xr:uid="{00000000-0005-0000-0000-000011000000}"/>
    <cellStyle name="Comma 4 2 3 2 3 3" xfId="1151" xr:uid="{00000000-0005-0000-0000-000011000000}"/>
    <cellStyle name="Comma 4 2 3 2 3 4" xfId="2002" xr:uid="{00000000-0005-0000-0000-000011000000}"/>
    <cellStyle name="Comma 4 2 3 2 4" xfId="400" xr:uid="{00000000-0005-0000-0000-000011000000}"/>
    <cellStyle name="Comma 4 2 3 2 4 2" xfId="777" xr:uid="{00000000-0005-0000-0000-000011000000}"/>
    <cellStyle name="Comma 4 2 3 2 4 2 2" xfId="1641" xr:uid="{00000000-0005-0000-0000-000011000000}"/>
    <cellStyle name="Comma 4 2 3 2 4 3" xfId="1277" xr:uid="{00000000-0005-0000-0000-000011000000}"/>
    <cellStyle name="Comma 4 2 3 2 4 4" xfId="2126" xr:uid="{00000000-0005-0000-0000-000011000000}"/>
    <cellStyle name="Comma 4 2 3 2 5" xfId="522" xr:uid="{00000000-0005-0000-0000-000011000000}"/>
    <cellStyle name="Comma 4 2 3 2 5 2" xfId="1397" xr:uid="{00000000-0005-0000-0000-000011000000}"/>
    <cellStyle name="Comma 4 2 3 2 6" xfId="897" xr:uid="{00000000-0005-0000-0000-000011000000}"/>
    <cellStyle name="Comma 4 2 3 2 6 2" xfId="1761" xr:uid="{00000000-0005-0000-0000-000011000000}"/>
    <cellStyle name="Comma 4 2 3 2 7" xfId="1030" xr:uid="{00000000-0005-0000-0000-000011000000}"/>
    <cellStyle name="Comma 4 2 3 2 8" xfId="1882" xr:uid="{00000000-0005-0000-0000-000011000000}"/>
    <cellStyle name="Comma 4 2 3 3" xfId="180" xr:uid="{00000000-0005-0000-0000-0000DF000000}"/>
    <cellStyle name="Comma 4 2 3 3 2" xfId="309" xr:uid="{00000000-0005-0000-0000-0000DF000000}"/>
    <cellStyle name="Comma 4 2 3 3 2 2" xfId="687" xr:uid="{00000000-0005-0000-0000-0000DF000000}"/>
    <cellStyle name="Comma 4 2 3 3 2 2 2" xfId="1551" xr:uid="{00000000-0005-0000-0000-0000DF000000}"/>
    <cellStyle name="Comma 4 2 3 3 2 3" xfId="1185" xr:uid="{00000000-0005-0000-0000-0000DF000000}"/>
    <cellStyle name="Comma 4 2 3 3 2 4" xfId="2036" xr:uid="{00000000-0005-0000-0000-0000DF000000}"/>
    <cellStyle name="Comma 4 2 3 3 3" xfId="431" xr:uid="{00000000-0005-0000-0000-0000DF000000}"/>
    <cellStyle name="Comma 4 2 3 3 3 2" xfId="807" xr:uid="{00000000-0005-0000-0000-0000DF000000}"/>
    <cellStyle name="Comma 4 2 3 3 3 2 2" xfId="1671" xr:uid="{00000000-0005-0000-0000-0000DF000000}"/>
    <cellStyle name="Comma 4 2 3 3 3 3" xfId="1307" xr:uid="{00000000-0005-0000-0000-0000DF000000}"/>
    <cellStyle name="Comma 4 2 3 3 3 4" xfId="2156" xr:uid="{00000000-0005-0000-0000-0000DF000000}"/>
    <cellStyle name="Comma 4 2 3 3 4" xfId="554" xr:uid="{00000000-0005-0000-0000-0000DF000000}"/>
    <cellStyle name="Comma 4 2 3 3 4 2" xfId="1427" xr:uid="{00000000-0005-0000-0000-0000DF000000}"/>
    <cellStyle name="Comma 4 2 3 3 5" xfId="927" xr:uid="{00000000-0005-0000-0000-0000DF000000}"/>
    <cellStyle name="Comma 4 2 3 3 5 2" xfId="1791" xr:uid="{00000000-0005-0000-0000-0000DF000000}"/>
    <cellStyle name="Comma 4 2 3 3 6" xfId="1061" xr:uid="{00000000-0005-0000-0000-0000DF000000}"/>
    <cellStyle name="Comma 4 2 3 3 7" xfId="1912" xr:uid="{00000000-0005-0000-0000-0000DF000000}"/>
    <cellStyle name="Comma 4 2 3 4" xfId="244" xr:uid="{00000000-0005-0000-0000-000011000000}"/>
    <cellStyle name="Comma 4 2 3 4 2" xfId="623" xr:uid="{00000000-0005-0000-0000-000011000000}"/>
    <cellStyle name="Comma 4 2 3 4 2 2" xfId="1487" xr:uid="{00000000-0005-0000-0000-000011000000}"/>
    <cellStyle name="Comma 4 2 3 4 3" xfId="1121" xr:uid="{00000000-0005-0000-0000-000011000000}"/>
    <cellStyle name="Comma 4 2 3 4 4" xfId="1972" xr:uid="{00000000-0005-0000-0000-000011000000}"/>
    <cellStyle name="Comma 4 2 3 5" xfId="369" xr:uid="{00000000-0005-0000-0000-000011000000}"/>
    <cellStyle name="Comma 4 2 3 5 2" xfId="747" xr:uid="{00000000-0005-0000-0000-000011000000}"/>
    <cellStyle name="Comma 4 2 3 5 2 2" xfId="1611" xr:uid="{00000000-0005-0000-0000-000011000000}"/>
    <cellStyle name="Comma 4 2 3 5 3" xfId="1247" xr:uid="{00000000-0005-0000-0000-000011000000}"/>
    <cellStyle name="Comma 4 2 3 5 4" xfId="2096" xr:uid="{00000000-0005-0000-0000-000011000000}"/>
    <cellStyle name="Comma 4 2 3 6" xfId="491" xr:uid="{00000000-0005-0000-0000-000011000000}"/>
    <cellStyle name="Comma 4 2 3 6 2" xfId="1367" xr:uid="{00000000-0005-0000-0000-000011000000}"/>
    <cellStyle name="Comma 4 2 3 7" xfId="867" xr:uid="{00000000-0005-0000-0000-000011000000}"/>
    <cellStyle name="Comma 4 2 3 7 2" xfId="1731" xr:uid="{00000000-0005-0000-0000-000011000000}"/>
    <cellStyle name="Comma 4 2 3 8" xfId="987" xr:uid="{00000000-0005-0000-0000-000011000000}"/>
    <cellStyle name="Comma 4 2 3 9" xfId="1851" xr:uid="{00000000-0005-0000-0000-000011000000}"/>
    <cellStyle name="Comma 4 2 4" xfId="123" xr:uid="{00000000-0005-0000-0000-00000F000000}"/>
    <cellStyle name="Comma 4 2 4 2" xfId="210" xr:uid="{00000000-0005-0000-0000-00000F000000}"/>
    <cellStyle name="Comma 4 2 4 2 2" xfId="337" xr:uid="{00000000-0005-0000-0000-00000F000000}"/>
    <cellStyle name="Comma 4 2 4 2 2 2" xfId="715" xr:uid="{00000000-0005-0000-0000-00000F000000}"/>
    <cellStyle name="Comma 4 2 4 2 2 2 2" xfId="1579" xr:uid="{00000000-0005-0000-0000-00000F000000}"/>
    <cellStyle name="Comma 4 2 4 2 2 3" xfId="1213" xr:uid="{00000000-0005-0000-0000-00000F000000}"/>
    <cellStyle name="Comma 4 2 4 2 2 4" xfId="2064" xr:uid="{00000000-0005-0000-0000-00000F000000}"/>
    <cellStyle name="Comma 4 2 4 2 3" xfId="459" xr:uid="{00000000-0005-0000-0000-00000F000000}"/>
    <cellStyle name="Comma 4 2 4 2 3 2" xfId="835" xr:uid="{00000000-0005-0000-0000-00000F000000}"/>
    <cellStyle name="Comma 4 2 4 2 3 2 2" xfId="1699" xr:uid="{00000000-0005-0000-0000-00000F000000}"/>
    <cellStyle name="Comma 4 2 4 2 3 3" xfId="1335" xr:uid="{00000000-0005-0000-0000-00000F000000}"/>
    <cellStyle name="Comma 4 2 4 2 3 4" xfId="2184" xr:uid="{00000000-0005-0000-0000-00000F000000}"/>
    <cellStyle name="Comma 4 2 4 2 4" xfId="582" xr:uid="{00000000-0005-0000-0000-00000F000000}"/>
    <cellStyle name="Comma 4 2 4 2 4 2" xfId="1455" xr:uid="{00000000-0005-0000-0000-00000F000000}"/>
    <cellStyle name="Comma 4 2 4 2 5" xfId="955" xr:uid="{00000000-0005-0000-0000-00000F000000}"/>
    <cellStyle name="Comma 4 2 4 2 5 2" xfId="1819" xr:uid="{00000000-0005-0000-0000-00000F000000}"/>
    <cellStyle name="Comma 4 2 4 2 6" xfId="1089" xr:uid="{00000000-0005-0000-0000-00000F000000}"/>
    <cellStyle name="Comma 4 2 4 2 7" xfId="1940" xr:uid="{00000000-0005-0000-0000-00000F000000}"/>
    <cellStyle name="Comma 4 2 4 3" xfId="273" xr:uid="{00000000-0005-0000-0000-00000F000000}"/>
    <cellStyle name="Comma 4 2 4 3 2" xfId="651" xr:uid="{00000000-0005-0000-0000-00000F000000}"/>
    <cellStyle name="Comma 4 2 4 3 2 2" xfId="1515" xr:uid="{00000000-0005-0000-0000-00000F000000}"/>
    <cellStyle name="Comma 4 2 4 3 3" xfId="1149" xr:uid="{00000000-0005-0000-0000-00000F000000}"/>
    <cellStyle name="Comma 4 2 4 3 4" xfId="2000" xr:uid="{00000000-0005-0000-0000-00000F000000}"/>
    <cellStyle name="Comma 4 2 4 4" xfId="398" xr:uid="{00000000-0005-0000-0000-00000F000000}"/>
    <cellStyle name="Comma 4 2 4 4 2" xfId="775" xr:uid="{00000000-0005-0000-0000-00000F000000}"/>
    <cellStyle name="Comma 4 2 4 4 2 2" xfId="1639" xr:uid="{00000000-0005-0000-0000-00000F000000}"/>
    <cellStyle name="Comma 4 2 4 4 3" xfId="1275" xr:uid="{00000000-0005-0000-0000-00000F000000}"/>
    <cellStyle name="Comma 4 2 4 4 4" xfId="2124" xr:uid="{00000000-0005-0000-0000-00000F000000}"/>
    <cellStyle name="Comma 4 2 4 5" xfId="520" xr:uid="{00000000-0005-0000-0000-00000F000000}"/>
    <cellStyle name="Comma 4 2 4 5 2" xfId="1395" xr:uid="{00000000-0005-0000-0000-00000F000000}"/>
    <cellStyle name="Comma 4 2 4 6" xfId="895" xr:uid="{00000000-0005-0000-0000-00000F000000}"/>
    <cellStyle name="Comma 4 2 4 6 2" xfId="1759" xr:uid="{00000000-0005-0000-0000-00000F000000}"/>
    <cellStyle name="Comma 4 2 4 7" xfId="1028" xr:uid="{00000000-0005-0000-0000-00000F000000}"/>
    <cellStyle name="Comma 4 2 4 8" xfId="1880" xr:uid="{00000000-0005-0000-0000-00000F000000}"/>
    <cellStyle name="Comma 4 2 5" xfId="178" xr:uid="{00000000-0005-0000-0000-0000DD000000}"/>
    <cellStyle name="Comma 4 2 5 2" xfId="307" xr:uid="{00000000-0005-0000-0000-0000DD000000}"/>
    <cellStyle name="Comma 4 2 5 2 2" xfId="685" xr:uid="{00000000-0005-0000-0000-0000DD000000}"/>
    <cellStyle name="Comma 4 2 5 2 2 2" xfId="1549" xr:uid="{00000000-0005-0000-0000-0000DD000000}"/>
    <cellStyle name="Comma 4 2 5 2 3" xfId="1183" xr:uid="{00000000-0005-0000-0000-0000DD000000}"/>
    <cellStyle name="Comma 4 2 5 2 4" xfId="2034" xr:uid="{00000000-0005-0000-0000-0000DD000000}"/>
    <cellStyle name="Comma 4 2 5 3" xfId="429" xr:uid="{00000000-0005-0000-0000-0000DD000000}"/>
    <cellStyle name="Comma 4 2 5 3 2" xfId="805" xr:uid="{00000000-0005-0000-0000-0000DD000000}"/>
    <cellStyle name="Comma 4 2 5 3 2 2" xfId="1669" xr:uid="{00000000-0005-0000-0000-0000DD000000}"/>
    <cellStyle name="Comma 4 2 5 3 3" xfId="1305" xr:uid="{00000000-0005-0000-0000-0000DD000000}"/>
    <cellStyle name="Comma 4 2 5 3 4" xfId="2154" xr:uid="{00000000-0005-0000-0000-0000DD000000}"/>
    <cellStyle name="Comma 4 2 5 4" xfId="552" xr:uid="{00000000-0005-0000-0000-0000DD000000}"/>
    <cellStyle name="Comma 4 2 5 4 2" xfId="1425" xr:uid="{00000000-0005-0000-0000-0000DD000000}"/>
    <cellStyle name="Comma 4 2 5 5" xfId="925" xr:uid="{00000000-0005-0000-0000-0000DD000000}"/>
    <cellStyle name="Comma 4 2 5 5 2" xfId="1789" xr:uid="{00000000-0005-0000-0000-0000DD000000}"/>
    <cellStyle name="Comma 4 2 5 6" xfId="1059" xr:uid="{00000000-0005-0000-0000-0000DD000000}"/>
    <cellStyle name="Comma 4 2 5 7" xfId="1910" xr:uid="{00000000-0005-0000-0000-0000DD000000}"/>
    <cellStyle name="Comma 4 2 6" xfId="242" xr:uid="{00000000-0005-0000-0000-00000F000000}"/>
    <cellStyle name="Comma 4 2 6 2" xfId="621" xr:uid="{00000000-0005-0000-0000-00000F000000}"/>
    <cellStyle name="Comma 4 2 6 2 2" xfId="1485" xr:uid="{00000000-0005-0000-0000-00000F000000}"/>
    <cellStyle name="Comma 4 2 6 3" xfId="1119" xr:uid="{00000000-0005-0000-0000-00000F000000}"/>
    <cellStyle name="Comma 4 2 6 4" xfId="1970" xr:uid="{00000000-0005-0000-0000-00000F000000}"/>
    <cellStyle name="Comma 4 2 7" xfId="367" xr:uid="{00000000-0005-0000-0000-00000F000000}"/>
    <cellStyle name="Comma 4 2 7 2" xfId="745" xr:uid="{00000000-0005-0000-0000-00000F000000}"/>
    <cellStyle name="Comma 4 2 7 2 2" xfId="1609" xr:uid="{00000000-0005-0000-0000-00000F000000}"/>
    <cellStyle name="Comma 4 2 7 3" xfId="1245" xr:uid="{00000000-0005-0000-0000-00000F000000}"/>
    <cellStyle name="Comma 4 2 7 4" xfId="2094" xr:uid="{00000000-0005-0000-0000-00000F000000}"/>
    <cellStyle name="Comma 4 2 8" xfId="489" xr:uid="{00000000-0005-0000-0000-00000F000000}"/>
    <cellStyle name="Comma 4 2 8 2" xfId="1365" xr:uid="{00000000-0005-0000-0000-00000F000000}"/>
    <cellStyle name="Comma 4 2 9" xfId="865" xr:uid="{00000000-0005-0000-0000-00000F000000}"/>
    <cellStyle name="Comma 4 2 9 2" xfId="1729" xr:uid="{00000000-0005-0000-0000-00000F000000}"/>
    <cellStyle name="Comma 4 3" xfId="19" xr:uid="{00000000-0005-0000-0000-000012000000}"/>
    <cellStyle name="Comma 4 3 2" xfId="126" xr:uid="{00000000-0005-0000-0000-000012000000}"/>
    <cellStyle name="Comma 4 3 2 2" xfId="213" xr:uid="{00000000-0005-0000-0000-000012000000}"/>
    <cellStyle name="Comma 4 3 2 2 2" xfId="340" xr:uid="{00000000-0005-0000-0000-000012000000}"/>
    <cellStyle name="Comma 4 3 2 2 2 2" xfId="718" xr:uid="{00000000-0005-0000-0000-000012000000}"/>
    <cellStyle name="Comma 4 3 2 2 2 2 2" xfId="1582" xr:uid="{00000000-0005-0000-0000-000012000000}"/>
    <cellStyle name="Comma 4 3 2 2 2 3" xfId="1216" xr:uid="{00000000-0005-0000-0000-000012000000}"/>
    <cellStyle name="Comma 4 3 2 2 2 4" xfId="2067" xr:uid="{00000000-0005-0000-0000-000012000000}"/>
    <cellStyle name="Comma 4 3 2 2 3" xfId="462" xr:uid="{00000000-0005-0000-0000-000012000000}"/>
    <cellStyle name="Comma 4 3 2 2 3 2" xfId="838" xr:uid="{00000000-0005-0000-0000-000012000000}"/>
    <cellStyle name="Comma 4 3 2 2 3 2 2" xfId="1702" xr:uid="{00000000-0005-0000-0000-000012000000}"/>
    <cellStyle name="Comma 4 3 2 2 3 3" xfId="1338" xr:uid="{00000000-0005-0000-0000-000012000000}"/>
    <cellStyle name="Comma 4 3 2 2 3 4" xfId="2187" xr:uid="{00000000-0005-0000-0000-000012000000}"/>
    <cellStyle name="Comma 4 3 2 2 4" xfId="585" xr:uid="{00000000-0005-0000-0000-000012000000}"/>
    <cellStyle name="Comma 4 3 2 2 4 2" xfId="1458" xr:uid="{00000000-0005-0000-0000-000012000000}"/>
    <cellStyle name="Comma 4 3 2 2 5" xfId="958" xr:uid="{00000000-0005-0000-0000-000012000000}"/>
    <cellStyle name="Comma 4 3 2 2 5 2" xfId="1822" xr:uid="{00000000-0005-0000-0000-000012000000}"/>
    <cellStyle name="Comma 4 3 2 2 6" xfId="1092" xr:uid="{00000000-0005-0000-0000-000012000000}"/>
    <cellStyle name="Comma 4 3 2 2 7" xfId="1943" xr:uid="{00000000-0005-0000-0000-000012000000}"/>
    <cellStyle name="Comma 4 3 2 3" xfId="276" xr:uid="{00000000-0005-0000-0000-000012000000}"/>
    <cellStyle name="Comma 4 3 2 3 2" xfId="654" xr:uid="{00000000-0005-0000-0000-000012000000}"/>
    <cellStyle name="Comma 4 3 2 3 2 2" xfId="1518" xr:uid="{00000000-0005-0000-0000-000012000000}"/>
    <cellStyle name="Comma 4 3 2 3 3" xfId="1152" xr:uid="{00000000-0005-0000-0000-000012000000}"/>
    <cellStyle name="Comma 4 3 2 3 4" xfId="2003" xr:uid="{00000000-0005-0000-0000-000012000000}"/>
    <cellStyle name="Comma 4 3 2 4" xfId="401" xr:uid="{00000000-0005-0000-0000-000012000000}"/>
    <cellStyle name="Comma 4 3 2 4 2" xfId="778" xr:uid="{00000000-0005-0000-0000-000012000000}"/>
    <cellStyle name="Comma 4 3 2 4 2 2" xfId="1642" xr:uid="{00000000-0005-0000-0000-000012000000}"/>
    <cellStyle name="Comma 4 3 2 4 3" xfId="1278" xr:uid="{00000000-0005-0000-0000-000012000000}"/>
    <cellStyle name="Comma 4 3 2 4 4" xfId="2127" xr:uid="{00000000-0005-0000-0000-000012000000}"/>
    <cellStyle name="Comma 4 3 2 5" xfId="523" xr:uid="{00000000-0005-0000-0000-000012000000}"/>
    <cellStyle name="Comma 4 3 2 5 2" xfId="1398" xr:uid="{00000000-0005-0000-0000-000012000000}"/>
    <cellStyle name="Comma 4 3 2 6" xfId="898" xr:uid="{00000000-0005-0000-0000-000012000000}"/>
    <cellStyle name="Comma 4 3 2 6 2" xfId="1762" xr:uid="{00000000-0005-0000-0000-000012000000}"/>
    <cellStyle name="Comma 4 3 2 7" xfId="1031" xr:uid="{00000000-0005-0000-0000-000012000000}"/>
    <cellStyle name="Comma 4 3 2 8" xfId="1883" xr:uid="{00000000-0005-0000-0000-000012000000}"/>
    <cellStyle name="Comma 4 3 3" xfId="181" xr:uid="{00000000-0005-0000-0000-0000E0000000}"/>
    <cellStyle name="Comma 4 3 3 2" xfId="310" xr:uid="{00000000-0005-0000-0000-0000E0000000}"/>
    <cellStyle name="Comma 4 3 3 2 2" xfId="688" xr:uid="{00000000-0005-0000-0000-0000E0000000}"/>
    <cellStyle name="Comma 4 3 3 2 2 2" xfId="1552" xr:uid="{00000000-0005-0000-0000-0000E0000000}"/>
    <cellStyle name="Comma 4 3 3 2 3" xfId="1186" xr:uid="{00000000-0005-0000-0000-0000E0000000}"/>
    <cellStyle name="Comma 4 3 3 2 4" xfId="2037" xr:uid="{00000000-0005-0000-0000-0000E0000000}"/>
    <cellStyle name="Comma 4 3 3 3" xfId="432" xr:uid="{00000000-0005-0000-0000-0000E0000000}"/>
    <cellStyle name="Comma 4 3 3 3 2" xfId="808" xr:uid="{00000000-0005-0000-0000-0000E0000000}"/>
    <cellStyle name="Comma 4 3 3 3 2 2" xfId="1672" xr:uid="{00000000-0005-0000-0000-0000E0000000}"/>
    <cellStyle name="Comma 4 3 3 3 3" xfId="1308" xr:uid="{00000000-0005-0000-0000-0000E0000000}"/>
    <cellStyle name="Comma 4 3 3 3 4" xfId="2157" xr:uid="{00000000-0005-0000-0000-0000E0000000}"/>
    <cellStyle name="Comma 4 3 3 4" xfId="555" xr:uid="{00000000-0005-0000-0000-0000E0000000}"/>
    <cellStyle name="Comma 4 3 3 4 2" xfId="1428" xr:uid="{00000000-0005-0000-0000-0000E0000000}"/>
    <cellStyle name="Comma 4 3 3 5" xfId="928" xr:uid="{00000000-0005-0000-0000-0000E0000000}"/>
    <cellStyle name="Comma 4 3 3 5 2" xfId="1792" xr:uid="{00000000-0005-0000-0000-0000E0000000}"/>
    <cellStyle name="Comma 4 3 3 6" xfId="1062" xr:uid="{00000000-0005-0000-0000-0000E0000000}"/>
    <cellStyle name="Comma 4 3 3 7" xfId="1913" xr:uid="{00000000-0005-0000-0000-0000E0000000}"/>
    <cellStyle name="Comma 4 3 4" xfId="245" xr:uid="{00000000-0005-0000-0000-000012000000}"/>
    <cellStyle name="Comma 4 3 4 2" xfId="624" xr:uid="{00000000-0005-0000-0000-000012000000}"/>
    <cellStyle name="Comma 4 3 4 2 2" xfId="1488" xr:uid="{00000000-0005-0000-0000-000012000000}"/>
    <cellStyle name="Comma 4 3 4 3" xfId="1122" xr:uid="{00000000-0005-0000-0000-000012000000}"/>
    <cellStyle name="Comma 4 3 4 4" xfId="1973" xr:uid="{00000000-0005-0000-0000-000012000000}"/>
    <cellStyle name="Comma 4 3 5" xfId="370" xr:uid="{00000000-0005-0000-0000-000012000000}"/>
    <cellStyle name="Comma 4 3 5 2" xfId="748" xr:uid="{00000000-0005-0000-0000-000012000000}"/>
    <cellStyle name="Comma 4 3 5 2 2" xfId="1612" xr:uid="{00000000-0005-0000-0000-000012000000}"/>
    <cellStyle name="Comma 4 3 5 3" xfId="1248" xr:uid="{00000000-0005-0000-0000-000012000000}"/>
    <cellStyle name="Comma 4 3 5 4" xfId="2097" xr:uid="{00000000-0005-0000-0000-000012000000}"/>
    <cellStyle name="Comma 4 3 6" xfId="492" xr:uid="{00000000-0005-0000-0000-000012000000}"/>
    <cellStyle name="Comma 4 3 6 2" xfId="1368" xr:uid="{00000000-0005-0000-0000-000012000000}"/>
    <cellStyle name="Comma 4 3 7" xfId="868" xr:uid="{00000000-0005-0000-0000-000012000000}"/>
    <cellStyle name="Comma 4 3 7 2" xfId="1732" xr:uid="{00000000-0005-0000-0000-000012000000}"/>
    <cellStyle name="Comma 4 3 8" xfId="988" xr:uid="{00000000-0005-0000-0000-000012000000}"/>
    <cellStyle name="Comma 4 3 9" xfId="1852" xr:uid="{00000000-0005-0000-0000-000012000000}"/>
    <cellStyle name="Comma 4 4" xfId="20" xr:uid="{00000000-0005-0000-0000-000013000000}"/>
    <cellStyle name="Comma 4 4 2" xfId="127" xr:uid="{00000000-0005-0000-0000-000013000000}"/>
    <cellStyle name="Comma 4 4 2 2" xfId="214" xr:uid="{00000000-0005-0000-0000-000013000000}"/>
    <cellStyle name="Comma 4 4 2 2 2" xfId="341" xr:uid="{00000000-0005-0000-0000-000013000000}"/>
    <cellStyle name="Comma 4 4 2 2 2 2" xfId="719" xr:uid="{00000000-0005-0000-0000-000013000000}"/>
    <cellStyle name="Comma 4 4 2 2 2 2 2" xfId="1583" xr:uid="{00000000-0005-0000-0000-000013000000}"/>
    <cellStyle name="Comma 4 4 2 2 2 3" xfId="1217" xr:uid="{00000000-0005-0000-0000-000013000000}"/>
    <cellStyle name="Comma 4 4 2 2 2 4" xfId="2068" xr:uid="{00000000-0005-0000-0000-000013000000}"/>
    <cellStyle name="Comma 4 4 2 2 3" xfId="463" xr:uid="{00000000-0005-0000-0000-000013000000}"/>
    <cellStyle name="Comma 4 4 2 2 3 2" xfId="839" xr:uid="{00000000-0005-0000-0000-000013000000}"/>
    <cellStyle name="Comma 4 4 2 2 3 2 2" xfId="1703" xr:uid="{00000000-0005-0000-0000-000013000000}"/>
    <cellStyle name="Comma 4 4 2 2 3 3" xfId="1339" xr:uid="{00000000-0005-0000-0000-000013000000}"/>
    <cellStyle name="Comma 4 4 2 2 3 4" xfId="2188" xr:uid="{00000000-0005-0000-0000-000013000000}"/>
    <cellStyle name="Comma 4 4 2 2 4" xfId="586" xr:uid="{00000000-0005-0000-0000-000013000000}"/>
    <cellStyle name="Comma 4 4 2 2 4 2" xfId="1459" xr:uid="{00000000-0005-0000-0000-000013000000}"/>
    <cellStyle name="Comma 4 4 2 2 5" xfId="959" xr:uid="{00000000-0005-0000-0000-000013000000}"/>
    <cellStyle name="Comma 4 4 2 2 5 2" xfId="1823" xr:uid="{00000000-0005-0000-0000-000013000000}"/>
    <cellStyle name="Comma 4 4 2 2 6" xfId="1093" xr:uid="{00000000-0005-0000-0000-000013000000}"/>
    <cellStyle name="Comma 4 4 2 2 7" xfId="1944" xr:uid="{00000000-0005-0000-0000-000013000000}"/>
    <cellStyle name="Comma 4 4 2 3" xfId="277" xr:uid="{00000000-0005-0000-0000-000013000000}"/>
    <cellStyle name="Comma 4 4 2 3 2" xfId="655" xr:uid="{00000000-0005-0000-0000-000013000000}"/>
    <cellStyle name="Comma 4 4 2 3 2 2" xfId="1519" xr:uid="{00000000-0005-0000-0000-000013000000}"/>
    <cellStyle name="Comma 4 4 2 3 3" xfId="1153" xr:uid="{00000000-0005-0000-0000-000013000000}"/>
    <cellStyle name="Comma 4 4 2 3 4" xfId="2004" xr:uid="{00000000-0005-0000-0000-000013000000}"/>
    <cellStyle name="Comma 4 4 2 4" xfId="402" xr:uid="{00000000-0005-0000-0000-000013000000}"/>
    <cellStyle name="Comma 4 4 2 4 2" xfId="779" xr:uid="{00000000-0005-0000-0000-000013000000}"/>
    <cellStyle name="Comma 4 4 2 4 2 2" xfId="1643" xr:uid="{00000000-0005-0000-0000-000013000000}"/>
    <cellStyle name="Comma 4 4 2 4 3" xfId="1279" xr:uid="{00000000-0005-0000-0000-000013000000}"/>
    <cellStyle name="Comma 4 4 2 4 4" xfId="2128" xr:uid="{00000000-0005-0000-0000-000013000000}"/>
    <cellStyle name="Comma 4 4 2 5" xfId="524" xr:uid="{00000000-0005-0000-0000-000013000000}"/>
    <cellStyle name="Comma 4 4 2 5 2" xfId="1399" xr:uid="{00000000-0005-0000-0000-000013000000}"/>
    <cellStyle name="Comma 4 4 2 6" xfId="899" xr:uid="{00000000-0005-0000-0000-000013000000}"/>
    <cellStyle name="Comma 4 4 2 6 2" xfId="1763" xr:uid="{00000000-0005-0000-0000-000013000000}"/>
    <cellStyle name="Comma 4 4 2 7" xfId="1032" xr:uid="{00000000-0005-0000-0000-000013000000}"/>
    <cellStyle name="Comma 4 4 2 8" xfId="1884" xr:uid="{00000000-0005-0000-0000-000013000000}"/>
    <cellStyle name="Comma 4 4 3" xfId="182" xr:uid="{00000000-0005-0000-0000-0000E1000000}"/>
    <cellStyle name="Comma 4 4 3 2" xfId="311" xr:uid="{00000000-0005-0000-0000-0000E1000000}"/>
    <cellStyle name="Comma 4 4 3 2 2" xfId="689" xr:uid="{00000000-0005-0000-0000-0000E1000000}"/>
    <cellStyle name="Comma 4 4 3 2 2 2" xfId="1553" xr:uid="{00000000-0005-0000-0000-0000E1000000}"/>
    <cellStyle name="Comma 4 4 3 2 3" xfId="1187" xr:uid="{00000000-0005-0000-0000-0000E1000000}"/>
    <cellStyle name="Comma 4 4 3 2 4" xfId="2038" xr:uid="{00000000-0005-0000-0000-0000E1000000}"/>
    <cellStyle name="Comma 4 4 3 3" xfId="433" xr:uid="{00000000-0005-0000-0000-0000E1000000}"/>
    <cellStyle name="Comma 4 4 3 3 2" xfId="809" xr:uid="{00000000-0005-0000-0000-0000E1000000}"/>
    <cellStyle name="Comma 4 4 3 3 2 2" xfId="1673" xr:uid="{00000000-0005-0000-0000-0000E1000000}"/>
    <cellStyle name="Comma 4 4 3 3 3" xfId="1309" xr:uid="{00000000-0005-0000-0000-0000E1000000}"/>
    <cellStyle name="Comma 4 4 3 3 4" xfId="2158" xr:uid="{00000000-0005-0000-0000-0000E1000000}"/>
    <cellStyle name="Comma 4 4 3 4" xfId="556" xr:uid="{00000000-0005-0000-0000-0000E1000000}"/>
    <cellStyle name="Comma 4 4 3 4 2" xfId="1429" xr:uid="{00000000-0005-0000-0000-0000E1000000}"/>
    <cellStyle name="Comma 4 4 3 5" xfId="929" xr:uid="{00000000-0005-0000-0000-0000E1000000}"/>
    <cellStyle name="Comma 4 4 3 5 2" xfId="1793" xr:uid="{00000000-0005-0000-0000-0000E1000000}"/>
    <cellStyle name="Comma 4 4 3 6" xfId="1063" xr:uid="{00000000-0005-0000-0000-0000E1000000}"/>
    <cellStyle name="Comma 4 4 3 7" xfId="1914" xr:uid="{00000000-0005-0000-0000-0000E1000000}"/>
    <cellStyle name="Comma 4 4 4" xfId="246" xr:uid="{00000000-0005-0000-0000-000013000000}"/>
    <cellStyle name="Comma 4 4 4 2" xfId="625" xr:uid="{00000000-0005-0000-0000-000013000000}"/>
    <cellStyle name="Comma 4 4 4 2 2" xfId="1489" xr:uid="{00000000-0005-0000-0000-000013000000}"/>
    <cellStyle name="Comma 4 4 4 3" xfId="1123" xr:uid="{00000000-0005-0000-0000-000013000000}"/>
    <cellStyle name="Comma 4 4 4 4" xfId="1974" xr:uid="{00000000-0005-0000-0000-000013000000}"/>
    <cellStyle name="Comma 4 4 5" xfId="371" xr:uid="{00000000-0005-0000-0000-000013000000}"/>
    <cellStyle name="Comma 4 4 5 2" xfId="749" xr:uid="{00000000-0005-0000-0000-000013000000}"/>
    <cellStyle name="Comma 4 4 5 2 2" xfId="1613" xr:uid="{00000000-0005-0000-0000-000013000000}"/>
    <cellStyle name="Comma 4 4 5 3" xfId="1249" xr:uid="{00000000-0005-0000-0000-000013000000}"/>
    <cellStyle name="Comma 4 4 5 4" xfId="2098" xr:uid="{00000000-0005-0000-0000-000013000000}"/>
    <cellStyle name="Comma 4 4 6" xfId="493" xr:uid="{00000000-0005-0000-0000-000013000000}"/>
    <cellStyle name="Comma 4 4 6 2" xfId="1369" xr:uid="{00000000-0005-0000-0000-000013000000}"/>
    <cellStyle name="Comma 4 4 7" xfId="869" xr:uid="{00000000-0005-0000-0000-000013000000}"/>
    <cellStyle name="Comma 4 4 7 2" xfId="1733" xr:uid="{00000000-0005-0000-0000-000013000000}"/>
    <cellStyle name="Comma 4 4 8" xfId="989" xr:uid="{00000000-0005-0000-0000-000013000000}"/>
    <cellStyle name="Comma 4 4 9" xfId="1853" xr:uid="{00000000-0005-0000-0000-000013000000}"/>
    <cellStyle name="Comma 4 5" xfId="21" xr:uid="{00000000-0005-0000-0000-000014000000}"/>
    <cellStyle name="Comma 4 5 2" xfId="128" xr:uid="{00000000-0005-0000-0000-000014000000}"/>
    <cellStyle name="Comma 4 5 2 2" xfId="215" xr:uid="{00000000-0005-0000-0000-000014000000}"/>
    <cellStyle name="Comma 4 5 2 2 2" xfId="342" xr:uid="{00000000-0005-0000-0000-000014000000}"/>
    <cellStyle name="Comma 4 5 2 2 2 2" xfId="720" xr:uid="{00000000-0005-0000-0000-000014000000}"/>
    <cellStyle name="Comma 4 5 2 2 2 2 2" xfId="1584" xr:uid="{00000000-0005-0000-0000-000014000000}"/>
    <cellStyle name="Comma 4 5 2 2 2 3" xfId="1218" xr:uid="{00000000-0005-0000-0000-000014000000}"/>
    <cellStyle name="Comma 4 5 2 2 2 4" xfId="2069" xr:uid="{00000000-0005-0000-0000-000014000000}"/>
    <cellStyle name="Comma 4 5 2 2 3" xfId="464" xr:uid="{00000000-0005-0000-0000-000014000000}"/>
    <cellStyle name="Comma 4 5 2 2 3 2" xfId="840" xr:uid="{00000000-0005-0000-0000-000014000000}"/>
    <cellStyle name="Comma 4 5 2 2 3 2 2" xfId="1704" xr:uid="{00000000-0005-0000-0000-000014000000}"/>
    <cellStyle name="Comma 4 5 2 2 3 3" xfId="1340" xr:uid="{00000000-0005-0000-0000-000014000000}"/>
    <cellStyle name="Comma 4 5 2 2 3 4" xfId="2189" xr:uid="{00000000-0005-0000-0000-000014000000}"/>
    <cellStyle name="Comma 4 5 2 2 4" xfId="587" xr:uid="{00000000-0005-0000-0000-000014000000}"/>
    <cellStyle name="Comma 4 5 2 2 4 2" xfId="1460" xr:uid="{00000000-0005-0000-0000-000014000000}"/>
    <cellStyle name="Comma 4 5 2 2 5" xfId="960" xr:uid="{00000000-0005-0000-0000-000014000000}"/>
    <cellStyle name="Comma 4 5 2 2 5 2" xfId="1824" xr:uid="{00000000-0005-0000-0000-000014000000}"/>
    <cellStyle name="Comma 4 5 2 2 6" xfId="1094" xr:uid="{00000000-0005-0000-0000-000014000000}"/>
    <cellStyle name="Comma 4 5 2 2 7" xfId="1945" xr:uid="{00000000-0005-0000-0000-000014000000}"/>
    <cellStyle name="Comma 4 5 2 3" xfId="278" xr:uid="{00000000-0005-0000-0000-000014000000}"/>
    <cellStyle name="Comma 4 5 2 3 2" xfId="656" xr:uid="{00000000-0005-0000-0000-000014000000}"/>
    <cellStyle name="Comma 4 5 2 3 2 2" xfId="1520" xr:uid="{00000000-0005-0000-0000-000014000000}"/>
    <cellStyle name="Comma 4 5 2 3 3" xfId="1154" xr:uid="{00000000-0005-0000-0000-000014000000}"/>
    <cellStyle name="Comma 4 5 2 3 4" xfId="2005" xr:uid="{00000000-0005-0000-0000-000014000000}"/>
    <cellStyle name="Comma 4 5 2 4" xfId="403" xr:uid="{00000000-0005-0000-0000-000014000000}"/>
    <cellStyle name="Comma 4 5 2 4 2" xfId="780" xr:uid="{00000000-0005-0000-0000-000014000000}"/>
    <cellStyle name="Comma 4 5 2 4 2 2" xfId="1644" xr:uid="{00000000-0005-0000-0000-000014000000}"/>
    <cellStyle name="Comma 4 5 2 4 3" xfId="1280" xr:uid="{00000000-0005-0000-0000-000014000000}"/>
    <cellStyle name="Comma 4 5 2 4 4" xfId="2129" xr:uid="{00000000-0005-0000-0000-000014000000}"/>
    <cellStyle name="Comma 4 5 2 5" xfId="525" xr:uid="{00000000-0005-0000-0000-000014000000}"/>
    <cellStyle name="Comma 4 5 2 5 2" xfId="1400" xr:uid="{00000000-0005-0000-0000-000014000000}"/>
    <cellStyle name="Comma 4 5 2 6" xfId="900" xr:uid="{00000000-0005-0000-0000-000014000000}"/>
    <cellStyle name="Comma 4 5 2 6 2" xfId="1764" xr:uid="{00000000-0005-0000-0000-000014000000}"/>
    <cellStyle name="Comma 4 5 2 7" xfId="1033" xr:uid="{00000000-0005-0000-0000-000014000000}"/>
    <cellStyle name="Comma 4 5 2 8" xfId="1885" xr:uid="{00000000-0005-0000-0000-000014000000}"/>
    <cellStyle name="Comma 4 5 3" xfId="183" xr:uid="{00000000-0005-0000-0000-0000E2000000}"/>
    <cellStyle name="Comma 4 5 3 2" xfId="312" xr:uid="{00000000-0005-0000-0000-0000E2000000}"/>
    <cellStyle name="Comma 4 5 3 2 2" xfId="690" xr:uid="{00000000-0005-0000-0000-0000E2000000}"/>
    <cellStyle name="Comma 4 5 3 2 2 2" xfId="1554" xr:uid="{00000000-0005-0000-0000-0000E2000000}"/>
    <cellStyle name="Comma 4 5 3 2 3" xfId="1188" xr:uid="{00000000-0005-0000-0000-0000E2000000}"/>
    <cellStyle name="Comma 4 5 3 2 4" xfId="2039" xr:uid="{00000000-0005-0000-0000-0000E2000000}"/>
    <cellStyle name="Comma 4 5 3 3" xfId="434" xr:uid="{00000000-0005-0000-0000-0000E2000000}"/>
    <cellStyle name="Comma 4 5 3 3 2" xfId="810" xr:uid="{00000000-0005-0000-0000-0000E2000000}"/>
    <cellStyle name="Comma 4 5 3 3 2 2" xfId="1674" xr:uid="{00000000-0005-0000-0000-0000E2000000}"/>
    <cellStyle name="Comma 4 5 3 3 3" xfId="1310" xr:uid="{00000000-0005-0000-0000-0000E2000000}"/>
    <cellStyle name="Comma 4 5 3 3 4" xfId="2159" xr:uid="{00000000-0005-0000-0000-0000E2000000}"/>
    <cellStyle name="Comma 4 5 3 4" xfId="557" xr:uid="{00000000-0005-0000-0000-0000E2000000}"/>
    <cellStyle name="Comma 4 5 3 4 2" xfId="1430" xr:uid="{00000000-0005-0000-0000-0000E2000000}"/>
    <cellStyle name="Comma 4 5 3 5" xfId="930" xr:uid="{00000000-0005-0000-0000-0000E2000000}"/>
    <cellStyle name="Comma 4 5 3 5 2" xfId="1794" xr:uid="{00000000-0005-0000-0000-0000E2000000}"/>
    <cellStyle name="Comma 4 5 3 6" xfId="1064" xr:uid="{00000000-0005-0000-0000-0000E2000000}"/>
    <cellStyle name="Comma 4 5 3 7" xfId="1915" xr:uid="{00000000-0005-0000-0000-0000E2000000}"/>
    <cellStyle name="Comma 4 5 4" xfId="247" xr:uid="{00000000-0005-0000-0000-000014000000}"/>
    <cellStyle name="Comma 4 5 4 2" xfId="626" xr:uid="{00000000-0005-0000-0000-000014000000}"/>
    <cellStyle name="Comma 4 5 4 2 2" xfId="1490" xr:uid="{00000000-0005-0000-0000-000014000000}"/>
    <cellStyle name="Comma 4 5 4 3" xfId="1124" xr:uid="{00000000-0005-0000-0000-000014000000}"/>
    <cellStyle name="Comma 4 5 4 4" xfId="1975" xr:uid="{00000000-0005-0000-0000-000014000000}"/>
    <cellStyle name="Comma 4 5 5" xfId="372" xr:uid="{00000000-0005-0000-0000-000014000000}"/>
    <cellStyle name="Comma 4 5 5 2" xfId="750" xr:uid="{00000000-0005-0000-0000-000014000000}"/>
    <cellStyle name="Comma 4 5 5 2 2" xfId="1614" xr:uid="{00000000-0005-0000-0000-000014000000}"/>
    <cellStyle name="Comma 4 5 5 3" xfId="1250" xr:uid="{00000000-0005-0000-0000-000014000000}"/>
    <cellStyle name="Comma 4 5 5 4" xfId="2099" xr:uid="{00000000-0005-0000-0000-000014000000}"/>
    <cellStyle name="Comma 4 5 6" xfId="494" xr:uid="{00000000-0005-0000-0000-000014000000}"/>
    <cellStyle name="Comma 4 5 6 2" xfId="1370" xr:uid="{00000000-0005-0000-0000-000014000000}"/>
    <cellStyle name="Comma 4 5 7" xfId="870" xr:uid="{00000000-0005-0000-0000-000014000000}"/>
    <cellStyle name="Comma 4 5 7 2" xfId="1734" xr:uid="{00000000-0005-0000-0000-000014000000}"/>
    <cellStyle name="Comma 4 5 8" xfId="990" xr:uid="{00000000-0005-0000-0000-000014000000}"/>
    <cellStyle name="Comma 4 5 9" xfId="1854" xr:uid="{00000000-0005-0000-0000-000014000000}"/>
    <cellStyle name="Comma 4 6" xfId="122" xr:uid="{00000000-0005-0000-0000-00000E000000}"/>
    <cellStyle name="Comma 4 6 2" xfId="209" xr:uid="{00000000-0005-0000-0000-00000E000000}"/>
    <cellStyle name="Comma 4 6 2 2" xfId="336" xr:uid="{00000000-0005-0000-0000-00000E000000}"/>
    <cellStyle name="Comma 4 6 2 2 2" xfId="714" xr:uid="{00000000-0005-0000-0000-00000E000000}"/>
    <cellStyle name="Comma 4 6 2 2 2 2" xfId="1578" xr:uid="{00000000-0005-0000-0000-00000E000000}"/>
    <cellStyle name="Comma 4 6 2 2 3" xfId="1212" xr:uid="{00000000-0005-0000-0000-00000E000000}"/>
    <cellStyle name="Comma 4 6 2 2 4" xfId="2063" xr:uid="{00000000-0005-0000-0000-00000E000000}"/>
    <cellStyle name="Comma 4 6 2 3" xfId="458" xr:uid="{00000000-0005-0000-0000-00000E000000}"/>
    <cellStyle name="Comma 4 6 2 3 2" xfId="834" xr:uid="{00000000-0005-0000-0000-00000E000000}"/>
    <cellStyle name="Comma 4 6 2 3 2 2" xfId="1698" xr:uid="{00000000-0005-0000-0000-00000E000000}"/>
    <cellStyle name="Comma 4 6 2 3 3" xfId="1334" xr:uid="{00000000-0005-0000-0000-00000E000000}"/>
    <cellStyle name="Comma 4 6 2 3 4" xfId="2183" xr:uid="{00000000-0005-0000-0000-00000E000000}"/>
    <cellStyle name="Comma 4 6 2 4" xfId="581" xr:uid="{00000000-0005-0000-0000-00000E000000}"/>
    <cellStyle name="Comma 4 6 2 4 2" xfId="1454" xr:uid="{00000000-0005-0000-0000-00000E000000}"/>
    <cellStyle name="Comma 4 6 2 5" xfId="954" xr:uid="{00000000-0005-0000-0000-00000E000000}"/>
    <cellStyle name="Comma 4 6 2 5 2" xfId="1818" xr:uid="{00000000-0005-0000-0000-00000E000000}"/>
    <cellStyle name="Comma 4 6 2 6" xfId="1088" xr:uid="{00000000-0005-0000-0000-00000E000000}"/>
    <cellStyle name="Comma 4 6 2 7" xfId="1939" xr:uid="{00000000-0005-0000-0000-00000E000000}"/>
    <cellStyle name="Comma 4 6 3" xfId="272" xr:uid="{00000000-0005-0000-0000-00000E000000}"/>
    <cellStyle name="Comma 4 6 3 2" xfId="650" xr:uid="{00000000-0005-0000-0000-00000E000000}"/>
    <cellStyle name="Comma 4 6 3 2 2" xfId="1514" xr:uid="{00000000-0005-0000-0000-00000E000000}"/>
    <cellStyle name="Comma 4 6 3 3" xfId="1148" xr:uid="{00000000-0005-0000-0000-00000E000000}"/>
    <cellStyle name="Comma 4 6 3 4" xfId="1999" xr:uid="{00000000-0005-0000-0000-00000E000000}"/>
    <cellStyle name="Comma 4 6 4" xfId="397" xr:uid="{00000000-0005-0000-0000-00000E000000}"/>
    <cellStyle name="Comma 4 6 4 2" xfId="774" xr:uid="{00000000-0005-0000-0000-00000E000000}"/>
    <cellStyle name="Comma 4 6 4 2 2" xfId="1638" xr:uid="{00000000-0005-0000-0000-00000E000000}"/>
    <cellStyle name="Comma 4 6 4 3" xfId="1274" xr:uid="{00000000-0005-0000-0000-00000E000000}"/>
    <cellStyle name="Comma 4 6 4 4" xfId="2123" xr:uid="{00000000-0005-0000-0000-00000E000000}"/>
    <cellStyle name="Comma 4 6 5" xfId="519" xr:uid="{00000000-0005-0000-0000-00000E000000}"/>
    <cellStyle name="Comma 4 6 5 2" xfId="1394" xr:uid="{00000000-0005-0000-0000-00000E000000}"/>
    <cellStyle name="Comma 4 6 6" xfId="894" xr:uid="{00000000-0005-0000-0000-00000E000000}"/>
    <cellStyle name="Comma 4 6 6 2" xfId="1758" xr:uid="{00000000-0005-0000-0000-00000E000000}"/>
    <cellStyle name="Comma 4 6 7" xfId="1027" xr:uid="{00000000-0005-0000-0000-00000E000000}"/>
    <cellStyle name="Comma 4 6 8" xfId="1879" xr:uid="{00000000-0005-0000-0000-00000E000000}"/>
    <cellStyle name="Comma 4 7" xfId="177" xr:uid="{00000000-0005-0000-0000-0000DC000000}"/>
    <cellStyle name="Comma 4 7 2" xfId="306" xr:uid="{00000000-0005-0000-0000-0000DC000000}"/>
    <cellStyle name="Comma 4 7 2 2" xfId="684" xr:uid="{00000000-0005-0000-0000-0000DC000000}"/>
    <cellStyle name="Comma 4 7 2 2 2" xfId="1548" xr:uid="{00000000-0005-0000-0000-0000DC000000}"/>
    <cellStyle name="Comma 4 7 2 3" xfId="1182" xr:uid="{00000000-0005-0000-0000-0000DC000000}"/>
    <cellStyle name="Comma 4 7 2 4" xfId="2033" xr:uid="{00000000-0005-0000-0000-0000DC000000}"/>
    <cellStyle name="Comma 4 7 3" xfId="428" xr:uid="{00000000-0005-0000-0000-0000DC000000}"/>
    <cellStyle name="Comma 4 7 3 2" xfId="804" xr:uid="{00000000-0005-0000-0000-0000DC000000}"/>
    <cellStyle name="Comma 4 7 3 2 2" xfId="1668" xr:uid="{00000000-0005-0000-0000-0000DC000000}"/>
    <cellStyle name="Comma 4 7 3 3" xfId="1304" xr:uid="{00000000-0005-0000-0000-0000DC000000}"/>
    <cellStyle name="Comma 4 7 3 4" xfId="2153" xr:uid="{00000000-0005-0000-0000-0000DC000000}"/>
    <cellStyle name="Comma 4 7 4" xfId="551" xr:uid="{00000000-0005-0000-0000-0000DC000000}"/>
    <cellStyle name="Comma 4 7 4 2" xfId="1424" xr:uid="{00000000-0005-0000-0000-0000DC000000}"/>
    <cellStyle name="Comma 4 7 5" xfId="924" xr:uid="{00000000-0005-0000-0000-0000DC000000}"/>
    <cellStyle name="Comma 4 7 5 2" xfId="1788" xr:uid="{00000000-0005-0000-0000-0000DC000000}"/>
    <cellStyle name="Comma 4 7 6" xfId="1058" xr:uid="{00000000-0005-0000-0000-0000DC000000}"/>
    <cellStyle name="Comma 4 7 7" xfId="1909" xr:uid="{00000000-0005-0000-0000-0000DC000000}"/>
    <cellStyle name="Comma 4 8" xfId="241" xr:uid="{00000000-0005-0000-0000-00000E000000}"/>
    <cellStyle name="Comma 4 8 2" xfId="620" xr:uid="{00000000-0005-0000-0000-00000E000000}"/>
    <cellStyle name="Comma 4 8 2 2" xfId="1484" xr:uid="{00000000-0005-0000-0000-00000E000000}"/>
    <cellStyle name="Comma 4 8 3" xfId="1118" xr:uid="{00000000-0005-0000-0000-00000E000000}"/>
    <cellStyle name="Comma 4 8 4" xfId="1969" xr:uid="{00000000-0005-0000-0000-00000E000000}"/>
    <cellStyle name="Comma 4 9" xfId="366" xr:uid="{00000000-0005-0000-0000-00000E000000}"/>
    <cellStyle name="Comma 4 9 2" xfId="744" xr:uid="{00000000-0005-0000-0000-00000E000000}"/>
    <cellStyle name="Comma 4 9 2 2" xfId="1608" xr:uid="{00000000-0005-0000-0000-00000E000000}"/>
    <cellStyle name="Comma 4 9 3" xfId="1244" xr:uid="{00000000-0005-0000-0000-00000E000000}"/>
    <cellStyle name="Comma 4 9 4" xfId="2093" xr:uid="{00000000-0005-0000-0000-00000E000000}"/>
    <cellStyle name="Comma 5" xfId="22" xr:uid="{00000000-0005-0000-0000-000015000000}"/>
    <cellStyle name="Comma 5 10" xfId="871" xr:uid="{00000000-0005-0000-0000-000015000000}"/>
    <cellStyle name="Comma 5 10 2" xfId="1735" xr:uid="{00000000-0005-0000-0000-000015000000}"/>
    <cellStyle name="Comma 5 11" xfId="991" xr:uid="{00000000-0005-0000-0000-000015000000}"/>
    <cellStyle name="Comma 5 12" xfId="1855" xr:uid="{00000000-0005-0000-0000-000015000000}"/>
    <cellStyle name="Comma 5 2" xfId="23" xr:uid="{00000000-0005-0000-0000-000016000000}"/>
    <cellStyle name="Comma 5 2 10" xfId="992" xr:uid="{00000000-0005-0000-0000-000016000000}"/>
    <cellStyle name="Comma 5 2 11" xfId="1856" xr:uid="{00000000-0005-0000-0000-000016000000}"/>
    <cellStyle name="Comma 5 2 2" xfId="24" xr:uid="{00000000-0005-0000-0000-000017000000}"/>
    <cellStyle name="Comma 5 2 2 2" xfId="131" xr:uid="{00000000-0005-0000-0000-000017000000}"/>
    <cellStyle name="Comma 5 2 2 2 2" xfId="218" xr:uid="{00000000-0005-0000-0000-000017000000}"/>
    <cellStyle name="Comma 5 2 2 2 2 2" xfId="345" xr:uid="{00000000-0005-0000-0000-000017000000}"/>
    <cellStyle name="Comma 5 2 2 2 2 2 2" xfId="723" xr:uid="{00000000-0005-0000-0000-000017000000}"/>
    <cellStyle name="Comma 5 2 2 2 2 2 2 2" xfId="1587" xr:uid="{00000000-0005-0000-0000-000017000000}"/>
    <cellStyle name="Comma 5 2 2 2 2 2 3" xfId="1221" xr:uid="{00000000-0005-0000-0000-000017000000}"/>
    <cellStyle name="Comma 5 2 2 2 2 2 4" xfId="2072" xr:uid="{00000000-0005-0000-0000-000017000000}"/>
    <cellStyle name="Comma 5 2 2 2 2 3" xfId="467" xr:uid="{00000000-0005-0000-0000-000017000000}"/>
    <cellStyle name="Comma 5 2 2 2 2 3 2" xfId="843" xr:uid="{00000000-0005-0000-0000-000017000000}"/>
    <cellStyle name="Comma 5 2 2 2 2 3 2 2" xfId="1707" xr:uid="{00000000-0005-0000-0000-000017000000}"/>
    <cellStyle name="Comma 5 2 2 2 2 3 3" xfId="1343" xr:uid="{00000000-0005-0000-0000-000017000000}"/>
    <cellStyle name="Comma 5 2 2 2 2 3 4" xfId="2192" xr:uid="{00000000-0005-0000-0000-000017000000}"/>
    <cellStyle name="Comma 5 2 2 2 2 4" xfId="590" xr:uid="{00000000-0005-0000-0000-000017000000}"/>
    <cellStyle name="Comma 5 2 2 2 2 4 2" xfId="1463" xr:uid="{00000000-0005-0000-0000-000017000000}"/>
    <cellStyle name="Comma 5 2 2 2 2 5" xfId="963" xr:uid="{00000000-0005-0000-0000-000017000000}"/>
    <cellStyle name="Comma 5 2 2 2 2 5 2" xfId="1827" xr:uid="{00000000-0005-0000-0000-000017000000}"/>
    <cellStyle name="Comma 5 2 2 2 2 6" xfId="1097" xr:uid="{00000000-0005-0000-0000-000017000000}"/>
    <cellStyle name="Comma 5 2 2 2 2 7" xfId="1948" xr:uid="{00000000-0005-0000-0000-000017000000}"/>
    <cellStyle name="Comma 5 2 2 2 3" xfId="281" xr:uid="{00000000-0005-0000-0000-000017000000}"/>
    <cellStyle name="Comma 5 2 2 2 3 2" xfId="659" xr:uid="{00000000-0005-0000-0000-000017000000}"/>
    <cellStyle name="Comma 5 2 2 2 3 2 2" xfId="1523" xr:uid="{00000000-0005-0000-0000-000017000000}"/>
    <cellStyle name="Comma 5 2 2 2 3 3" xfId="1157" xr:uid="{00000000-0005-0000-0000-000017000000}"/>
    <cellStyle name="Comma 5 2 2 2 3 4" xfId="2008" xr:uid="{00000000-0005-0000-0000-000017000000}"/>
    <cellStyle name="Comma 5 2 2 2 4" xfId="406" xr:uid="{00000000-0005-0000-0000-000017000000}"/>
    <cellStyle name="Comma 5 2 2 2 4 2" xfId="783" xr:uid="{00000000-0005-0000-0000-000017000000}"/>
    <cellStyle name="Comma 5 2 2 2 4 2 2" xfId="1647" xr:uid="{00000000-0005-0000-0000-000017000000}"/>
    <cellStyle name="Comma 5 2 2 2 4 3" xfId="1283" xr:uid="{00000000-0005-0000-0000-000017000000}"/>
    <cellStyle name="Comma 5 2 2 2 4 4" xfId="2132" xr:uid="{00000000-0005-0000-0000-000017000000}"/>
    <cellStyle name="Comma 5 2 2 2 5" xfId="528" xr:uid="{00000000-0005-0000-0000-000017000000}"/>
    <cellStyle name="Comma 5 2 2 2 5 2" xfId="1403" xr:uid="{00000000-0005-0000-0000-000017000000}"/>
    <cellStyle name="Comma 5 2 2 2 6" xfId="903" xr:uid="{00000000-0005-0000-0000-000017000000}"/>
    <cellStyle name="Comma 5 2 2 2 6 2" xfId="1767" xr:uid="{00000000-0005-0000-0000-000017000000}"/>
    <cellStyle name="Comma 5 2 2 2 7" xfId="1036" xr:uid="{00000000-0005-0000-0000-000017000000}"/>
    <cellStyle name="Comma 5 2 2 2 8" xfId="1888" xr:uid="{00000000-0005-0000-0000-000017000000}"/>
    <cellStyle name="Comma 5 2 2 3" xfId="186" xr:uid="{00000000-0005-0000-0000-0000E5000000}"/>
    <cellStyle name="Comma 5 2 2 3 2" xfId="315" xr:uid="{00000000-0005-0000-0000-0000E5000000}"/>
    <cellStyle name="Comma 5 2 2 3 2 2" xfId="693" xr:uid="{00000000-0005-0000-0000-0000E5000000}"/>
    <cellStyle name="Comma 5 2 2 3 2 2 2" xfId="1557" xr:uid="{00000000-0005-0000-0000-0000E5000000}"/>
    <cellStyle name="Comma 5 2 2 3 2 3" xfId="1191" xr:uid="{00000000-0005-0000-0000-0000E5000000}"/>
    <cellStyle name="Comma 5 2 2 3 2 4" xfId="2042" xr:uid="{00000000-0005-0000-0000-0000E5000000}"/>
    <cellStyle name="Comma 5 2 2 3 3" xfId="437" xr:uid="{00000000-0005-0000-0000-0000E5000000}"/>
    <cellStyle name="Comma 5 2 2 3 3 2" xfId="813" xr:uid="{00000000-0005-0000-0000-0000E5000000}"/>
    <cellStyle name="Comma 5 2 2 3 3 2 2" xfId="1677" xr:uid="{00000000-0005-0000-0000-0000E5000000}"/>
    <cellStyle name="Comma 5 2 2 3 3 3" xfId="1313" xr:uid="{00000000-0005-0000-0000-0000E5000000}"/>
    <cellStyle name="Comma 5 2 2 3 3 4" xfId="2162" xr:uid="{00000000-0005-0000-0000-0000E5000000}"/>
    <cellStyle name="Comma 5 2 2 3 4" xfId="560" xr:uid="{00000000-0005-0000-0000-0000E5000000}"/>
    <cellStyle name="Comma 5 2 2 3 4 2" xfId="1433" xr:uid="{00000000-0005-0000-0000-0000E5000000}"/>
    <cellStyle name="Comma 5 2 2 3 5" xfId="933" xr:uid="{00000000-0005-0000-0000-0000E5000000}"/>
    <cellStyle name="Comma 5 2 2 3 5 2" xfId="1797" xr:uid="{00000000-0005-0000-0000-0000E5000000}"/>
    <cellStyle name="Comma 5 2 2 3 6" xfId="1067" xr:uid="{00000000-0005-0000-0000-0000E5000000}"/>
    <cellStyle name="Comma 5 2 2 3 7" xfId="1918" xr:uid="{00000000-0005-0000-0000-0000E5000000}"/>
    <cellStyle name="Comma 5 2 2 4" xfId="250" xr:uid="{00000000-0005-0000-0000-000017000000}"/>
    <cellStyle name="Comma 5 2 2 4 2" xfId="629" xr:uid="{00000000-0005-0000-0000-000017000000}"/>
    <cellStyle name="Comma 5 2 2 4 2 2" xfId="1493" xr:uid="{00000000-0005-0000-0000-000017000000}"/>
    <cellStyle name="Comma 5 2 2 4 3" xfId="1127" xr:uid="{00000000-0005-0000-0000-000017000000}"/>
    <cellStyle name="Comma 5 2 2 4 4" xfId="1978" xr:uid="{00000000-0005-0000-0000-000017000000}"/>
    <cellStyle name="Comma 5 2 2 5" xfId="375" xr:uid="{00000000-0005-0000-0000-000017000000}"/>
    <cellStyle name="Comma 5 2 2 5 2" xfId="753" xr:uid="{00000000-0005-0000-0000-000017000000}"/>
    <cellStyle name="Comma 5 2 2 5 2 2" xfId="1617" xr:uid="{00000000-0005-0000-0000-000017000000}"/>
    <cellStyle name="Comma 5 2 2 5 3" xfId="1253" xr:uid="{00000000-0005-0000-0000-000017000000}"/>
    <cellStyle name="Comma 5 2 2 5 4" xfId="2102" xr:uid="{00000000-0005-0000-0000-000017000000}"/>
    <cellStyle name="Comma 5 2 2 6" xfId="497" xr:uid="{00000000-0005-0000-0000-000017000000}"/>
    <cellStyle name="Comma 5 2 2 6 2" xfId="1373" xr:uid="{00000000-0005-0000-0000-000017000000}"/>
    <cellStyle name="Comma 5 2 2 7" xfId="873" xr:uid="{00000000-0005-0000-0000-000017000000}"/>
    <cellStyle name="Comma 5 2 2 7 2" xfId="1737" xr:uid="{00000000-0005-0000-0000-000017000000}"/>
    <cellStyle name="Comma 5 2 2 8" xfId="993" xr:uid="{00000000-0005-0000-0000-000017000000}"/>
    <cellStyle name="Comma 5 2 2 9" xfId="1857" xr:uid="{00000000-0005-0000-0000-000017000000}"/>
    <cellStyle name="Comma 5 2 3" xfId="25" xr:uid="{00000000-0005-0000-0000-000018000000}"/>
    <cellStyle name="Comma 5 2 3 2" xfId="132" xr:uid="{00000000-0005-0000-0000-000018000000}"/>
    <cellStyle name="Comma 5 2 3 2 2" xfId="219" xr:uid="{00000000-0005-0000-0000-000018000000}"/>
    <cellStyle name="Comma 5 2 3 2 2 2" xfId="346" xr:uid="{00000000-0005-0000-0000-000018000000}"/>
    <cellStyle name="Comma 5 2 3 2 2 2 2" xfId="724" xr:uid="{00000000-0005-0000-0000-000018000000}"/>
    <cellStyle name="Comma 5 2 3 2 2 2 2 2" xfId="1588" xr:uid="{00000000-0005-0000-0000-000018000000}"/>
    <cellStyle name="Comma 5 2 3 2 2 2 3" xfId="1222" xr:uid="{00000000-0005-0000-0000-000018000000}"/>
    <cellStyle name="Comma 5 2 3 2 2 2 4" xfId="2073" xr:uid="{00000000-0005-0000-0000-000018000000}"/>
    <cellStyle name="Comma 5 2 3 2 2 3" xfId="468" xr:uid="{00000000-0005-0000-0000-000018000000}"/>
    <cellStyle name="Comma 5 2 3 2 2 3 2" xfId="844" xr:uid="{00000000-0005-0000-0000-000018000000}"/>
    <cellStyle name="Comma 5 2 3 2 2 3 2 2" xfId="1708" xr:uid="{00000000-0005-0000-0000-000018000000}"/>
    <cellStyle name="Comma 5 2 3 2 2 3 3" xfId="1344" xr:uid="{00000000-0005-0000-0000-000018000000}"/>
    <cellStyle name="Comma 5 2 3 2 2 3 4" xfId="2193" xr:uid="{00000000-0005-0000-0000-000018000000}"/>
    <cellStyle name="Comma 5 2 3 2 2 4" xfId="591" xr:uid="{00000000-0005-0000-0000-000018000000}"/>
    <cellStyle name="Comma 5 2 3 2 2 4 2" xfId="1464" xr:uid="{00000000-0005-0000-0000-000018000000}"/>
    <cellStyle name="Comma 5 2 3 2 2 5" xfId="964" xr:uid="{00000000-0005-0000-0000-000018000000}"/>
    <cellStyle name="Comma 5 2 3 2 2 5 2" xfId="1828" xr:uid="{00000000-0005-0000-0000-000018000000}"/>
    <cellStyle name="Comma 5 2 3 2 2 6" xfId="1098" xr:uid="{00000000-0005-0000-0000-000018000000}"/>
    <cellStyle name="Comma 5 2 3 2 2 7" xfId="1949" xr:uid="{00000000-0005-0000-0000-000018000000}"/>
    <cellStyle name="Comma 5 2 3 2 3" xfId="282" xr:uid="{00000000-0005-0000-0000-000018000000}"/>
    <cellStyle name="Comma 5 2 3 2 3 2" xfId="660" xr:uid="{00000000-0005-0000-0000-000018000000}"/>
    <cellStyle name="Comma 5 2 3 2 3 2 2" xfId="1524" xr:uid="{00000000-0005-0000-0000-000018000000}"/>
    <cellStyle name="Comma 5 2 3 2 3 3" xfId="1158" xr:uid="{00000000-0005-0000-0000-000018000000}"/>
    <cellStyle name="Comma 5 2 3 2 3 4" xfId="2009" xr:uid="{00000000-0005-0000-0000-000018000000}"/>
    <cellStyle name="Comma 5 2 3 2 4" xfId="407" xr:uid="{00000000-0005-0000-0000-000018000000}"/>
    <cellStyle name="Comma 5 2 3 2 4 2" xfId="784" xr:uid="{00000000-0005-0000-0000-000018000000}"/>
    <cellStyle name="Comma 5 2 3 2 4 2 2" xfId="1648" xr:uid="{00000000-0005-0000-0000-000018000000}"/>
    <cellStyle name="Comma 5 2 3 2 4 3" xfId="1284" xr:uid="{00000000-0005-0000-0000-000018000000}"/>
    <cellStyle name="Comma 5 2 3 2 4 4" xfId="2133" xr:uid="{00000000-0005-0000-0000-000018000000}"/>
    <cellStyle name="Comma 5 2 3 2 5" xfId="529" xr:uid="{00000000-0005-0000-0000-000018000000}"/>
    <cellStyle name="Comma 5 2 3 2 5 2" xfId="1404" xr:uid="{00000000-0005-0000-0000-000018000000}"/>
    <cellStyle name="Comma 5 2 3 2 6" xfId="904" xr:uid="{00000000-0005-0000-0000-000018000000}"/>
    <cellStyle name="Comma 5 2 3 2 6 2" xfId="1768" xr:uid="{00000000-0005-0000-0000-000018000000}"/>
    <cellStyle name="Comma 5 2 3 2 7" xfId="1037" xr:uid="{00000000-0005-0000-0000-000018000000}"/>
    <cellStyle name="Comma 5 2 3 2 8" xfId="1889" xr:uid="{00000000-0005-0000-0000-000018000000}"/>
    <cellStyle name="Comma 5 2 3 3" xfId="187" xr:uid="{00000000-0005-0000-0000-0000E6000000}"/>
    <cellStyle name="Comma 5 2 3 3 2" xfId="316" xr:uid="{00000000-0005-0000-0000-0000E6000000}"/>
    <cellStyle name="Comma 5 2 3 3 2 2" xfId="694" xr:uid="{00000000-0005-0000-0000-0000E6000000}"/>
    <cellStyle name="Comma 5 2 3 3 2 2 2" xfId="1558" xr:uid="{00000000-0005-0000-0000-0000E6000000}"/>
    <cellStyle name="Comma 5 2 3 3 2 3" xfId="1192" xr:uid="{00000000-0005-0000-0000-0000E6000000}"/>
    <cellStyle name="Comma 5 2 3 3 2 4" xfId="2043" xr:uid="{00000000-0005-0000-0000-0000E6000000}"/>
    <cellStyle name="Comma 5 2 3 3 3" xfId="438" xr:uid="{00000000-0005-0000-0000-0000E6000000}"/>
    <cellStyle name="Comma 5 2 3 3 3 2" xfId="814" xr:uid="{00000000-0005-0000-0000-0000E6000000}"/>
    <cellStyle name="Comma 5 2 3 3 3 2 2" xfId="1678" xr:uid="{00000000-0005-0000-0000-0000E6000000}"/>
    <cellStyle name="Comma 5 2 3 3 3 3" xfId="1314" xr:uid="{00000000-0005-0000-0000-0000E6000000}"/>
    <cellStyle name="Comma 5 2 3 3 3 4" xfId="2163" xr:uid="{00000000-0005-0000-0000-0000E6000000}"/>
    <cellStyle name="Comma 5 2 3 3 4" xfId="561" xr:uid="{00000000-0005-0000-0000-0000E6000000}"/>
    <cellStyle name="Comma 5 2 3 3 4 2" xfId="1434" xr:uid="{00000000-0005-0000-0000-0000E6000000}"/>
    <cellStyle name="Comma 5 2 3 3 5" xfId="934" xr:uid="{00000000-0005-0000-0000-0000E6000000}"/>
    <cellStyle name="Comma 5 2 3 3 5 2" xfId="1798" xr:uid="{00000000-0005-0000-0000-0000E6000000}"/>
    <cellStyle name="Comma 5 2 3 3 6" xfId="1068" xr:uid="{00000000-0005-0000-0000-0000E6000000}"/>
    <cellStyle name="Comma 5 2 3 3 7" xfId="1919" xr:uid="{00000000-0005-0000-0000-0000E6000000}"/>
    <cellStyle name="Comma 5 2 3 4" xfId="251" xr:uid="{00000000-0005-0000-0000-000018000000}"/>
    <cellStyle name="Comma 5 2 3 4 2" xfId="630" xr:uid="{00000000-0005-0000-0000-000018000000}"/>
    <cellStyle name="Comma 5 2 3 4 2 2" xfId="1494" xr:uid="{00000000-0005-0000-0000-000018000000}"/>
    <cellStyle name="Comma 5 2 3 4 3" xfId="1128" xr:uid="{00000000-0005-0000-0000-000018000000}"/>
    <cellStyle name="Comma 5 2 3 4 4" xfId="1979" xr:uid="{00000000-0005-0000-0000-000018000000}"/>
    <cellStyle name="Comma 5 2 3 5" xfId="376" xr:uid="{00000000-0005-0000-0000-000018000000}"/>
    <cellStyle name="Comma 5 2 3 5 2" xfId="754" xr:uid="{00000000-0005-0000-0000-000018000000}"/>
    <cellStyle name="Comma 5 2 3 5 2 2" xfId="1618" xr:uid="{00000000-0005-0000-0000-000018000000}"/>
    <cellStyle name="Comma 5 2 3 5 3" xfId="1254" xr:uid="{00000000-0005-0000-0000-000018000000}"/>
    <cellStyle name="Comma 5 2 3 5 4" xfId="2103" xr:uid="{00000000-0005-0000-0000-000018000000}"/>
    <cellStyle name="Comma 5 2 3 6" xfId="498" xr:uid="{00000000-0005-0000-0000-000018000000}"/>
    <cellStyle name="Comma 5 2 3 6 2" xfId="1374" xr:uid="{00000000-0005-0000-0000-000018000000}"/>
    <cellStyle name="Comma 5 2 3 7" xfId="874" xr:uid="{00000000-0005-0000-0000-000018000000}"/>
    <cellStyle name="Comma 5 2 3 7 2" xfId="1738" xr:uid="{00000000-0005-0000-0000-000018000000}"/>
    <cellStyle name="Comma 5 2 3 8" xfId="994" xr:uid="{00000000-0005-0000-0000-000018000000}"/>
    <cellStyle name="Comma 5 2 3 9" xfId="1858" xr:uid="{00000000-0005-0000-0000-000018000000}"/>
    <cellStyle name="Comma 5 2 4" xfId="130" xr:uid="{00000000-0005-0000-0000-000016000000}"/>
    <cellStyle name="Comma 5 2 4 2" xfId="217" xr:uid="{00000000-0005-0000-0000-000016000000}"/>
    <cellStyle name="Comma 5 2 4 2 2" xfId="344" xr:uid="{00000000-0005-0000-0000-000016000000}"/>
    <cellStyle name="Comma 5 2 4 2 2 2" xfId="722" xr:uid="{00000000-0005-0000-0000-000016000000}"/>
    <cellStyle name="Comma 5 2 4 2 2 2 2" xfId="1586" xr:uid="{00000000-0005-0000-0000-000016000000}"/>
    <cellStyle name="Comma 5 2 4 2 2 3" xfId="1220" xr:uid="{00000000-0005-0000-0000-000016000000}"/>
    <cellStyle name="Comma 5 2 4 2 2 4" xfId="2071" xr:uid="{00000000-0005-0000-0000-000016000000}"/>
    <cellStyle name="Comma 5 2 4 2 3" xfId="466" xr:uid="{00000000-0005-0000-0000-000016000000}"/>
    <cellStyle name="Comma 5 2 4 2 3 2" xfId="842" xr:uid="{00000000-0005-0000-0000-000016000000}"/>
    <cellStyle name="Comma 5 2 4 2 3 2 2" xfId="1706" xr:uid="{00000000-0005-0000-0000-000016000000}"/>
    <cellStyle name="Comma 5 2 4 2 3 3" xfId="1342" xr:uid="{00000000-0005-0000-0000-000016000000}"/>
    <cellStyle name="Comma 5 2 4 2 3 4" xfId="2191" xr:uid="{00000000-0005-0000-0000-000016000000}"/>
    <cellStyle name="Comma 5 2 4 2 4" xfId="589" xr:uid="{00000000-0005-0000-0000-000016000000}"/>
    <cellStyle name="Comma 5 2 4 2 4 2" xfId="1462" xr:uid="{00000000-0005-0000-0000-000016000000}"/>
    <cellStyle name="Comma 5 2 4 2 5" xfId="962" xr:uid="{00000000-0005-0000-0000-000016000000}"/>
    <cellStyle name="Comma 5 2 4 2 5 2" xfId="1826" xr:uid="{00000000-0005-0000-0000-000016000000}"/>
    <cellStyle name="Comma 5 2 4 2 6" xfId="1096" xr:uid="{00000000-0005-0000-0000-000016000000}"/>
    <cellStyle name="Comma 5 2 4 2 7" xfId="1947" xr:uid="{00000000-0005-0000-0000-000016000000}"/>
    <cellStyle name="Comma 5 2 4 3" xfId="280" xr:uid="{00000000-0005-0000-0000-000016000000}"/>
    <cellStyle name="Comma 5 2 4 3 2" xfId="658" xr:uid="{00000000-0005-0000-0000-000016000000}"/>
    <cellStyle name="Comma 5 2 4 3 2 2" xfId="1522" xr:uid="{00000000-0005-0000-0000-000016000000}"/>
    <cellStyle name="Comma 5 2 4 3 3" xfId="1156" xr:uid="{00000000-0005-0000-0000-000016000000}"/>
    <cellStyle name="Comma 5 2 4 3 4" xfId="2007" xr:uid="{00000000-0005-0000-0000-000016000000}"/>
    <cellStyle name="Comma 5 2 4 4" xfId="405" xr:uid="{00000000-0005-0000-0000-000016000000}"/>
    <cellStyle name="Comma 5 2 4 4 2" xfId="782" xr:uid="{00000000-0005-0000-0000-000016000000}"/>
    <cellStyle name="Comma 5 2 4 4 2 2" xfId="1646" xr:uid="{00000000-0005-0000-0000-000016000000}"/>
    <cellStyle name="Comma 5 2 4 4 3" xfId="1282" xr:uid="{00000000-0005-0000-0000-000016000000}"/>
    <cellStyle name="Comma 5 2 4 4 4" xfId="2131" xr:uid="{00000000-0005-0000-0000-000016000000}"/>
    <cellStyle name="Comma 5 2 4 5" xfId="527" xr:uid="{00000000-0005-0000-0000-000016000000}"/>
    <cellStyle name="Comma 5 2 4 5 2" xfId="1402" xr:uid="{00000000-0005-0000-0000-000016000000}"/>
    <cellStyle name="Comma 5 2 4 6" xfId="902" xr:uid="{00000000-0005-0000-0000-000016000000}"/>
    <cellStyle name="Comma 5 2 4 6 2" xfId="1766" xr:uid="{00000000-0005-0000-0000-000016000000}"/>
    <cellStyle name="Comma 5 2 4 7" xfId="1035" xr:uid="{00000000-0005-0000-0000-000016000000}"/>
    <cellStyle name="Comma 5 2 4 8" xfId="1887" xr:uid="{00000000-0005-0000-0000-000016000000}"/>
    <cellStyle name="Comma 5 2 5" xfId="185" xr:uid="{00000000-0005-0000-0000-0000E4000000}"/>
    <cellStyle name="Comma 5 2 5 2" xfId="314" xr:uid="{00000000-0005-0000-0000-0000E4000000}"/>
    <cellStyle name="Comma 5 2 5 2 2" xfId="692" xr:uid="{00000000-0005-0000-0000-0000E4000000}"/>
    <cellStyle name="Comma 5 2 5 2 2 2" xfId="1556" xr:uid="{00000000-0005-0000-0000-0000E4000000}"/>
    <cellStyle name="Comma 5 2 5 2 3" xfId="1190" xr:uid="{00000000-0005-0000-0000-0000E4000000}"/>
    <cellStyle name="Comma 5 2 5 2 4" xfId="2041" xr:uid="{00000000-0005-0000-0000-0000E4000000}"/>
    <cellStyle name="Comma 5 2 5 3" xfId="436" xr:uid="{00000000-0005-0000-0000-0000E4000000}"/>
    <cellStyle name="Comma 5 2 5 3 2" xfId="812" xr:uid="{00000000-0005-0000-0000-0000E4000000}"/>
    <cellStyle name="Comma 5 2 5 3 2 2" xfId="1676" xr:uid="{00000000-0005-0000-0000-0000E4000000}"/>
    <cellStyle name="Comma 5 2 5 3 3" xfId="1312" xr:uid="{00000000-0005-0000-0000-0000E4000000}"/>
    <cellStyle name="Comma 5 2 5 3 4" xfId="2161" xr:uid="{00000000-0005-0000-0000-0000E4000000}"/>
    <cellStyle name="Comma 5 2 5 4" xfId="559" xr:uid="{00000000-0005-0000-0000-0000E4000000}"/>
    <cellStyle name="Comma 5 2 5 4 2" xfId="1432" xr:uid="{00000000-0005-0000-0000-0000E4000000}"/>
    <cellStyle name="Comma 5 2 5 5" xfId="932" xr:uid="{00000000-0005-0000-0000-0000E4000000}"/>
    <cellStyle name="Comma 5 2 5 5 2" xfId="1796" xr:uid="{00000000-0005-0000-0000-0000E4000000}"/>
    <cellStyle name="Comma 5 2 5 6" xfId="1066" xr:uid="{00000000-0005-0000-0000-0000E4000000}"/>
    <cellStyle name="Comma 5 2 5 7" xfId="1917" xr:uid="{00000000-0005-0000-0000-0000E4000000}"/>
    <cellStyle name="Comma 5 2 6" xfId="249" xr:uid="{00000000-0005-0000-0000-000016000000}"/>
    <cellStyle name="Comma 5 2 6 2" xfId="628" xr:uid="{00000000-0005-0000-0000-000016000000}"/>
    <cellStyle name="Comma 5 2 6 2 2" xfId="1492" xr:uid="{00000000-0005-0000-0000-000016000000}"/>
    <cellStyle name="Comma 5 2 6 3" xfId="1126" xr:uid="{00000000-0005-0000-0000-000016000000}"/>
    <cellStyle name="Comma 5 2 6 4" xfId="1977" xr:uid="{00000000-0005-0000-0000-000016000000}"/>
    <cellStyle name="Comma 5 2 7" xfId="374" xr:uid="{00000000-0005-0000-0000-000016000000}"/>
    <cellStyle name="Comma 5 2 7 2" xfId="752" xr:uid="{00000000-0005-0000-0000-000016000000}"/>
    <cellStyle name="Comma 5 2 7 2 2" xfId="1616" xr:uid="{00000000-0005-0000-0000-000016000000}"/>
    <cellStyle name="Comma 5 2 7 3" xfId="1252" xr:uid="{00000000-0005-0000-0000-000016000000}"/>
    <cellStyle name="Comma 5 2 7 4" xfId="2101" xr:uid="{00000000-0005-0000-0000-000016000000}"/>
    <cellStyle name="Comma 5 2 8" xfId="496" xr:uid="{00000000-0005-0000-0000-000016000000}"/>
    <cellStyle name="Comma 5 2 8 2" xfId="1372" xr:uid="{00000000-0005-0000-0000-000016000000}"/>
    <cellStyle name="Comma 5 2 9" xfId="872" xr:uid="{00000000-0005-0000-0000-000016000000}"/>
    <cellStyle name="Comma 5 2 9 2" xfId="1736" xr:uid="{00000000-0005-0000-0000-000016000000}"/>
    <cellStyle name="Comma 5 3" xfId="26" xr:uid="{00000000-0005-0000-0000-000019000000}"/>
    <cellStyle name="Comma 5 3 2" xfId="133" xr:uid="{00000000-0005-0000-0000-000019000000}"/>
    <cellStyle name="Comma 5 3 2 2" xfId="220" xr:uid="{00000000-0005-0000-0000-000019000000}"/>
    <cellStyle name="Comma 5 3 2 2 2" xfId="347" xr:uid="{00000000-0005-0000-0000-000019000000}"/>
    <cellStyle name="Comma 5 3 2 2 2 2" xfId="725" xr:uid="{00000000-0005-0000-0000-000019000000}"/>
    <cellStyle name="Comma 5 3 2 2 2 2 2" xfId="1589" xr:uid="{00000000-0005-0000-0000-000019000000}"/>
    <cellStyle name="Comma 5 3 2 2 2 3" xfId="1223" xr:uid="{00000000-0005-0000-0000-000019000000}"/>
    <cellStyle name="Comma 5 3 2 2 2 4" xfId="2074" xr:uid="{00000000-0005-0000-0000-000019000000}"/>
    <cellStyle name="Comma 5 3 2 2 3" xfId="469" xr:uid="{00000000-0005-0000-0000-000019000000}"/>
    <cellStyle name="Comma 5 3 2 2 3 2" xfId="845" xr:uid="{00000000-0005-0000-0000-000019000000}"/>
    <cellStyle name="Comma 5 3 2 2 3 2 2" xfId="1709" xr:uid="{00000000-0005-0000-0000-000019000000}"/>
    <cellStyle name="Comma 5 3 2 2 3 3" xfId="1345" xr:uid="{00000000-0005-0000-0000-000019000000}"/>
    <cellStyle name="Comma 5 3 2 2 3 4" xfId="2194" xr:uid="{00000000-0005-0000-0000-000019000000}"/>
    <cellStyle name="Comma 5 3 2 2 4" xfId="592" xr:uid="{00000000-0005-0000-0000-000019000000}"/>
    <cellStyle name="Comma 5 3 2 2 4 2" xfId="1465" xr:uid="{00000000-0005-0000-0000-000019000000}"/>
    <cellStyle name="Comma 5 3 2 2 5" xfId="965" xr:uid="{00000000-0005-0000-0000-000019000000}"/>
    <cellStyle name="Comma 5 3 2 2 5 2" xfId="1829" xr:uid="{00000000-0005-0000-0000-000019000000}"/>
    <cellStyle name="Comma 5 3 2 2 6" xfId="1099" xr:uid="{00000000-0005-0000-0000-000019000000}"/>
    <cellStyle name="Comma 5 3 2 2 7" xfId="1950" xr:uid="{00000000-0005-0000-0000-000019000000}"/>
    <cellStyle name="Comma 5 3 2 3" xfId="283" xr:uid="{00000000-0005-0000-0000-000019000000}"/>
    <cellStyle name="Comma 5 3 2 3 2" xfId="661" xr:uid="{00000000-0005-0000-0000-000019000000}"/>
    <cellStyle name="Comma 5 3 2 3 2 2" xfId="1525" xr:uid="{00000000-0005-0000-0000-000019000000}"/>
    <cellStyle name="Comma 5 3 2 3 3" xfId="1159" xr:uid="{00000000-0005-0000-0000-000019000000}"/>
    <cellStyle name="Comma 5 3 2 3 4" xfId="2010" xr:uid="{00000000-0005-0000-0000-000019000000}"/>
    <cellStyle name="Comma 5 3 2 4" xfId="408" xr:uid="{00000000-0005-0000-0000-000019000000}"/>
    <cellStyle name="Comma 5 3 2 4 2" xfId="785" xr:uid="{00000000-0005-0000-0000-000019000000}"/>
    <cellStyle name="Comma 5 3 2 4 2 2" xfId="1649" xr:uid="{00000000-0005-0000-0000-000019000000}"/>
    <cellStyle name="Comma 5 3 2 4 3" xfId="1285" xr:uid="{00000000-0005-0000-0000-000019000000}"/>
    <cellStyle name="Comma 5 3 2 4 4" xfId="2134" xr:uid="{00000000-0005-0000-0000-000019000000}"/>
    <cellStyle name="Comma 5 3 2 5" xfId="530" xr:uid="{00000000-0005-0000-0000-000019000000}"/>
    <cellStyle name="Comma 5 3 2 5 2" xfId="1405" xr:uid="{00000000-0005-0000-0000-000019000000}"/>
    <cellStyle name="Comma 5 3 2 6" xfId="905" xr:uid="{00000000-0005-0000-0000-000019000000}"/>
    <cellStyle name="Comma 5 3 2 6 2" xfId="1769" xr:uid="{00000000-0005-0000-0000-000019000000}"/>
    <cellStyle name="Comma 5 3 2 7" xfId="1038" xr:uid="{00000000-0005-0000-0000-000019000000}"/>
    <cellStyle name="Comma 5 3 2 8" xfId="1890" xr:uid="{00000000-0005-0000-0000-000019000000}"/>
    <cellStyle name="Comma 5 3 3" xfId="188" xr:uid="{00000000-0005-0000-0000-0000E7000000}"/>
    <cellStyle name="Comma 5 3 3 2" xfId="317" xr:uid="{00000000-0005-0000-0000-0000E7000000}"/>
    <cellStyle name="Comma 5 3 3 2 2" xfId="695" xr:uid="{00000000-0005-0000-0000-0000E7000000}"/>
    <cellStyle name="Comma 5 3 3 2 2 2" xfId="1559" xr:uid="{00000000-0005-0000-0000-0000E7000000}"/>
    <cellStyle name="Comma 5 3 3 2 3" xfId="1193" xr:uid="{00000000-0005-0000-0000-0000E7000000}"/>
    <cellStyle name="Comma 5 3 3 2 4" xfId="2044" xr:uid="{00000000-0005-0000-0000-0000E7000000}"/>
    <cellStyle name="Comma 5 3 3 3" xfId="439" xr:uid="{00000000-0005-0000-0000-0000E7000000}"/>
    <cellStyle name="Comma 5 3 3 3 2" xfId="815" xr:uid="{00000000-0005-0000-0000-0000E7000000}"/>
    <cellStyle name="Comma 5 3 3 3 2 2" xfId="1679" xr:uid="{00000000-0005-0000-0000-0000E7000000}"/>
    <cellStyle name="Comma 5 3 3 3 3" xfId="1315" xr:uid="{00000000-0005-0000-0000-0000E7000000}"/>
    <cellStyle name="Comma 5 3 3 3 4" xfId="2164" xr:uid="{00000000-0005-0000-0000-0000E7000000}"/>
    <cellStyle name="Comma 5 3 3 4" xfId="562" xr:uid="{00000000-0005-0000-0000-0000E7000000}"/>
    <cellStyle name="Comma 5 3 3 4 2" xfId="1435" xr:uid="{00000000-0005-0000-0000-0000E7000000}"/>
    <cellStyle name="Comma 5 3 3 5" xfId="935" xr:uid="{00000000-0005-0000-0000-0000E7000000}"/>
    <cellStyle name="Comma 5 3 3 5 2" xfId="1799" xr:uid="{00000000-0005-0000-0000-0000E7000000}"/>
    <cellStyle name="Comma 5 3 3 6" xfId="1069" xr:uid="{00000000-0005-0000-0000-0000E7000000}"/>
    <cellStyle name="Comma 5 3 3 7" xfId="1920" xr:uid="{00000000-0005-0000-0000-0000E7000000}"/>
    <cellStyle name="Comma 5 3 4" xfId="252" xr:uid="{00000000-0005-0000-0000-000019000000}"/>
    <cellStyle name="Comma 5 3 4 2" xfId="631" xr:uid="{00000000-0005-0000-0000-000019000000}"/>
    <cellStyle name="Comma 5 3 4 2 2" xfId="1495" xr:uid="{00000000-0005-0000-0000-000019000000}"/>
    <cellStyle name="Comma 5 3 4 3" xfId="1129" xr:uid="{00000000-0005-0000-0000-000019000000}"/>
    <cellStyle name="Comma 5 3 4 4" xfId="1980" xr:uid="{00000000-0005-0000-0000-000019000000}"/>
    <cellStyle name="Comma 5 3 5" xfId="377" xr:uid="{00000000-0005-0000-0000-000019000000}"/>
    <cellStyle name="Comma 5 3 5 2" xfId="755" xr:uid="{00000000-0005-0000-0000-000019000000}"/>
    <cellStyle name="Comma 5 3 5 2 2" xfId="1619" xr:uid="{00000000-0005-0000-0000-000019000000}"/>
    <cellStyle name="Comma 5 3 5 3" xfId="1255" xr:uid="{00000000-0005-0000-0000-000019000000}"/>
    <cellStyle name="Comma 5 3 5 4" xfId="2104" xr:uid="{00000000-0005-0000-0000-000019000000}"/>
    <cellStyle name="Comma 5 3 6" xfId="499" xr:uid="{00000000-0005-0000-0000-000019000000}"/>
    <cellStyle name="Comma 5 3 6 2" xfId="1375" xr:uid="{00000000-0005-0000-0000-000019000000}"/>
    <cellStyle name="Comma 5 3 7" xfId="875" xr:uid="{00000000-0005-0000-0000-000019000000}"/>
    <cellStyle name="Comma 5 3 7 2" xfId="1739" xr:uid="{00000000-0005-0000-0000-000019000000}"/>
    <cellStyle name="Comma 5 3 8" xfId="995" xr:uid="{00000000-0005-0000-0000-000019000000}"/>
    <cellStyle name="Comma 5 3 9" xfId="1859" xr:uid="{00000000-0005-0000-0000-000019000000}"/>
    <cellStyle name="Comma 5 4" xfId="27" xr:uid="{00000000-0005-0000-0000-00001A000000}"/>
    <cellStyle name="Comma 5 4 2" xfId="134" xr:uid="{00000000-0005-0000-0000-00001A000000}"/>
    <cellStyle name="Comma 5 4 2 2" xfId="221" xr:uid="{00000000-0005-0000-0000-00001A000000}"/>
    <cellStyle name="Comma 5 4 2 2 2" xfId="348" xr:uid="{00000000-0005-0000-0000-00001A000000}"/>
    <cellStyle name="Comma 5 4 2 2 2 2" xfId="726" xr:uid="{00000000-0005-0000-0000-00001A000000}"/>
    <cellStyle name="Comma 5 4 2 2 2 2 2" xfId="1590" xr:uid="{00000000-0005-0000-0000-00001A000000}"/>
    <cellStyle name="Comma 5 4 2 2 2 3" xfId="1224" xr:uid="{00000000-0005-0000-0000-00001A000000}"/>
    <cellStyle name="Comma 5 4 2 2 2 4" xfId="2075" xr:uid="{00000000-0005-0000-0000-00001A000000}"/>
    <cellStyle name="Comma 5 4 2 2 3" xfId="470" xr:uid="{00000000-0005-0000-0000-00001A000000}"/>
    <cellStyle name="Comma 5 4 2 2 3 2" xfId="846" xr:uid="{00000000-0005-0000-0000-00001A000000}"/>
    <cellStyle name="Comma 5 4 2 2 3 2 2" xfId="1710" xr:uid="{00000000-0005-0000-0000-00001A000000}"/>
    <cellStyle name="Comma 5 4 2 2 3 3" xfId="1346" xr:uid="{00000000-0005-0000-0000-00001A000000}"/>
    <cellStyle name="Comma 5 4 2 2 3 4" xfId="2195" xr:uid="{00000000-0005-0000-0000-00001A000000}"/>
    <cellStyle name="Comma 5 4 2 2 4" xfId="593" xr:uid="{00000000-0005-0000-0000-00001A000000}"/>
    <cellStyle name="Comma 5 4 2 2 4 2" xfId="1466" xr:uid="{00000000-0005-0000-0000-00001A000000}"/>
    <cellStyle name="Comma 5 4 2 2 5" xfId="966" xr:uid="{00000000-0005-0000-0000-00001A000000}"/>
    <cellStyle name="Comma 5 4 2 2 5 2" xfId="1830" xr:uid="{00000000-0005-0000-0000-00001A000000}"/>
    <cellStyle name="Comma 5 4 2 2 6" xfId="1100" xr:uid="{00000000-0005-0000-0000-00001A000000}"/>
    <cellStyle name="Comma 5 4 2 2 7" xfId="1951" xr:uid="{00000000-0005-0000-0000-00001A000000}"/>
    <cellStyle name="Comma 5 4 2 3" xfId="284" xr:uid="{00000000-0005-0000-0000-00001A000000}"/>
    <cellStyle name="Comma 5 4 2 3 2" xfId="662" xr:uid="{00000000-0005-0000-0000-00001A000000}"/>
    <cellStyle name="Comma 5 4 2 3 2 2" xfId="1526" xr:uid="{00000000-0005-0000-0000-00001A000000}"/>
    <cellStyle name="Comma 5 4 2 3 3" xfId="1160" xr:uid="{00000000-0005-0000-0000-00001A000000}"/>
    <cellStyle name="Comma 5 4 2 3 4" xfId="2011" xr:uid="{00000000-0005-0000-0000-00001A000000}"/>
    <cellStyle name="Comma 5 4 2 4" xfId="409" xr:uid="{00000000-0005-0000-0000-00001A000000}"/>
    <cellStyle name="Comma 5 4 2 4 2" xfId="786" xr:uid="{00000000-0005-0000-0000-00001A000000}"/>
    <cellStyle name="Comma 5 4 2 4 2 2" xfId="1650" xr:uid="{00000000-0005-0000-0000-00001A000000}"/>
    <cellStyle name="Comma 5 4 2 4 3" xfId="1286" xr:uid="{00000000-0005-0000-0000-00001A000000}"/>
    <cellStyle name="Comma 5 4 2 4 4" xfId="2135" xr:uid="{00000000-0005-0000-0000-00001A000000}"/>
    <cellStyle name="Comma 5 4 2 5" xfId="531" xr:uid="{00000000-0005-0000-0000-00001A000000}"/>
    <cellStyle name="Comma 5 4 2 5 2" xfId="1406" xr:uid="{00000000-0005-0000-0000-00001A000000}"/>
    <cellStyle name="Comma 5 4 2 6" xfId="906" xr:uid="{00000000-0005-0000-0000-00001A000000}"/>
    <cellStyle name="Comma 5 4 2 6 2" xfId="1770" xr:uid="{00000000-0005-0000-0000-00001A000000}"/>
    <cellStyle name="Comma 5 4 2 7" xfId="1039" xr:uid="{00000000-0005-0000-0000-00001A000000}"/>
    <cellStyle name="Comma 5 4 2 8" xfId="1891" xr:uid="{00000000-0005-0000-0000-00001A000000}"/>
    <cellStyle name="Comma 5 4 3" xfId="189" xr:uid="{00000000-0005-0000-0000-0000E8000000}"/>
    <cellStyle name="Comma 5 4 3 2" xfId="318" xr:uid="{00000000-0005-0000-0000-0000E8000000}"/>
    <cellStyle name="Comma 5 4 3 2 2" xfId="696" xr:uid="{00000000-0005-0000-0000-0000E8000000}"/>
    <cellStyle name="Comma 5 4 3 2 2 2" xfId="1560" xr:uid="{00000000-0005-0000-0000-0000E8000000}"/>
    <cellStyle name="Comma 5 4 3 2 3" xfId="1194" xr:uid="{00000000-0005-0000-0000-0000E8000000}"/>
    <cellStyle name="Comma 5 4 3 2 4" xfId="2045" xr:uid="{00000000-0005-0000-0000-0000E8000000}"/>
    <cellStyle name="Comma 5 4 3 3" xfId="440" xr:uid="{00000000-0005-0000-0000-0000E8000000}"/>
    <cellStyle name="Comma 5 4 3 3 2" xfId="816" xr:uid="{00000000-0005-0000-0000-0000E8000000}"/>
    <cellStyle name="Comma 5 4 3 3 2 2" xfId="1680" xr:uid="{00000000-0005-0000-0000-0000E8000000}"/>
    <cellStyle name="Comma 5 4 3 3 3" xfId="1316" xr:uid="{00000000-0005-0000-0000-0000E8000000}"/>
    <cellStyle name="Comma 5 4 3 3 4" xfId="2165" xr:uid="{00000000-0005-0000-0000-0000E8000000}"/>
    <cellStyle name="Comma 5 4 3 4" xfId="563" xr:uid="{00000000-0005-0000-0000-0000E8000000}"/>
    <cellStyle name="Comma 5 4 3 4 2" xfId="1436" xr:uid="{00000000-0005-0000-0000-0000E8000000}"/>
    <cellStyle name="Comma 5 4 3 5" xfId="936" xr:uid="{00000000-0005-0000-0000-0000E8000000}"/>
    <cellStyle name="Comma 5 4 3 5 2" xfId="1800" xr:uid="{00000000-0005-0000-0000-0000E8000000}"/>
    <cellStyle name="Comma 5 4 3 6" xfId="1070" xr:uid="{00000000-0005-0000-0000-0000E8000000}"/>
    <cellStyle name="Comma 5 4 3 7" xfId="1921" xr:uid="{00000000-0005-0000-0000-0000E8000000}"/>
    <cellStyle name="Comma 5 4 4" xfId="253" xr:uid="{00000000-0005-0000-0000-00001A000000}"/>
    <cellStyle name="Comma 5 4 4 2" xfId="632" xr:uid="{00000000-0005-0000-0000-00001A000000}"/>
    <cellStyle name="Comma 5 4 4 2 2" xfId="1496" xr:uid="{00000000-0005-0000-0000-00001A000000}"/>
    <cellStyle name="Comma 5 4 4 3" xfId="1130" xr:uid="{00000000-0005-0000-0000-00001A000000}"/>
    <cellStyle name="Comma 5 4 4 4" xfId="1981" xr:uid="{00000000-0005-0000-0000-00001A000000}"/>
    <cellStyle name="Comma 5 4 5" xfId="378" xr:uid="{00000000-0005-0000-0000-00001A000000}"/>
    <cellStyle name="Comma 5 4 5 2" xfId="756" xr:uid="{00000000-0005-0000-0000-00001A000000}"/>
    <cellStyle name="Comma 5 4 5 2 2" xfId="1620" xr:uid="{00000000-0005-0000-0000-00001A000000}"/>
    <cellStyle name="Comma 5 4 5 3" xfId="1256" xr:uid="{00000000-0005-0000-0000-00001A000000}"/>
    <cellStyle name="Comma 5 4 5 4" xfId="2105" xr:uid="{00000000-0005-0000-0000-00001A000000}"/>
    <cellStyle name="Comma 5 4 6" xfId="500" xr:uid="{00000000-0005-0000-0000-00001A000000}"/>
    <cellStyle name="Comma 5 4 6 2" xfId="1376" xr:uid="{00000000-0005-0000-0000-00001A000000}"/>
    <cellStyle name="Comma 5 4 7" xfId="876" xr:uid="{00000000-0005-0000-0000-00001A000000}"/>
    <cellStyle name="Comma 5 4 7 2" xfId="1740" xr:uid="{00000000-0005-0000-0000-00001A000000}"/>
    <cellStyle name="Comma 5 4 8" xfId="996" xr:uid="{00000000-0005-0000-0000-00001A000000}"/>
    <cellStyle name="Comma 5 4 9" xfId="1860" xr:uid="{00000000-0005-0000-0000-00001A000000}"/>
    <cellStyle name="Comma 5 5" xfId="129" xr:uid="{00000000-0005-0000-0000-000015000000}"/>
    <cellStyle name="Comma 5 5 2" xfId="216" xr:uid="{00000000-0005-0000-0000-000015000000}"/>
    <cellStyle name="Comma 5 5 2 2" xfId="343" xr:uid="{00000000-0005-0000-0000-000015000000}"/>
    <cellStyle name="Comma 5 5 2 2 2" xfId="721" xr:uid="{00000000-0005-0000-0000-000015000000}"/>
    <cellStyle name="Comma 5 5 2 2 2 2" xfId="1585" xr:uid="{00000000-0005-0000-0000-000015000000}"/>
    <cellStyle name="Comma 5 5 2 2 3" xfId="1219" xr:uid="{00000000-0005-0000-0000-000015000000}"/>
    <cellStyle name="Comma 5 5 2 2 4" xfId="2070" xr:uid="{00000000-0005-0000-0000-000015000000}"/>
    <cellStyle name="Comma 5 5 2 3" xfId="465" xr:uid="{00000000-0005-0000-0000-000015000000}"/>
    <cellStyle name="Comma 5 5 2 3 2" xfId="841" xr:uid="{00000000-0005-0000-0000-000015000000}"/>
    <cellStyle name="Comma 5 5 2 3 2 2" xfId="1705" xr:uid="{00000000-0005-0000-0000-000015000000}"/>
    <cellStyle name="Comma 5 5 2 3 3" xfId="1341" xr:uid="{00000000-0005-0000-0000-000015000000}"/>
    <cellStyle name="Comma 5 5 2 3 4" xfId="2190" xr:uid="{00000000-0005-0000-0000-000015000000}"/>
    <cellStyle name="Comma 5 5 2 4" xfId="588" xr:uid="{00000000-0005-0000-0000-000015000000}"/>
    <cellStyle name="Comma 5 5 2 4 2" xfId="1461" xr:uid="{00000000-0005-0000-0000-000015000000}"/>
    <cellStyle name="Comma 5 5 2 5" xfId="961" xr:uid="{00000000-0005-0000-0000-000015000000}"/>
    <cellStyle name="Comma 5 5 2 5 2" xfId="1825" xr:uid="{00000000-0005-0000-0000-000015000000}"/>
    <cellStyle name="Comma 5 5 2 6" xfId="1095" xr:uid="{00000000-0005-0000-0000-000015000000}"/>
    <cellStyle name="Comma 5 5 2 7" xfId="1946" xr:uid="{00000000-0005-0000-0000-000015000000}"/>
    <cellStyle name="Comma 5 5 3" xfId="279" xr:uid="{00000000-0005-0000-0000-000015000000}"/>
    <cellStyle name="Comma 5 5 3 2" xfId="657" xr:uid="{00000000-0005-0000-0000-000015000000}"/>
    <cellStyle name="Comma 5 5 3 2 2" xfId="1521" xr:uid="{00000000-0005-0000-0000-000015000000}"/>
    <cellStyle name="Comma 5 5 3 3" xfId="1155" xr:uid="{00000000-0005-0000-0000-000015000000}"/>
    <cellStyle name="Comma 5 5 3 4" xfId="2006" xr:uid="{00000000-0005-0000-0000-000015000000}"/>
    <cellStyle name="Comma 5 5 4" xfId="404" xr:uid="{00000000-0005-0000-0000-000015000000}"/>
    <cellStyle name="Comma 5 5 4 2" xfId="781" xr:uid="{00000000-0005-0000-0000-000015000000}"/>
    <cellStyle name="Comma 5 5 4 2 2" xfId="1645" xr:uid="{00000000-0005-0000-0000-000015000000}"/>
    <cellStyle name="Comma 5 5 4 3" xfId="1281" xr:uid="{00000000-0005-0000-0000-000015000000}"/>
    <cellStyle name="Comma 5 5 4 4" xfId="2130" xr:uid="{00000000-0005-0000-0000-000015000000}"/>
    <cellStyle name="Comma 5 5 5" xfId="526" xr:uid="{00000000-0005-0000-0000-000015000000}"/>
    <cellStyle name="Comma 5 5 5 2" xfId="1401" xr:uid="{00000000-0005-0000-0000-000015000000}"/>
    <cellStyle name="Comma 5 5 6" xfId="901" xr:uid="{00000000-0005-0000-0000-000015000000}"/>
    <cellStyle name="Comma 5 5 6 2" xfId="1765" xr:uid="{00000000-0005-0000-0000-000015000000}"/>
    <cellStyle name="Comma 5 5 7" xfId="1034" xr:uid="{00000000-0005-0000-0000-000015000000}"/>
    <cellStyle name="Comma 5 5 8" xfId="1886" xr:uid="{00000000-0005-0000-0000-000015000000}"/>
    <cellStyle name="Comma 5 6" xfId="184" xr:uid="{00000000-0005-0000-0000-0000E3000000}"/>
    <cellStyle name="Comma 5 6 2" xfId="313" xr:uid="{00000000-0005-0000-0000-0000E3000000}"/>
    <cellStyle name="Comma 5 6 2 2" xfId="691" xr:uid="{00000000-0005-0000-0000-0000E3000000}"/>
    <cellStyle name="Comma 5 6 2 2 2" xfId="1555" xr:uid="{00000000-0005-0000-0000-0000E3000000}"/>
    <cellStyle name="Comma 5 6 2 3" xfId="1189" xr:uid="{00000000-0005-0000-0000-0000E3000000}"/>
    <cellStyle name="Comma 5 6 2 4" xfId="2040" xr:uid="{00000000-0005-0000-0000-0000E3000000}"/>
    <cellStyle name="Comma 5 6 3" xfId="435" xr:uid="{00000000-0005-0000-0000-0000E3000000}"/>
    <cellStyle name="Comma 5 6 3 2" xfId="811" xr:uid="{00000000-0005-0000-0000-0000E3000000}"/>
    <cellStyle name="Comma 5 6 3 2 2" xfId="1675" xr:uid="{00000000-0005-0000-0000-0000E3000000}"/>
    <cellStyle name="Comma 5 6 3 3" xfId="1311" xr:uid="{00000000-0005-0000-0000-0000E3000000}"/>
    <cellStyle name="Comma 5 6 3 4" xfId="2160" xr:uid="{00000000-0005-0000-0000-0000E3000000}"/>
    <cellStyle name="Comma 5 6 4" xfId="558" xr:uid="{00000000-0005-0000-0000-0000E3000000}"/>
    <cellStyle name="Comma 5 6 4 2" xfId="1431" xr:uid="{00000000-0005-0000-0000-0000E3000000}"/>
    <cellStyle name="Comma 5 6 5" xfId="931" xr:uid="{00000000-0005-0000-0000-0000E3000000}"/>
    <cellStyle name="Comma 5 6 5 2" xfId="1795" xr:uid="{00000000-0005-0000-0000-0000E3000000}"/>
    <cellStyle name="Comma 5 6 6" xfId="1065" xr:uid="{00000000-0005-0000-0000-0000E3000000}"/>
    <cellStyle name="Comma 5 6 7" xfId="1916" xr:uid="{00000000-0005-0000-0000-0000E3000000}"/>
    <cellStyle name="Comma 5 7" xfId="248" xr:uid="{00000000-0005-0000-0000-000015000000}"/>
    <cellStyle name="Comma 5 7 2" xfId="627" xr:uid="{00000000-0005-0000-0000-000015000000}"/>
    <cellStyle name="Comma 5 7 2 2" xfId="1491" xr:uid="{00000000-0005-0000-0000-000015000000}"/>
    <cellStyle name="Comma 5 7 3" xfId="1125" xr:uid="{00000000-0005-0000-0000-000015000000}"/>
    <cellStyle name="Comma 5 7 4" xfId="1976" xr:uid="{00000000-0005-0000-0000-000015000000}"/>
    <cellStyle name="Comma 5 8" xfId="373" xr:uid="{00000000-0005-0000-0000-000015000000}"/>
    <cellStyle name="Comma 5 8 2" xfId="751" xr:uid="{00000000-0005-0000-0000-000015000000}"/>
    <cellStyle name="Comma 5 8 2 2" xfId="1615" xr:uid="{00000000-0005-0000-0000-000015000000}"/>
    <cellStyle name="Comma 5 8 3" xfId="1251" xr:uid="{00000000-0005-0000-0000-000015000000}"/>
    <cellStyle name="Comma 5 8 4" xfId="2100" xr:uid="{00000000-0005-0000-0000-000015000000}"/>
    <cellStyle name="Comma 5 9" xfId="495" xr:uid="{00000000-0005-0000-0000-000015000000}"/>
    <cellStyle name="Comma 5 9 2" xfId="1371" xr:uid="{00000000-0005-0000-0000-000015000000}"/>
    <cellStyle name="Comma 6" xfId="28" xr:uid="{00000000-0005-0000-0000-00001B000000}"/>
    <cellStyle name="Comma 6 2" xfId="135" xr:uid="{00000000-0005-0000-0000-00001B000000}"/>
    <cellStyle name="Comma 6 2 2" xfId="222" xr:uid="{00000000-0005-0000-0000-00001B000000}"/>
    <cellStyle name="Comma 6 2 2 2" xfId="349" xr:uid="{00000000-0005-0000-0000-00001B000000}"/>
    <cellStyle name="Comma 6 2 2 2 2" xfId="727" xr:uid="{00000000-0005-0000-0000-00001B000000}"/>
    <cellStyle name="Comma 6 2 2 2 2 2" xfId="1591" xr:uid="{00000000-0005-0000-0000-00001B000000}"/>
    <cellStyle name="Comma 6 2 2 2 3" xfId="1225" xr:uid="{00000000-0005-0000-0000-00001B000000}"/>
    <cellStyle name="Comma 6 2 2 2 4" xfId="2076" xr:uid="{00000000-0005-0000-0000-00001B000000}"/>
    <cellStyle name="Comma 6 2 2 3" xfId="471" xr:uid="{00000000-0005-0000-0000-00001B000000}"/>
    <cellStyle name="Comma 6 2 2 3 2" xfId="847" xr:uid="{00000000-0005-0000-0000-00001B000000}"/>
    <cellStyle name="Comma 6 2 2 3 2 2" xfId="1711" xr:uid="{00000000-0005-0000-0000-00001B000000}"/>
    <cellStyle name="Comma 6 2 2 3 3" xfId="1347" xr:uid="{00000000-0005-0000-0000-00001B000000}"/>
    <cellStyle name="Comma 6 2 2 3 4" xfId="2196" xr:uid="{00000000-0005-0000-0000-00001B000000}"/>
    <cellStyle name="Comma 6 2 2 4" xfId="594" xr:uid="{00000000-0005-0000-0000-00001B000000}"/>
    <cellStyle name="Comma 6 2 2 4 2" xfId="1467" xr:uid="{00000000-0005-0000-0000-00001B000000}"/>
    <cellStyle name="Comma 6 2 2 5" xfId="967" xr:uid="{00000000-0005-0000-0000-00001B000000}"/>
    <cellStyle name="Comma 6 2 2 5 2" xfId="1831" xr:uid="{00000000-0005-0000-0000-00001B000000}"/>
    <cellStyle name="Comma 6 2 2 6" xfId="1101" xr:uid="{00000000-0005-0000-0000-00001B000000}"/>
    <cellStyle name="Comma 6 2 2 7" xfId="1952" xr:uid="{00000000-0005-0000-0000-00001B000000}"/>
    <cellStyle name="Comma 6 2 3" xfId="285" xr:uid="{00000000-0005-0000-0000-00001B000000}"/>
    <cellStyle name="Comma 6 2 3 2" xfId="663" xr:uid="{00000000-0005-0000-0000-00001B000000}"/>
    <cellStyle name="Comma 6 2 3 2 2" xfId="1527" xr:uid="{00000000-0005-0000-0000-00001B000000}"/>
    <cellStyle name="Comma 6 2 3 3" xfId="1161" xr:uid="{00000000-0005-0000-0000-00001B000000}"/>
    <cellStyle name="Comma 6 2 3 4" xfId="2012" xr:uid="{00000000-0005-0000-0000-00001B000000}"/>
    <cellStyle name="Comma 6 2 4" xfId="410" xr:uid="{00000000-0005-0000-0000-00001B000000}"/>
    <cellStyle name="Comma 6 2 4 2" xfId="787" xr:uid="{00000000-0005-0000-0000-00001B000000}"/>
    <cellStyle name="Comma 6 2 4 2 2" xfId="1651" xr:uid="{00000000-0005-0000-0000-00001B000000}"/>
    <cellStyle name="Comma 6 2 4 3" xfId="1287" xr:uid="{00000000-0005-0000-0000-00001B000000}"/>
    <cellStyle name="Comma 6 2 4 4" xfId="2136" xr:uid="{00000000-0005-0000-0000-00001B000000}"/>
    <cellStyle name="Comma 6 2 5" xfId="532" xr:uid="{00000000-0005-0000-0000-00001B000000}"/>
    <cellStyle name="Comma 6 2 5 2" xfId="1407" xr:uid="{00000000-0005-0000-0000-00001B000000}"/>
    <cellStyle name="Comma 6 2 6" xfId="907" xr:uid="{00000000-0005-0000-0000-00001B000000}"/>
    <cellStyle name="Comma 6 2 6 2" xfId="1771" xr:uid="{00000000-0005-0000-0000-00001B000000}"/>
    <cellStyle name="Comma 6 2 7" xfId="1040" xr:uid="{00000000-0005-0000-0000-00001B000000}"/>
    <cellStyle name="Comma 6 2 8" xfId="1892" xr:uid="{00000000-0005-0000-0000-00001B000000}"/>
    <cellStyle name="Comma 6 3" xfId="190" xr:uid="{00000000-0005-0000-0000-0000E9000000}"/>
    <cellStyle name="Comma 6 3 2" xfId="319" xr:uid="{00000000-0005-0000-0000-0000E9000000}"/>
    <cellStyle name="Comma 6 3 2 2" xfId="697" xr:uid="{00000000-0005-0000-0000-0000E9000000}"/>
    <cellStyle name="Comma 6 3 2 2 2" xfId="1561" xr:uid="{00000000-0005-0000-0000-0000E9000000}"/>
    <cellStyle name="Comma 6 3 2 3" xfId="1195" xr:uid="{00000000-0005-0000-0000-0000E9000000}"/>
    <cellStyle name="Comma 6 3 2 4" xfId="2046" xr:uid="{00000000-0005-0000-0000-0000E9000000}"/>
    <cellStyle name="Comma 6 3 3" xfId="441" xr:uid="{00000000-0005-0000-0000-0000E9000000}"/>
    <cellStyle name="Comma 6 3 3 2" xfId="817" xr:uid="{00000000-0005-0000-0000-0000E9000000}"/>
    <cellStyle name="Comma 6 3 3 2 2" xfId="1681" xr:uid="{00000000-0005-0000-0000-0000E9000000}"/>
    <cellStyle name="Comma 6 3 3 3" xfId="1317" xr:uid="{00000000-0005-0000-0000-0000E9000000}"/>
    <cellStyle name="Comma 6 3 3 4" xfId="2166" xr:uid="{00000000-0005-0000-0000-0000E9000000}"/>
    <cellStyle name="Comma 6 3 4" xfId="564" xr:uid="{00000000-0005-0000-0000-0000E9000000}"/>
    <cellStyle name="Comma 6 3 4 2" xfId="1437" xr:uid="{00000000-0005-0000-0000-0000E9000000}"/>
    <cellStyle name="Comma 6 3 5" xfId="937" xr:uid="{00000000-0005-0000-0000-0000E9000000}"/>
    <cellStyle name="Comma 6 3 5 2" xfId="1801" xr:uid="{00000000-0005-0000-0000-0000E9000000}"/>
    <cellStyle name="Comma 6 3 6" xfId="1071" xr:uid="{00000000-0005-0000-0000-0000E9000000}"/>
    <cellStyle name="Comma 6 3 7" xfId="1922" xr:uid="{00000000-0005-0000-0000-0000E9000000}"/>
    <cellStyle name="Comma 6 4" xfId="254" xr:uid="{00000000-0005-0000-0000-00001B000000}"/>
    <cellStyle name="Comma 6 4 2" xfId="633" xr:uid="{00000000-0005-0000-0000-00001B000000}"/>
    <cellStyle name="Comma 6 4 2 2" xfId="1497" xr:uid="{00000000-0005-0000-0000-00001B000000}"/>
    <cellStyle name="Comma 6 4 3" xfId="1131" xr:uid="{00000000-0005-0000-0000-00001B000000}"/>
    <cellStyle name="Comma 6 4 4" xfId="1982" xr:uid="{00000000-0005-0000-0000-00001B000000}"/>
    <cellStyle name="Comma 6 5" xfId="379" xr:uid="{00000000-0005-0000-0000-00001B000000}"/>
    <cellStyle name="Comma 6 5 2" xfId="757" xr:uid="{00000000-0005-0000-0000-00001B000000}"/>
    <cellStyle name="Comma 6 5 2 2" xfId="1621" xr:uid="{00000000-0005-0000-0000-00001B000000}"/>
    <cellStyle name="Comma 6 5 3" xfId="1257" xr:uid="{00000000-0005-0000-0000-00001B000000}"/>
    <cellStyle name="Comma 6 5 4" xfId="2106" xr:uid="{00000000-0005-0000-0000-00001B000000}"/>
    <cellStyle name="Comma 6 6" xfId="501" xr:uid="{00000000-0005-0000-0000-00001B000000}"/>
    <cellStyle name="Comma 6 6 2" xfId="1377" xr:uid="{00000000-0005-0000-0000-00001B000000}"/>
    <cellStyle name="Comma 6 7" xfId="877" xr:uid="{00000000-0005-0000-0000-00001B000000}"/>
    <cellStyle name="Comma 6 7 2" xfId="1741" xr:uid="{00000000-0005-0000-0000-00001B000000}"/>
    <cellStyle name="Comma 6 8" xfId="997" xr:uid="{00000000-0005-0000-0000-00001B000000}"/>
    <cellStyle name="Comma 6 9" xfId="1861" xr:uid="{00000000-0005-0000-0000-00001B000000}"/>
    <cellStyle name="Comma 7" xfId="29" xr:uid="{00000000-0005-0000-0000-00001C000000}"/>
    <cellStyle name="Comma 7 2" xfId="136" xr:uid="{00000000-0005-0000-0000-00001C000000}"/>
    <cellStyle name="Comma 7 2 2" xfId="223" xr:uid="{00000000-0005-0000-0000-00001C000000}"/>
    <cellStyle name="Comma 7 2 2 2" xfId="350" xr:uid="{00000000-0005-0000-0000-00001C000000}"/>
    <cellStyle name="Comma 7 2 2 2 2" xfId="728" xr:uid="{00000000-0005-0000-0000-00001C000000}"/>
    <cellStyle name="Comma 7 2 2 2 2 2" xfId="1592" xr:uid="{00000000-0005-0000-0000-00001C000000}"/>
    <cellStyle name="Comma 7 2 2 2 3" xfId="1226" xr:uid="{00000000-0005-0000-0000-00001C000000}"/>
    <cellStyle name="Comma 7 2 2 2 4" xfId="2077" xr:uid="{00000000-0005-0000-0000-00001C000000}"/>
    <cellStyle name="Comma 7 2 2 3" xfId="472" xr:uid="{00000000-0005-0000-0000-00001C000000}"/>
    <cellStyle name="Comma 7 2 2 3 2" xfId="848" xr:uid="{00000000-0005-0000-0000-00001C000000}"/>
    <cellStyle name="Comma 7 2 2 3 2 2" xfId="1712" xr:uid="{00000000-0005-0000-0000-00001C000000}"/>
    <cellStyle name="Comma 7 2 2 3 3" xfId="1348" xr:uid="{00000000-0005-0000-0000-00001C000000}"/>
    <cellStyle name="Comma 7 2 2 3 4" xfId="2197" xr:uid="{00000000-0005-0000-0000-00001C000000}"/>
    <cellStyle name="Comma 7 2 2 4" xfId="595" xr:uid="{00000000-0005-0000-0000-00001C000000}"/>
    <cellStyle name="Comma 7 2 2 4 2" xfId="1468" xr:uid="{00000000-0005-0000-0000-00001C000000}"/>
    <cellStyle name="Comma 7 2 2 5" xfId="968" xr:uid="{00000000-0005-0000-0000-00001C000000}"/>
    <cellStyle name="Comma 7 2 2 5 2" xfId="1832" xr:uid="{00000000-0005-0000-0000-00001C000000}"/>
    <cellStyle name="Comma 7 2 2 6" xfId="1102" xr:uid="{00000000-0005-0000-0000-00001C000000}"/>
    <cellStyle name="Comma 7 2 2 7" xfId="1953" xr:uid="{00000000-0005-0000-0000-00001C000000}"/>
    <cellStyle name="Comma 7 2 3" xfId="286" xr:uid="{00000000-0005-0000-0000-00001C000000}"/>
    <cellStyle name="Comma 7 2 3 2" xfId="664" xr:uid="{00000000-0005-0000-0000-00001C000000}"/>
    <cellStyle name="Comma 7 2 3 2 2" xfId="1528" xr:uid="{00000000-0005-0000-0000-00001C000000}"/>
    <cellStyle name="Comma 7 2 3 3" xfId="1162" xr:uid="{00000000-0005-0000-0000-00001C000000}"/>
    <cellStyle name="Comma 7 2 3 4" xfId="2013" xr:uid="{00000000-0005-0000-0000-00001C000000}"/>
    <cellStyle name="Comma 7 2 4" xfId="411" xr:uid="{00000000-0005-0000-0000-00001C000000}"/>
    <cellStyle name="Comma 7 2 4 2" xfId="788" xr:uid="{00000000-0005-0000-0000-00001C000000}"/>
    <cellStyle name="Comma 7 2 4 2 2" xfId="1652" xr:uid="{00000000-0005-0000-0000-00001C000000}"/>
    <cellStyle name="Comma 7 2 4 3" xfId="1288" xr:uid="{00000000-0005-0000-0000-00001C000000}"/>
    <cellStyle name="Comma 7 2 4 4" xfId="2137" xr:uid="{00000000-0005-0000-0000-00001C000000}"/>
    <cellStyle name="Comma 7 2 5" xfId="533" xr:uid="{00000000-0005-0000-0000-00001C000000}"/>
    <cellStyle name="Comma 7 2 5 2" xfId="1408" xr:uid="{00000000-0005-0000-0000-00001C000000}"/>
    <cellStyle name="Comma 7 2 6" xfId="908" xr:uid="{00000000-0005-0000-0000-00001C000000}"/>
    <cellStyle name="Comma 7 2 6 2" xfId="1772" xr:uid="{00000000-0005-0000-0000-00001C000000}"/>
    <cellStyle name="Comma 7 2 7" xfId="1041" xr:uid="{00000000-0005-0000-0000-00001C000000}"/>
    <cellStyle name="Comma 7 2 8" xfId="1893" xr:uid="{00000000-0005-0000-0000-00001C000000}"/>
    <cellStyle name="Comma 7 3" xfId="191" xr:uid="{00000000-0005-0000-0000-0000EA000000}"/>
    <cellStyle name="Comma 7 3 2" xfId="320" xr:uid="{00000000-0005-0000-0000-0000EA000000}"/>
    <cellStyle name="Comma 7 3 2 2" xfId="698" xr:uid="{00000000-0005-0000-0000-0000EA000000}"/>
    <cellStyle name="Comma 7 3 2 2 2" xfId="1562" xr:uid="{00000000-0005-0000-0000-0000EA000000}"/>
    <cellStyle name="Comma 7 3 2 3" xfId="1196" xr:uid="{00000000-0005-0000-0000-0000EA000000}"/>
    <cellStyle name="Comma 7 3 2 4" xfId="2047" xr:uid="{00000000-0005-0000-0000-0000EA000000}"/>
    <cellStyle name="Comma 7 3 3" xfId="442" xr:uid="{00000000-0005-0000-0000-0000EA000000}"/>
    <cellStyle name="Comma 7 3 3 2" xfId="818" xr:uid="{00000000-0005-0000-0000-0000EA000000}"/>
    <cellStyle name="Comma 7 3 3 2 2" xfId="1682" xr:uid="{00000000-0005-0000-0000-0000EA000000}"/>
    <cellStyle name="Comma 7 3 3 3" xfId="1318" xr:uid="{00000000-0005-0000-0000-0000EA000000}"/>
    <cellStyle name="Comma 7 3 3 4" xfId="2167" xr:uid="{00000000-0005-0000-0000-0000EA000000}"/>
    <cellStyle name="Comma 7 3 4" xfId="565" xr:uid="{00000000-0005-0000-0000-0000EA000000}"/>
    <cellStyle name="Comma 7 3 4 2" xfId="1438" xr:uid="{00000000-0005-0000-0000-0000EA000000}"/>
    <cellStyle name="Comma 7 3 5" xfId="938" xr:uid="{00000000-0005-0000-0000-0000EA000000}"/>
    <cellStyle name="Comma 7 3 5 2" xfId="1802" xr:uid="{00000000-0005-0000-0000-0000EA000000}"/>
    <cellStyle name="Comma 7 3 6" xfId="1072" xr:uid="{00000000-0005-0000-0000-0000EA000000}"/>
    <cellStyle name="Comma 7 3 7" xfId="1923" xr:uid="{00000000-0005-0000-0000-0000EA000000}"/>
    <cellStyle name="Comma 7 4" xfId="255" xr:uid="{00000000-0005-0000-0000-00001C000000}"/>
    <cellStyle name="Comma 7 4 2" xfId="634" xr:uid="{00000000-0005-0000-0000-00001C000000}"/>
    <cellStyle name="Comma 7 4 2 2" xfId="1498" xr:uid="{00000000-0005-0000-0000-00001C000000}"/>
    <cellStyle name="Comma 7 4 3" xfId="1132" xr:uid="{00000000-0005-0000-0000-00001C000000}"/>
    <cellStyle name="Comma 7 4 4" xfId="1983" xr:uid="{00000000-0005-0000-0000-00001C000000}"/>
    <cellStyle name="Comma 7 5" xfId="380" xr:uid="{00000000-0005-0000-0000-00001C000000}"/>
    <cellStyle name="Comma 7 5 2" xfId="758" xr:uid="{00000000-0005-0000-0000-00001C000000}"/>
    <cellStyle name="Comma 7 5 2 2" xfId="1622" xr:uid="{00000000-0005-0000-0000-00001C000000}"/>
    <cellStyle name="Comma 7 5 3" xfId="1258" xr:uid="{00000000-0005-0000-0000-00001C000000}"/>
    <cellStyle name="Comma 7 5 4" xfId="2107" xr:uid="{00000000-0005-0000-0000-00001C000000}"/>
    <cellStyle name="Comma 7 6" xfId="502" xr:uid="{00000000-0005-0000-0000-00001C000000}"/>
    <cellStyle name="Comma 7 6 2" xfId="1378" xr:uid="{00000000-0005-0000-0000-00001C000000}"/>
    <cellStyle name="Comma 7 7" xfId="878" xr:uid="{00000000-0005-0000-0000-00001C000000}"/>
    <cellStyle name="Comma 7 7 2" xfId="1742" xr:uid="{00000000-0005-0000-0000-00001C000000}"/>
    <cellStyle name="Comma 7 8" xfId="998" xr:uid="{00000000-0005-0000-0000-00001C000000}"/>
    <cellStyle name="Comma 7 9" xfId="1862" xr:uid="{00000000-0005-0000-0000-00001C000000}"/>
    <cellStyle name="Comma 8" xfId="106" xr:uid="{00000000-0005-0000-0000-00001D000000}"/>
    <cellStyle name="Comma 8 10" xfId="1864" xr:uid="{00000000-0005-0000-0000-00001D000000}"/>
    <cellStyle name="Comma 8 2" xfId="160" xr:uid="{00000000-0005-0000-0000-00001D000000}"/>
    <cellStyle name="Comma 8 2 2" xfId="224" xr:uid="{00000000-0005-0000-0000-00001D000000}"/>
    <cellStyle name="Comma 8 2 2 2" xfId="351" xr:uid="{00000000-0005-0000-0000-00001D000000}"/>
    <cellStyle name="Comma 8 2 2 2 2" xfId="729" xr:uid="{00000000-0005-0000-0000-00001D000000}"/>
    <cellStyle name="Comma 8 2 2 2 2 2" xfId="1593" xr:uid="{00000000-0005-0000-0000-00001D000000}"/>
    <cellStyle name="Comma 8 2 2 2 3" xfId="1227" xr:uid="{00000000-0005-0000-0000-00001D000000}"/>
    <cellStyle name="Comma 8 2 2 2 4" xfId="2078" xr:uid="{00000000-0005-0000-0000-00001D000000}"/>
    <cellStyle name="Comma 8 2 2 3" xfId="473" xr:uid="{00000000-0005-0000-0000-00001D000000}"/>
    <cellStyle name="Comma 8 2 2 3 2" xfId="849" xr:uid="{00000000-0005-0000-0000-00001D000000}"/>
    <cellStyle name="Comma 8 2 2 3 2 2" xfId="1713" xr:uid="{00000000-0005-0000-0000-00001D000000}"/>
    <cellStyle name="Comma 8 2 2 3 3" xfId="1349" xr:uid="{00000000-0005-0000-0000-00001D000000}"/>
    <cellStyle name="Comma 8 2 2 3 4" xfId="2198" xr:uid="{00000000-0005-0000-0000-00001D000000}"/>
    <cellStyle name="Comma 8 2 2 4" xfId="596" xr:uid="{00000000-0005-0000-0000-00001D000000}"/>
    <cellStyle name="Comma 8 2 2 4 2" xfId="1469" xr:uid="{00000000-0005-0000-0000-00001D000000}"/>
    <cellStyle name="Comma 8 2 2 5" xfId="969" xr:uid="{00000000-0005-0000-0000-00001D000000}"/>
    <cellStyle name="Comma 8 2 2 5 2" xfId="1833" xr:uid="{00000000-0005-0000-0000-00001D000000}"/>
    <cellStyle name="Comma 8 2 2 6" xfId="1103" xr:uid="{00000000-0005-0000-0000-00001D000000}"/>
    <cellStyle name="Comma 8 2 2 7" xfId="1954" xr:uid="{00000000-0005-0000-0000-00001D000000}"/>
    <cellStyle name="Comma 8 2 3" xfId="288" xr:uid="{00000000-0005-0000-0000-00001D000000}"/>
    <cellStyle name="Comma 8 2 3 2" xfId="666" xr:uid="{00000000-0005-0000-0000-00001D000000}"/>
    <cellStyle name="Comma 8 2 3 2 2" xfId="1530" xr:uid="{00000000-0005-0000-0000-00001D000000}"/>
    <cellStyle name="Comma 8 2 3 3" xfId="1164" xr:uid="{00000000-0005-0000-0000-00001D000000}"/>
    <cellStyle name="Comma 8 2 3 4" xfId="2015" xr:uid="{00000000-0005-0000-0000-00001D000000}"/>
    <cellStyle name="Comma 8 2 4" xfId="291" xr:uid="{00000000-0005-0000-0000-00001D000000}"/>
    <cellStyle name="Comma 8 2 4 2" xfId="669" xr:uid="{00000000-0005-0000-0000-00001D000000}"/>
    <cellStyle name="Comma 8 2 4 2 2" xfId="1533" xr:uid="{00000000-0005-0000-0000-00001D000000}"/>
    <cellStyle name="Comma 8 2 4 3" xfId="1167" xr:uid="{00000000-0005-0000-0000-00001D000000}"/>
    <cellStyle name="Comma 8 2 4 4" xfId="2018" xr:uid="{00000000-0005-0000-0000-00001D000000}"/>
    <cellStyle name="Comma 8 2 5" xfId="413" xr:uid="{00000000-0005-0000-0000-00001D000000}"/>
    <cellStyle name="Comma 8 2 5 2" xfId="789" xr:uid="{00000000-0005-0000-0000-00001D000000}"/>
    <cellStyle name="Comma 8 2 5 2 2" xfId="1653" xr:uid="{00000000-0005-0000-0000-00001D000000}"/>
    <cellStyle name="Comma 8 2 5 3" xfId="1289" xr:uid="{00000000-0005-0000-0000-00001D000000}"/>
    <cellStyle name="Comma 8 2 5 4" xfId="2138" xr:uid="{00000000-0005-0000-0000-00001D000000}"/>
    <cellStyle name="Comma 8 2 6" xfId="536" xr:uid="{00000000-0005-0000-0000-00001D000000}"/>
    <cellStyle name="Comma 8 2 6 2" xfId="1409" xr:uid="{00000000-0005-0000-0000-00001D000000}"/>
    <cellStyle name="Comma 8 2 7" xfId="909" xr:uid="{00000000-0005-0000-0000-00001D000000}"/>
    <cellStyle name="Comma 8 2 7 2" xfId="1773" xr:uid="{00000000-0005-0000-0000-00001D000000}"/>
    <cellStyle name="Comma 8 2 8" xfId="1043" xr:uid="{00000000-0005-0000-0000-00001D000000}"/>
    <cellStyle name="Comma 8 2 9" xfId="1894" xr:uid="{00000000-0005-0000-0000-00001D000000}"/>
    <cellStyle name="Comma 8 3" xfId="193" xr:uid="{00000000-0005-0000-0000-00001D000000}"/>
    <cellStyle name="Comma 8 3 2" xfId="321" xr:uid="{00000000-0005-0000-0000-00001D000000}"/>
    <cellStyle name="Comma 8 3 2 2" xfId="699" xr:uid="{00000000-0005-0000-0000-00001D000000}"/>
    <cellStyle name="Comma 8 3 2 2 2" xfId="1563" xr:uid="{00000000-0005-0000-0000-00001D000000}"/>
    <cellStyle name="Comma 8 3 2 3" xfId="1197" xr:uid="{00000000-0005-0000-0000-00001D000000}"/>
    <cellStyle name="Comma 8 3 2 4" xfId="2048" xr:uid="{00000000-0005-0000-0000-00001D000000}"/>
    <cellStyle name="Comma 8 3 3" xfId="443" xr:uid="{00000000-0005-0000-0000-00001D000000}"/>
    <cellStyle name="Comma 8 3 3 2" xfId="819" xr:uid="{00000000-0005-0000-0000-00001D000000}"/>
    <cellStyle name="Comma 8 3 3 2 2" xfId="1683" xr:uid="{00000000-0005-0000-0000-00001D000000}"/>
    <cellStyle name="Comma 8 3 3 3" xfId="1319" xr:uid="{00000000-0005-0000-0000-00001D000000}"/>
    <cellStyle name="Comma 8 3 3 4" xfId="2168" xr:uid="{00000000-0005-0000-0000-00001D000000}"/>
    <cellStyle name="Comma 8 3 4" xfId="566" xr:uid="{00000000-0005-0000-0000-00001D000000}"/>
    <cellStyle name="Comma 8 3 4 2" xfId="1439" xr:uid="{00000000-0005-0000-0000-00001D000000}"/>
    <cellStyle name="Comma 8 3 5" xfId="939" xr:uid="{00000000-0005-0000-0000-00001D000000}"/>
    <cellStyle name="Comma 8 3 5 2" xfId="1803" xr:uid="{00000000-0005-0000-0000-00001D000000}"/>
    <cellStyle name="Comma 8 3 6" xfId="1073" xr:uid="{00000000-0005-0000-0000-00001D000000}"/>
    <cellStyle name="Comma 8 3 7" xfId="1924" xr:uid="{00000000-0005-0000-0000-00001D000000}"/>
    <cellStyle name="Comma 8 4" xfId="257" xr:uid="{00000000-0005-0000-0000-00001D000000}"/>
    <cellStyle name="Comma 8 4 2" xfId="635" xr:uid="{00000000-0005-0000-0000-00001D000000}"/>
    <cellStyle name="Comma 8 4 2 2" xfId="1499" xr:uid="{00000000-0005-0000-0000-00001D000000}"/>
    <cellStyle name="Comma 8 4 3" xfId="1133" xr:uid="{00000000-0005-0000-0000-00001D000000}"/>
    <cellStyle name="Comma 8 4 4" xfId="1984" xr:uid="{00000000-0005-0000-0000-00001D000000}"/>
    <cellStyle name="Comma 8 5" xfId="289" xr:uid="{00000000-0005-0000-0000-00001D000000}"/>
    <cellStyle name="Comma 8 5 2" xfId="667" xr:uid="{00000000-0005-0000-0000-00001D000000}"/>
    <cellStyle name="Comma 8 5 2 2" xfId="1531" xr:uid="{00000000-0005-0000-0000-00001D000000}"/>
    <cellStyle name="Comma 8 5 3" xfId="1165" xr:uid="{00000000-0005-0000-0000-00001D000000}"/>
    <cellStyle name="Comma 8 5 4" xfId="2016" xr:uid="{00000000-0005-0000-0000-00001D000000}"/>
    <cellStyle name="Comma 8 6" xfId="382" xr:uid="{00000000-0005-0000-0000-00001D000000}"/>
    <cellStyle name="Comma 8 6 2" xfId="759" xr:uid="{00000000-0005-0000-0000-00001D000000}"/>
    <cellStyle name="Comma 8 6 2 2" xfId="1623" xr:uid="{00000000-0005-0000-0000-00001D000000}"/>
    <cellStyle name="Comma 8 6 3" xfId="1259" xr:uid="{00000000-0005-0000-0000-00001D000000}"/>
    <cellStyle name="Comma 8 6 4" xfId="2108" xr:uid="{00000000-0005-0000-0000-00001D000000}"/>
    <cellStyle name="Comma 8 7" xfId="504" xr:uid="{00000000-0005-0000-0000-00001D000000}"/>
    <cellStyle name="Comma 8 7 2" xfId="1379" xr:uid="{00000000-0005-0000-0000-00001D000000}"/>
    <cellStyle name="Comma 8 8" xfId="879" xr:uid="{00000000-0005-0000-0000-00001D000000}"/>
    <cellStyle name="Comma 8 8 2" xfId="1743" xr:uid="{00000000-0005-0000-0000-00001D000000}"/>
    <cellStyle name="Comma 8 9" xfId="1012" xr:uid="{00000000-0005-0000-0000-00001D000000}"/>
    <cellStyle name="Comma 9" xfId="108" xr:uid="{00000000-0005-0000-0000-000098000000}"/>
    <cellStyle name="Comma 9 2" xfId="195" xr:uid="{00000000-0005-0000-0000-000098000000}"/>
    <cellStyle name="Comma 9 2 2" xfId="322" xr:uid="{00000000-0005-0000-0000-000098000000}"/>
    <cellStyle name="Comma 9 2 2 2" xfId="700" xr:uid="{00000000-0005-0000-0000-000098000000}"/>
    <cellStyle name="Comma 9 2 2 2 2" xfId="1564" xr:uid="{00000000-0005-0000-0000-000098000000}"/>
    <cellStyle name="Comma 9 2 2 3" xfId="1198" xr:uid="{00000000-0005-0000-0000-000098000000}"/>
    <cellStyle name="Comma 9 2 2 4" xfId="2049" xr:uid="{00000000-0005-0000-0000-000098000000}"/>
    <cellStyle name="Comma 9 2 3" xfId="444" xr:uid="{00000000-0005-0000-0000-000098000000}"/>
    <cellStyle name="Comma 9 2 3 2" xfId="820" xr:uid="{00000000-0005-0000-0000-000098000000}"/>
    <cellStyle name="Comma 9 2 3 2 2" xfId="1684" xr:uid="{00000000-0005-0000-0000-000098000000}"/>
    <cellStyle name="Comma 9 2 3 3" xfId="1320" xr:uid="{00000000-0005-0000-0000-000098000000}"/>
    <cellStyle name="Comma 9 2 3 4" xfId="2169" xr:uid="{00000000-0005-0000-0000-000098000000}"/>
    <cellStyle name="Comma 9 2 4" xfId="567" xr:uid="{00000000-0005-0000-0000-000098000000}"/>
    <cellStyle name="Comma 9 2 4 2" xfId="1440" xr:uid="{00000000-0005-0000-0000-000098000000}"/>
    <cellStyle name="Comma 9 2 5" xfId="940" xr:uid="{00000000-0005-0000-0000-000098000000}"/>
    <cellStyle name="Comma 9 2 5 2" xfId="1804" xr:uid="{00000000-0005-0000-0000-000098000000}"/>
    <cellStyle name="Comma 9 2 6" xfId="1074" xr:uid="{00000000-0005-0000-0000-000098000000}"/>
    <cellStyle name="Comma 9 2 7" xfId="1925" xr:uid="{00000000-0005-0000-0000-000098000000}"/>
    <cellStyle name="Comma 9 3" xfId="258" xr:uid="{00000000-0005-0000-0000-000098000000}"/>
    <cellStyle name="Comma 9 3 2" xfId="636" xr:uid="{00000000-0005-0000-0000-000098000000}"/>
    <cellStyle name="Comma 9 3 2 2" xfId="1500" xr:uid="{00000000-0005-0000-0000-000098000000}"/>
    <cellStyle name="Comma 9 3 3" xfId="1134" xr:uid="{00000000-0005-0000-0000-000098000000}"/>
    <cellStyle name="Comma 9 3 4" xfId="1985" xr:uid="{00000000-0005-0000-0000-000098000000}"/>
    <cellStyle name="Comma 9 4" xfId="290" xr:uid="{00000000-0005-0000-0000-000098000000}"/>
    <cellStyle name="Comma 9 4 2" xfId="668" xr:uid="{00000000-0005-0000-0000-000098000000}"/>
    <cellStyle name="Comma 9 4 2 2" xfId="1532" xr:uid="{00000000-0005-0000-0000-000098000000}"/>
    <cellStyle name="Comma 9 4 3" xfId="1166" xr:uid="{00000000-0005-0000-0000-000098000000}"/>
    <cellStyle name="Comma 9 4 4" xfId="2017" xr:uid="{00000000-0005-0000-0000-000098000000}"/>
    <cellStyle name="Comma 9 5" xfId="383" xr:uid="{00000000-0005-0000-0000-000098000000}"/>
    <cellStyle name="Comma 9 5 2" xfId="760" xr:uid="{00000000-0005-0000-0000-000098000000}"/>
    <cellStyle name="Comma 9 5 2 2" xfId="1624" xr:uid="{00000000-0005-0000-0000-000098000000}"/>
    <cellStyle name="Comma 9 5 3" xfId="1260" xr:uid="{00000000-0005-0000-0000-000098000000}"/>
    <cellStyle name="Comma 9 5 4" xfId="2109" xr:uid="{00000000-0005-0000-0000-000098000000}"/>
    <cellStyle name="Comma 9 6" xfId="505" xr:uid="{00000000-0005-0000-0000-000098000000}"/>
    <cellStyle name="Comma 9 6 2" xfId="1380" xr:uid="{00000000-0005-0000-0000-000098000000}"/>
    <cellStyle name="Comma 9 7" xfId="880" xr:uid="{00000000-0005-0000-0000-000098000000}"/>
    <cellStyle name="Comma 9 7 2" xfId="1744" xr:uid="{00000000-0005-0000-0000-000098000000}"/>
    <cellStyle name="Comma 9 8" xfId="1013" xr:uid="{00000000-0005-0000-0000-000098000000}"/>
    <cellStyle name="Comma 9 9" xfId="1865" xr:uid="{00000000-0005-0000-0000-000098000000}"/>
    <cellStyle name="Custom - Style8" xfId="30" xr:uid="{00000000-0005-0000-0000-00001E000000}"/>
    <cellStyle name="Grey" xfId="31" xr:uid="{00000000-0005-0000-0000-00001F000000}"/>
    <cellStyle name="Header1" xfId="32" xr:uid="{00000000-0005-0000-0000-000020000000}"/>
    <cellStyle name="Header2" xfId="33" xr:uid="{00000000-0005-0000-0000-000021000000}"/>
    <cellStyle name="Input [yellow]" xfId="34" xr:uid="{00000000-0005-0000-0000-000022000000}"/>
    <cellStyle name="Milliers [0]_AR1194" xfId="35" xr:uid="{00000000-0005-0000-0000-000023000000}"/>
    <cellStyle name="Milliers_AR1194" xfId="36" xr:uid="{00000000-0005-0000-0000-000024000000}"/>
    <cellStyle name="Monétaire [0]_AR1194" xfId="37" xr:uid="{00000000-0005-0000-0000-000025000000}"/>
    <cellStyle name="Monétaire_AR1194" xfId="38" xr:uid="{00000000-0005-0000-0000-000026000000}"/>
    <cellStyle name="Normal" xfId="0" builtinId="0"/>
    <cellStyle name="Normal - Style1" xfId="39" xr:uid="{00000000-0005-0000-0000-000028000000}"/>
    <cellStyle name="Normal 2" xfId="40" xr:uid="{00000000-0005-0000-0000-000029000000}"/>
    <cellStyle name="Normal 3" xfId="41" xr:uid="{00000000-0005-0000-0000-00002A000000}"/>
    <cellStyle name="Normal 4" xfId="192" xr:uid="{00000000-0005-0000-0000-00000A010000}"/>
    <cellStyle name="Normal 5" xfId="226" xr:uid="{00000000-0005-0000-0000-00004B010000}"/>
    <cellStyle name="Normal_Financial Statement2002" xfId="42" xr:uid="{00000000-0005-0000-0000-00002B000000}"/>
    <cellStyle name="Normal_KLSE4Q05" xfId="43" xr:uid="{00000000-0005-0000-0000-00002C000000}"/>
    <cellStyle name="Percent" xfId="44" builtinId="5"/>
    <cellStyle name="Percent [2]" xfId="45" xr:uid="{00000000-0005-0000-0000-00002E000000}"/>
    <cellStyle name="Percent 10" xfId="46" xr:uid="{00000000-0005-0000-0000-00002F000000}"/>
    <cellStyle name="Percent 10 2" xfId="47" xr:uid="{00000000-0005-0000-0000-000030000000}"/>
    <cellStyle name="Percent 11" xfId="48" xr:uid="{00000000-0005-0000-0000-000031000000}"/>
    <cellStyle name="Percent 11 2" xfId="49" xr:uid="{00000000-0005-0000-0000-000032000000}"/>
    <cellStyle name="Percent 12" xfId="50" xr:uid="{00000000-0005-0000-0000-000033000000}"/>
    <cellStyle name="Percent 12 2" xfId="51" xr:uid="{00000000-0005-0000-0000-000034000000}"/>
    <cellStyle name="Percent 13" xfId="52" xr:uid="{00000000-0005-0000-0000-000035000000}"/>
    <cellStyle name="Percent 13 2" xfId="53" xr:uid="{00000000-0005-0000-0000-000036000000}"/>
    <cellStyle name="Percent 14" xfId="54" xr:uid="{00000000-0005-0000-0000-000037000000}"/>
    <cellStyle name="Percent 14 2" xfId="55" xr:uid="{00000000-0005-0000-0000-000038000000}"/>
    <cellStyle name="Percent 15" xfId="56" xr:uid="{00000000-0005-0000-0000-000039000000}"/>
    <cellStyle name="Percent 15 2" xfId="57" xr:uid="{00000000-0005-0000-0000-00003A000000}"/>
    <cellStyle name="Percent 16" xfId="58" xr:uid="{00000000-0005-0000-0000-00003B000000}"/>
    <cellStyle name="Percent 16 2" xfId="59" xr:uid="{00000000-0005-0000-0000-00003C000000}"/>
    <cellStyle name="Percent 17" xfId="60" xr:uid="{00000000-0005-0000-0000-00003D000000}"/>
    <cellStyle name="Percent 17 2" xfId="61" xr:uid="{00000000-0005-0000-0000-00003E000000}"/>
    <cellStyle name="Percent 18" xfId="62" xr:uid="{00000000-0005-0000-0000-00003F000000}"/>
    <cellStyle name="Percent 18 2" xfId="63" xr:uid="{00000000-0005-0000-0000-000040000000}"/>
    <cellStyle name="Percent 19" xfId="64" xr:uid="{00000000-0005-0000-0000-000041000000}"/>
    <cellStyle name="Percent 19 2" xfId="65" xr:uid="{00000000-0005-0000-0000-000042000000}"/>
    <cellStyle name="Percent 2" xfId="66" xr:uid="{00000000-0005-0000-0000-000043000000}"/>
    <cellStyle name="Percent 20" xfId="67" xr:uid="{00000000-0005-0000-0000-000044000000}"/>
    <cellStyle name="Percent 20 2" xfId="68" xr:uid="{00000000-0005-0000-0000-000045000000}"/>
    <cellStyle name="Percent 21" xfId="69" xr:uid="{00000000-0005-0000-0000-000046000000}"/>
    <cellStyle name="Percent 21 2" xfId="137" xr:uid="{00000000-0005-0000-0000-000046000000}"/>
    <cellStyle name="Percent 22" xfId="70" xr:uid="{00000000-0005-0000-0000-000047000000}"/>
    <cellStyle name="Percent 22 2" xfId="138" xr:uid="{00000000-0005-0000-0000-000047000000}"/>
    <cellStyle name="Percent 23" xfId="71" xr:uid="{00000000-0005-0000-0000-000048000000}"/>
    <cellStyle name="Percent 23 2" xfId="139" xr:uid="{00000000-0005-0000-0000-000048000000}"/>
    <cellStyle name="Percent 24" xfId="72" xr:uid="{00000000-0005-0000-0000-000049000000}"/>
    <cellStyle name="Percent 24 2" xfId="140" xr:uid="{00000000-0005-0000-0000-000049000000}"/>
    <cellStyle name="Percent 25" xfId="73" xr:uid="{00000000-0005-0000-0000-00004A000000}"/>
    <cellStyle name="Percent 25 2" xfId="141" xr:uid="{00000000-0005-0000-0000-00004A000000}"/>
    <cellStyle name="Percent 26" xfId="74" xr:uid="{00000000-0005-0000-0000-00004B000000}"/>
    <cellStyle name="Percent 26 2" xfId="142" xr:uid="{00000000-0005-0000-0000-00004B000000}"/>
    <cellStyle name="Percent 27" xfId="75" xr:uid="{00000000-0005-0000-0000-00004C000000}"/>
    <cellStyle name="Percent 27 2" xfId="143" xr:uid="{00000000-0005-0000-0000-00004C000000}"/>
    <cellStyle name="Percent 28" xfId="76" xr:uid="{00000000-0005-0000-0000-00004D000000}"/>
    <cellStyle name="Percent 28 2" xfId="144" xr:uid="{00000000-0005-0000-0000-00004D000000}"/>
    <cellStyle name="Percent 29" xfId="77" xr:uid="{00000000-0005-0000-0000-00004E000000}"/>
    <cellStyle name="Percent 29 2" xfId="145" xr:uid="{00000000-0005-0000-0000-00004E000000}"/>
    <cellStyle name="Percent 3" xfId="78" xr:uid="{00000000-0005-0000-0000-00004F000000}"/>
    <cellStyle name="Percent 30" xfId="79" xr:uid="{00000000-0005-0000-0000-000050000000}"/>
    <cellStyle name="Percent 30 2" xfId="146" xr:uid="{00000000-0005-0000-0000-000050000000}"/>
    <cellStyle name="Percent 31" xfId="80" xr:uid="{00000000-0005-0000-0000-000051000000}"/>
    <cellStyle name="Percent 31 2" xfId="147" xr:uid="{00000000-0005-0000-0000-000051000000}"/>
    <cellStyle name="Percent 32" xfId="81" xr:uid="{00000000-0005-0000-0000-000052000000}"/>
    <cellStyle name="Percent 32 2" xfId="148" xr:uid="{00000000-0005-0000-0000-000052000000}"/>
    <cellStyle name="Percent 33" xfId="82" xr:uid="{00000000-0005-0000-0000-000053000000}"/>
    <cellStyle name="Percent 33 2" xfId="149" xr:uid="{00000000-0005-0000-0000-000053000000}"/>
    <cellStyle name="Percent 34" xfId="83" xr:uid="{00000000-0005-0000-0000-000054000000}"/>
    <cellStyle name="Percent 34 2" xfId="150" xr:uid="{00000000-0005-0000-0000-000054000000}"/>
    <cellStyle name="Percent 35" xfId="84" xr:uid="{00000000-0005-0000-0000-000055000000}"/>
    <cellStyle name="Percent 35 2" xfId="151" xr:uid="{00000000-0005-0000-0000-000055000000}"/>
    <cellStyle name="Percent 36" xfId="85" xr:uid="{00000000-0005-0000-0000-000056000000}"/>
    <cellStyle name="Percent 36 2" xfId="152" xr:uid="{00000000-0005-0000-0000-000056000000}"/>
    <cellStyle name="Percent 37" xfId="86" xr:uid="{00000000-0005-0000-0000-000057000000}"/>
    <cellStyle name="Percent 37 2" xfId="153" xr:uid="{00000000-0005-0000-0000-000057000000}"/>
    <cellStyle name="Percent 38" xfId="107" xr:uid="{00000000-0005-0000-0000-000058000000}"/>
    <cellStyle name="Percent 38 2" xfId="161" xr:uid="{00000000-0005-0000-0000-000058000000}"/>
    <cellStyle name="Percent 38 2 2" xfId="225" xr:uid="{00000000-0005-0000-0000-000058000000}"/>
    <cellStyle name="Percent 38 3" xfId="194" xr:uid="{00000000-0005-0000-0000-000058000000}"/>
    <cellStyle name="Percent 39" xfId="162" xr:uid="{00000000-0005-0000-0000-00000B010000}"/>
    <cellStyle name="Percent 4" xfId="87" xr:uid="{00000000-0005-0000-0000-000059000000}"/>
    <cellStyle name="Percent 4 2" xfId="88" xr:uid="{00000000-0005-0000-0000-00005A000000}"/>
    <cellStyle name="Percent 4 3" xfId="89" xr:uid="{00000000-0005-0000-0000-00005B000000}"/>
    <cellStyle name="Percent 4 3 2" xfId="154" xr:uid="{00000000-0005-0000-0000-00005B000000}"/>
    <cellStyle name="Percent 40" xfId="256" xr:uid="{00000000-0005-0000-0000-00004C010000}"/>
    <cellStyle name="Percent 41" xfId="381" xr:uid="{00000000-0005-0000-0000-000004020000}"/>
    <cellStyle name="Percent 42" xfId="412" xr:uid="{00000000-0005-0000-0000-000005020000}"/>
    <cellStyle name="Percent 43" xfId="503" xr:uid="{00000000-0005-0000-0000-00007E020000}"/>
    <cellStyle name="Percent 44" xfId="534" xr:uid="{00000000-0005-0000-0000-00007F020000}"/>
    <cellStyle name="Percent 45" xfId="599" xr:uid="{00000000-0005-0000-0000-000080020000}"/>
    <cellStyle name="Percent 46" xfId="603" xr:uid="{00000000-0005-0000-0000-000081020000}"/>
    <cellStyle name="Percent 47" xfId="604" xr:uid="{00000000-0005-0000-0000-000082020000}"/>
    <cellStyle name="Percent 48" xfId="602" xr:uid="{00000000-0005-0000-0000-000083020000}"/>
    <cellStyle name="Percent 49" xfId="535" xr:uid="{00000000-0005-0000-0000-000084020000}"/>
    <cellStyle name="Percent 5" xfId="90" xr:uid="{00000000-0005-0000-0000-00005C000000}"/>
    <cellStyle name="Percent 5 2" xfId="91" xr:uid="{00000000-0005-0000-0000-00005D000000}"/>
    <cellStyle name="Percent 5 3" xfId="92" xr:uid="{00000000-0005-0000-0000-00005E000000}"/>
    <cellStyle name="Percent 5 3 2" xfId="155" xr:uid="{00000000-0005-0000-0000-00005E000000}"/>
    <cellStyle name="Percent 50" xfId="600" xr:uid="{00000000-0005-0000-0000-000085020000}"/>
    <cellStyle name="Percent 51" xfId="605" xr:uid="{00000000-0005-0000-0000-000086020000}"/>
    <cellStyle name="Percent 52" xfId="601" xr:uid="{00000000-0005-0000-0000-000087020000}"/>
    <cellStyle name="Percent 53" xfId="597" xr:uid="{00000000-0005-0000-0000-000088020000}"/>
    <cellStyle name="Percent 54" xfId="598" xr:uid="{00000000-0005-0000-0000-00007D030000}"/>
    <cellStyle name="Percent 55" xfId="1000" xr:uid="{00000000-0005-0000-0000-0000EA040000}"/>
    <cellStyle name="Percent 56" xfId="1009" xr:uid="{00000000-0005-0000-0000-0000EB040000}"/>
    <cellStyle name="Percent 57" xfId="1002" xr:uid="{00000000-0005-0000-0000-0000EC040000}"/>
    <cellStyle name="Percent 58" xfId="1042" xr:uid="{00000000-0005-0000-0000-0000ED040000}"/>
    <cellStyle name="Percent 59" xfId="1228" xr:uid="{00000000-0005-0000-0000-0000EE040000}"/>
    <cellStyle name="Percent 6" xfId="93" xr:uid="{00000000-0005-0000-0000-00005F000000}"/>
    <cellStyle name="Percent 6 2" xfId="94" xr:uid="{00000000-0005-0000-0000-000060000000}"/>
    <cellStyle name="Percent 6 3" xfId="95" xr:uid="{00000000-0005-0000-0000-000061000000}"/>
    <cellStyle name="Percent 6 3 2" xfId="156" xr:uid="{00000000-0005-0000-0000-000061000000}"/>
    <cellStyle name="Percent 60" xfId="1229" xr:uid="{00000000-0005-0000-0000-0000EF040000}"/>
    <cellStyle name="Percent 61" xfId="1011" xr:uid="{00000000-0005-0000-0000-0000F0040000}"/>
    <cellStyle name="Percent 62" xfId="999" xr:uid="{00000000-0005-0000-0000-0000F1040000}"/>
    <cellStyle name="Percent 63" xfId="1010" xr:uid="{00000000-0005-0000-0000-0000F2040000}"/>
    <cellStyle name="Percent 64" xfId="1001" xr:uid="{00000000-0005-0000-0000-0000F3040000}"/>
    <cellStyle name="Percent 65" xfId="1008" xr:uid="{00000000-0005-0000-0000-0000F4040000}"/>
    <cellStyle name="Percent 66" xfId="1003" xr:uid="{00000000-0005-0000-0000-0000F5040000}"/>
    <cellStyle name="Percent 67" xfId="1007" xr:uid="{00000000-0005-0000-0000-0000F6040000}"/>
    <cellStyle name="Percent 68" xfId="1004" xr:uid="{00000000-0005-0000-0000-0000F7040000}"/>
    <cellStyle name="Percent 69" xfId="1006" xr:uid="{00000000-0005-0000-0000-0000F8040000}"/>
    <cellStyle name="Percent 7" xfId="96" xr:uid="{00000000-0005-0000-0000-000062000000}"/>
    <cellStyle name="Percent 7 2" xfId="97" xr:uid="{00000000-0005-0000-0000-000063000000}"/>
    <cellStyle name="Percent 7 3" xfId="98" xr:uid="{00000000-0005-0000-0000-000064000000}"/>
    <cellStyle name="Percent 7 3 2" xfId="157" xr:uid="{00000000-0005-0000-0000-000064000000}"/>
    <cellStyle name="Percent 70" xfId="1005" xr:uid="{00000000-0005-0000-0000-000055070000}"/>
    <cellStyle name="Percent 71" xfId="1863" xr:uid="{00000000-0005-0000-0000-0000C2080000}"/>
    <cellStyle name="Percent 8" xfId="99" xr:uid="{00000000-0005-0000-0000-000065000000}"/>
    <cellStyle name="Percent 8 2" xfId="100" xr:uid="{00000000-0005-0000-0000-000066000000}"/>
    <cellStyle name="Percent 8 3" xfId="101" xr:uid="{00000000-0005-0000-0000-000067000000}"/>
    <cellStyle name="Percent 8 3 2" xfId="158" xr:uid="{00000000-0005-0000-0000-000067000000}"/>
    <cellStyle name="Percent 9" xfId="102" xr:uid="{00000000-0005-0000-0000-000068000000}"/>
    <cellStyle name="Percent 9 2" xfId="103" xr:uid="{00000000-0005-0000-0000-000069000000}"/>
    <cellStyle name="Percent 9 3" xfId="104" xr:uid="{00000000-0005-0000-0000-00006A000000}"/>
    <cellStyle name="Percent 9 3 2" xfId="159" xr:uid="{00000000-0005-0000-0000-00006A000000}"/>
    <cellStyle name="PERCENTAGE" xfId="105" xr:uid="{00000000-0005-0000-0000-00006B000000}"/>
  </cellStyles>
  <dxfs count="0"/>
  <tableStyles count="0" defaultTableStyle="TableStyleMedium9" defaultPivotStyle="PivotStyleLight16"/>
  <colors>
    <mruColors>
      <color rgb="FF46DA4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zoomScale="90" zoomScaleNormal="90" workbookViewId="0">
      <pane xSplit="1" ySplit="11" topLeftCell="B12" activePane="bottomRight" state="frozen"/>
      <selection pane="topRight" activeCell="B1" sqref="B1"/>
      <selection pane="bottomLeft" activeCell="A15" sqref="A15"/>
      <selection pane="bottomRight"/>
    </sheetView>
  </sheetViews>
  <sheetFormatPr defaultColWidth="8" defaultRowHeight="11.5"/>
  <cols>
    <col min="1" max="1" width="31.5" style="13" customWidth="1"/>
    <col min="2" max="3" width="11.83203125" style="17" customWidth="1"/>
    <col min="4" max="4" width="2.33203125" style="17" customWidth="1"/>
    <col min="5" max="6" width="11.83203125" style="17" customWidth="1"/>
    <col min="7" max="16384" width="8" style="13"/>
  </cols>
  <sheetData>
    <row r="1" spans="1:7">
      <c r="A1" s="32" t="s">
        <v>83</v>
      </c>
      <c r="B1" s="1"/>
      <c r="C1" s="1"/>
      <c r="D1" s="1"/>
      <c r="E1" s="1"/>
      <c r="F1" s="1"/>
    </row>
    <row r="2" spans="1:7">
      <c r="A2" s="32" t="s">
        <v>84</v>
      </c>
      <c r="B2" s="1"/>
      <c r="C2" s="1"/>
      <c r="D2" s="1"/>
      <c r="E2" s="1"/>
      <c r="F2" s="1"/>
    </row>
    <row r="3" spans="1:7">
      <c r="A3" s="32" t="s">
        <v>85</v>
      </c>
      <c r="B3" s="1"/>
      <c r="C3" s="1"/>
      <c r="D3" s="1"/>
      <c r="E3" s="1"/>
      <c r="F3" s="1"/>
    </row>
    <row r="4" spans="1:7">
      <c r="A4" s="32" t="s">
        <v>62</v>
      </c>
      <c r="B4" s="1"/>
      <c r="C4" s="1"/>
      <c r="D4" s="1"/>
      <c r="E4" s="1"/>
      <c r="F4" s="1"/>
    </row>
    <row r="5" spans="1:7">
      <c r="A5" s="33" t="s">
        <v>111</v>
      </c>
      <c r="B5" s="1"/>
      <c r="C5" s="1"/>
      <c r="D5" s="1"/>
      <c r="E5" s="1"/>
      <c r="F5" s="1"/>
    </row>
    <row r="6" spans="1:7">
      <c r="A6" s="2"/>
      <c r="B6" s="1"/>
      <c r="C6" s="34"/>
      <c r="D6" s="1"/>
      <c r="E6" s="1"/>
      <c r="F6" s="34"/>
    </row>
    <row r="7" spans="1:7" s="52" customFormat="1">
      <c r="A7" s="49"/>
      <c r="B7" s="50">
        <v>2024</v>
      </c>
      <c r="C7" s="50">
        <v>2023</v>
      </c>
      <c r="D7" s="51"/>
      <c r="E7" s="50">
        <f>B7</f>
        <v>2024</v>
      </c>
      <c r="F7" s="50">
        <f>C7</f>
        <v>2023</v>
      </c>
    </row>
    <row r="8" spans="1:7">
      <c r="A8" s="2"/>
      <c r="B8" s="34" t="s">
        <v>63</v>
      </c>
      <c r="C8" s="34" t="s">
        <v>64</v>
      </c>
      <c r="D8" s="34"/>
      <c r="E8" s="34" t="s">
        <v>112</v>
      </c>
      <c r="F8" s="34" t="str">
        <f>E8</f>
        <v>9 Months</v>
      </c>
    </row>
    <row r="9" spans="1:7">
      <c r="A9" s="2"/>
      <c r="B9" s="34" t="s">
        <v>65</v>
      </c>
      <c r="C9" s="34" t="s">
        <v>65</v>
      </c>
      <c r="D9" s="34"/>
      <c r="E9" s="34" t="s">
        <v>66</v>
      </c>
      <c r="F9" s="34" t="s">
        <v>66</v>
      </c>
    </row>
    <row r="10" spans="1:7">
      <c r="A10" s="2"/>
      <c r="B10" s="54">
        <v>45565</v>
      </c>
      <c r="C10" s="54">
        <f>B10</f>
        <v>45565</v>
      </c>
      <c r="D10" s="34"/>
      <c r="E10" s="34" t="s">
        <v>67</v>
      </c>
      <c r="F10" s="34" t="s">
        <v>67</v>
      </c>
    </row>
    <row r="11" spans="1:7">
      <c r="A11" s="2"/>
      <c r="B11" s="34" t="s">
        <v>6</v>
      </c>
      <c r="C11" s="34" t="s">
        <v>6</v>
      </c>
      <c r="D11" s="34"/>
      <c r="E11" s="34" t="s">
        <v>6</v>
      </c>
      <c r="F11" s="34" t="s">
        <v>6</v>
      </c>
    </row>
    <row r="12" spans="1:7">
      <c r="A12" s="2"/>
      <c r="B12" s="1"/>
      <c r="C12" s="1"/>
      <c r="D12" s="1"/>
      <c r="E12" s="1"/>
      <c r="F12" s="1"/>
    </row>
    <row r="13" spans="1:7">
      <c r="A13" s="2" t="s">
        <v>3</v>
      </c>
      <c r="B13" s="67">
        <v>41729</v>
      </c>
      <c r="C13" s="98">
        <v>64627</v>
      </c>
      <c r="D13" s="69"/>
      <c r="E13" s="67">
        <v>140047</v>
      </c>
      <c r="F13" s="94">
        <v>186756</v>
      </c>
      <c r="G13" s="70"/>
    </row>
    <row r="14" spans="1:7">
      <c r="A14" s="2"/>
      <c r="B14" s="69"/>
      <c r="C14" s="99"/>
      <c r="D14" s="69"/>
      <c r="E14" s="69"/>
      <c r="F14" s="95"/>
      <c r="G14" s="70"/>
    </row>
    <row r="15" spans="1:7">
      <c r="A15" s="2" t="s">
        <v>68</v>
      </c>
      <c r="B15" s="67">
        <v>-44266</v>
      </c>
      <c r="C15" s="98">
        <v>-63259</v>
      </c>
      <c r="D15" s="69"/>
      <c r="E15" s="67">
        <v>-146140</v>
      </c>
      <c r="F15" s="94">
        <v>-185306</v>
      </c>
      <c r="G15" s="70"/>
    </row>
    <row r="16" spans="1:7">
      <c r="A16" s="2"/>
      <c r="B16" s="69"/>
      <c r="C16" s="99"/>
      <c r="D16" s="69"/>
      <c r="E16" s="69"/>
      <c r="F16" s="95"/>
      <c r="G16" s="70"/>
    </row>
    <row r="17" spans="1:7">
      <c r="A17" s="2" t="s">
        <v>69</v>
      </c>
      <c r="B17" s="67">
        <v>-411</v>
      </c>
      <c r="C17" s="98">
        <v>-469</v>
      </c>
      <c r="D17" s="69"/>
      <c r="E17" s="67">
        <v>-1131</v>
      </c>
      <c r="F17" s="94">
        <v>-1267</v>
      </c>
      <c r="G17" s="70"/>
    </row>
    <row r="18" spans="1:7">
      <c r="A18" s="2"/>
      <c r="B18" s="69"/>
      <c r="C18" s="99"/>
      <c r="D18" s="69"/>
      <c r="E18" s="69"/>
      <c r="F18" s="95"/>
      <c r="G18" s="70"/>
    </row>
    <row r="19" spans="1:7">
      <c r="A19" s="2" t="s">
        <v>125</v>
      </c>
      <c r="B19" s="67">
        <v>269</v>
      </c>
      <c r="C19" s="98">
        <v>694</v>
      </c>
      <c r="D19" s="69"/>
      <c r="E19" s="63">
        <v>5181</v>
      </c>
      <c r="F19" s="93">
        <v>575</v>
      </c>
      <c r="G19" s="70"/>
    </row>
    <row r="20" spans="1:7">
      <c r="A20" s="2"/>
      <c r="B20" s="71"/>
      <c r="C20" s="71"/>
      <c r="D20" s="69"/>
      <c r="E20" s="71"/>
      <c r="F20" s="71"/>
      <c r="G20" s="70"/>
    </row>
    <row r="21" spans="1:7">
      <c r="A21" s="2" t="s">
        <v>124</v>
      </c>
      <c r="B21" s="67">
        <f>SUM(B13:B19)</f>
        <v>-2679</v>
      </c>
      <c r="C21" s="67">
        <f>SUM(C13:C20)</f>
        <v>1593</v>
      </c>
      <c r="D21" s="69"/>
      <c r="E21" s="67">
        <f>SUM(E13:E19)</f>
        <v>-2043</v>
      </c>
      <c r="F21" s="67">
        <f>SUM(F13:F20)</f>
        <v>758</v>
      </c>
      <c r="G21" s="70"/>
    </row>
    <row r="22" spans="1:7">
      <c r="A22" s="2"/>
      <c r="B22" s="69"/>
      <c r="C22" s="69"/>
      <c r="D22" s="69"/>
      <c r="E22" s="69"/>
      <c r="F22" s="69"/>
      <c r="G22" s="70"/>
    </row>
    <row r="23" spans="1:7">
      <c r="A23" s="2" t="s">
        <v>37</v>
      </c>
      <c r="B23" s="67">
        <v>-171</v>
      </c>
      <c r="C23" s="92">
        <v>-168</v>
      </c>
      <c r="D23" s="69"/>
      <c r="E23" s="67">
        <v>-445</v>
      </c>
      <c r="F23" s="96">
        <v>-410</v>
      </c>
      <c r="G23" s="70"/>
    </row>
    <row r="24" spans="1:7">
      <c r="A24" s="2" t="s">
        <v>77</v>
      </c>
      <c r="B24" s="67">
        <v>374</v>
      </c>
      <c r="C24" s="92">
        <v>147</v>
      </c>
      <c r="D24" s="69"/>
      <c r="E24" s="67">
        <v>724</v>
      </c>
      <c r="F24" s="96">
        <v>437</v>
      </c>
      <c r="G24" s="70"/>
    </row>
    <row r="25" spans="1:7">
      <c r="A25" s="2"/>
      <c r="B25" s="71"/>
      <c r="C25" s="71"/>
      <c r="D25" s="69"/>
      <c r="E25" s="72"/>
      <c r="F25" s="72"/>
      <c r="G25" s="70"/>
    </row>
    <row r="26" spans="1:7">
      <c r="A26" s="2" t="s">
        <v>126</v>
      </c>
      <c r="B26" s="69">
        <f>SUM(B21:B25)</f>
        <v>-2476</v>
      </c>
      <c r="C26" s="69">
        <f>SUM(C21:C25)</f>
        <v>1572</v>
      </c>
      <c r="D26" s="69"/>
      <c r="E26" s="69">
        <f>SUM(E21:E25)</f>
        <v>-1764</v>
      </c>
      <c r="F26" s="69">
        <f>SUM(F21:F25)</f>
        <v>785</v>
      </c>
      <c r="G26" s="70"/>
    </row>
    <row r="27" spans="1:7">
      <c r="A27" s="2"/>
      <c r="B27" s="69"/>
      <c r="C27" s="69"/>
      <c r="D27" s="69"/>
      <c r="E27" s="69"/>
      <c r="F27" s="69"/>
      <c r="G27" s="70"/>
    </row>
    <row r="28" spans="1:7">
      <c r="A28" s="2" t="s">
        <v>70</v>
      </c>
      <c r="B28" s="67">
        <v>-85</v>
      </c>
      <c r="C28" s="68">
        <v>-20</v>
      </c>
      <c r="D28" s="69"/>
      <c r="E28" s="67">
        <v>-151</v>
      </c>
      <c r="F28" s="97">
        <v>-72</v>
      </c>
      <c r="G28" s="70"/>
    </row>
    <row r="29" spans="1:7">
      <c r="A29" s="2"/>
      <c r="B29" s="71"/>
      <c r="C29" s="71"/>
      <c r="D29" s="69"/>
      <c r="E29" s="71"/>
      <c r="F29" s="71"/>
      <c r="G29" s="70"/>
    </row>
    <row r="30" spans="1:7" s="23" customFormat="1">
      <c r="A30" s="28" t="s">
        <v>127</v>
      </c>
      <c r="B30" s="67">
        <f>SUM(B26:B29)</f>
        <v>-2561</v>
      </c>
      <c r="C30" s="67">
        <f>SUM(C26:C28)</f>
        <v>1552</v>
      </c>
      <c r="D30" s="67"/>
      <c r="E30" s="67">
        <f>SUM(E26:E29)</f>
        <v>-1915</v>
      </c>
      <c r="F30" s="67">
        <f>SUM(F26:F28)</f>
        <v>713</v>
      </c>
      <c r="G30" s="73"/>
    </row>
    <row r="31" spans="1:7">
      <c r="A31" s="2"/>
      <c r="B31" s="69"/>
      <c r="C31" s="69"/>
      <c r="D31" s="69"/>
      <c r="E31" s="69"/>
      <c r="F31" s="69"/>
      <c r="G31" s="70"/>
    </row>
    <row r="32" spans="1:7">
      <c r="A32" s="2" t="s">
        <v>128</v>
      </c>
      <c r="B32" s="71">
        <v>0</v>
      </c>
      <c r="C32" s="90">
        <v>0</v>
      </c>
      <c r="D32" s="69"/>
      <c r="E32" s="71">
        <v>0</v>
      </c>
      <c r="F32" s="84">
        <v>0</v>
      </c>
      <c r="G32" s="70"/>
    </row>
    <row r="33" spans="1:7">
      <c r="A33" s="2"/>
      <c r="B33" s="69"/>
      <c r="C33" s="69"/>
      <c r="D33" s="69"/>
      <c r="E33" s="69"/>
      <c r="F33" s="69"/>
      <c r="G33" s="70"/>
    </row>
    <row r="34" spans="1:7" ht="12" thickBot="1">
      <c r="A34" s="2" t="s">
        <v>80</v>
      </c>
      <c r="B34" s="74">
        <f>SUM(B30:B32)</f>
        <v>-2561</v>
      </c>
      <c r="C34" s="74">
        <f>SUM(C30:C32)</f>
        <v>1552</v>
      </c>
      <c r="D34" s="69"/>
      <c r="E34" s="74">
        <f>SUM(E30:E32)</f>
        <v>-1915</v>
      </c>
      <c r="F34" s="74">
        <f>SUM(F30:F33)</f>
        <v>713</v>
      </c>
      <c r="G34" s="70"/>
    </row>
    <row r="35" spans="1:7" ht="12" thickTop="1">
      <c r="A35" s="2"/>
      <c r="B35" s="69"/>
      <c r="C35" s="69"/>
      <c r="D35" s="69"/>
      <c r="E35" s="69"/>
      <c r="F35" s="69"/>
      <c r="G35" s="70"/>
    </row>
    <row r="36" spans="1:7">
      <c r="A36" s="2"/>
      <c r="B36" s="75"/>
      <c r="C36" s="76"/>
      <c r="D36" s="69"/>
      <c r="E36" s="75"/>
      <c r="F36" s="76"/>
      <c r="G36" s="70"/>
    </row>
    <row r="37" spans="1:7">
      <c r="A37" s="2" t="s">
        <v>131</v>
      </c>
      <c r="B37" s="69"/>
      <c r="C37" s="69"/>
      <c r="D37" s="69"/>
      <c r="E37" s="69"/>
      <c r="F37" s="69"/>
      <c r="G37" s="70"/>
    </row>
    <row r="38" spans="1:7">
      <c r="A38" s="15" t="s">
        <v>36</v>
      </c>
      <c r="B38" s="67">
        <v>-2457</v>
      </c>
      <c r="C38" s="100">
        <v>1526</v>
      </c>
      <c r="D38" s="69"/>
      <c r="E38" s="67">
        <f>E40-E39</f>
        <v>-1674</v>
      </c>
      <c r="F38" s="85">
        <v>734</v>
      </c>
      <c r="G38" s="70"/>
    </row>
    <row r="39" spans="1:7">
      <c r="A39" s="15" t="s">
        <v>58</v>
      </c>
      <c r="B39" s="67">
        <v>-104</v>
      </c>
      <c r="C39" s="100">
        <v>26</v>
      </c>
      <c r="D39" s="69"/>
      <c r="E39" s="71">
        <v>-241</v>
      </c>
      <c r="F39" s="86">
        <v>-21</v>
      </c>
      <c r="G39" s="70"/>
    </row>
    <row r="40" spans="1:7" ht="12" thickBot="1">
      <c r="A40" s="2"/>
      <c r="B40" s="77">
        <f>SUM(B38:B39)</f>
        <v>-2561</v>
      </c>
      <c r="C40" s="77">
        <f>SUM(C38:C39)</f>
        <v>1552</v>
      </c>
      <c r="D40" s="67"/>
      <c r="E40" s="74">
        <f>E30</f>
        <v>-1915</v>
      </c>
      <c r="F40" s="74">
        <f>SUM(F38:F39)</f>
        <v>713</v>
      </c>
      <c r="G40" s="70"/>
    </row>
    <row r="41" spans="1:7" ht="12" thickTop="1">
      <c r="A41" s="2"/>
      <c r="B41" s="67"/>
      <c r="C41" s="67"/>
      <c r="D41" s="67"/>
      <c r="E41" s="67"/>
      <c r="F41" s="67"/>
      <c r="G41" s="70"/>
    </row>
    <row r="42" spans="1:7">
      <c r="A42" s="15"/>
      <c r="B42" s="69"/>
      <c r="C42" s="69"/>
      <c r="D42" s="69"/>
      <c r="E42" s="69"/>
      <c r="F42" s="69"/>
      <c r="G42" s="70"/>
    </row>
    <row r="43" spans="1:7">
      <c r="A43" s="2" t="s">
        <v>87</v>
      </c>
      <c r="B43" s="69"/>
      <c r="C43" s="69"/>
      <c r="D43" s="69"/>
      <c r="E43" s="69"/>
      <c r="F43" s="69"/>
      <c r="G43" s="70"/>
    </row>
    <row r="44" spans="1:7">
      <c r="A44" s="15" t="s">
        <v>36</v>
      </c>
      <c r="B44" s="67">
        <v>-2457</v>
      </c>
      <c r="C44" s="102">
        <v>1526</v>
      </c>
      <c r="D44" s="69"/>
      <c r="E44" s="67">
        <f>E46-E45</f>
        <v>-1674</v>
      </c>
      <c r="F44" s="87">
        <v>734</v>
      </c>
      <c r="G44" s="70"/>
    </row>
    <row r="45" spans="1:7">
      <c r="A45" s="15" t="s">
        <v>58</v>
      </c>
      <c r="B45" s="67">
        <v>-104</v>
      </c>
      <c r="C45" s="102">
        <v>26</v>
      </c>
      <c r="D45" s="69"/>
      <c r="E45" s="71">
        <f>E39</f>
        <v>-241</v>
      </c>
      <c r="F45" s="88">
        <v>-21</v>
      </c>
      <c r="G45" s="70"/>
    </row>
    <row r="46" spans="1:7" ht="12" thickBot="1">
      <c r="A46" s="2"/>
      <c r="B46" s="77">
        <f>B34</f>
        <v>-2561</v>
      </c>
      <c r="C46" s="77">
        <f>SUM(C44:C45)</f>
        <v>1552</v>
      </c>
      <c r="D46" s="67"/>
      <c r="E46" s="74">
        <f>E34</f>
        <v>-1915</v>
      </c>
      <c r="F46" s="74">
        <f>SUM(F44:F45)</f>
        <v>713</v>
      </c>
      <c r="G46" s="70"/>
    </row>
    <row r="47" spans="1:7" ht="12" thickTop="1">
      <c r="A47" s="15"/>
      <c r="B47" s="69"/>
      <c r="C47" s="69"/>
      <c r="D47" s="69"/>
      <c r="E47" s="69"/>
      <c r="F47" s="69"/>
      <c r="G47" s="70"/>
    </row>
    <row r="48" spans="1:7">
      <c r="A48" s="15"/>
      <c r="B48" s="69"/>
      <c r="C48" s="69"/>
      <c r="D48" s="69"/>
      <c r="E48" s="69"/>
      <c r="F48" s="69"/>
      <c r="G48" s="70"/>
    </row>
    <row r="49" spans="1:7">
      <c r="A49" s="2" t="s">
        <v>129</v>
      </c>
      <c r="B49" s="69"/>
      <c r="C49" s="69"/>
      <c r="D49" s="69"/>
      <c r="E49" s="69"/>
      <c r="F49" s="69"/>
      <c r="G49" s="70"/>
    </row>
    <row r="50" spans="1:7">
      <c r="A50" s="2" t="s">
        <v>48</v>
      </c>
      <c r="B50" s="69"/>
      <c r="C50" s="69"/>
      <c r="D50" s="69"/>
      <c r="E50" s="69"/>
      <c r="F50" s="69"/>
      <c r="G50" s="70"/>
    </row>
    <row r="51" spans="1:7">
      <c r="A51" s="2"/>
      <c r="B51" s="78"/>
      <c r="C51" s="78"/>
      <c r="D51" s="78"/>
      <c r="E51" s="78"/>
      <c r="F51" s="78"/>
      <c r="G51" s="25"/>
    </row>
    <row r="52" spans="1:7" ht="12" thickBot="1">
      <c r="A52" s="2" t="s">
        <v>130</v>
      </c>
      <c r="B52" s="82">
        <f>B38/60402*100</f>
        <v>-4.0677461011224798</v>
      </c>
      <c r="C52" s="82">
        <f>C38/60402*100</f>
        <v>2.5264064103837622</v>
      </c>
      <c r="D52" s="83"/>
      <c r="E52" s="82">
        <f>E38/60402*100</f>
        <v>-2.7714314095559751</v>
      </c>
      <c r="F52" s="82">
        <f>F38/60402*100</f>
        <v>1.2151915499486772</v>
      </c>
      <c r="G52" s="25"/>
    </row>
    <row r="53" spans="1:7" ht="12" thickTop="1">
      <c r="A53" s="2"/>
      <c r="B53" s="69"/>
      <c r="C53" s="69"/>
      <c r="D53" s="67"/>
      <c r="E53" s="69"/>
      <c r="F53" s="69"/>
      <c r="G53" s="70"/>
    </row>
    <row r="54" spans="1:7">
      <c r="A54" s="2" t="s">
        <v>7</v>
      </c>
      <c r="B54" s="1"/>
      <c r="C54" s="1"/>
      <c r="D54" s="1"/>
      <c r="E54" s="1"/>
      <c r="F54" s="1"/>
    </row>
    <row r="55" spans="1:7">
      <c r="A55" s="2"/>
      <c r="B55" s="16"/>
      <c r="C55" s="16"/>
      <c r="D55" s="16"/>
      <c r="E55" s="16"/>
      <c r="F55" s="16"/>
    </row>
    <row r="56" spans="1:7">
      <c r="A56" s="2"/>
      <c r="B56" s="1"/>
      <c r="C56" s="1"/>
      <c r="D56" s="1"/>
      <c r="E56" s="1"/>
      <c r="F56" s="1"/>
    </row>
    <row r="57" spans="1:7">
      <c r="A57" s="2" t="s">
        <v>49</v>
      </c>
      <c r="B57" s="1"/>
      <c r="C57" s="1"/>
      <c r="D57" s="1"/>
      <c r="E57" s="1"/>
      <c r="F57" s="1"/>
    </row>
    <row r="58" spans="1:7">
      <c r="A58" s="2" t="s">
        <v>105</v>
      </c>
      <c r="B58" s="1"/>
      <c r="C58" s="1"/>
      <c r="D58" s="1"/>
      <c r="E58" s="1"/>
      <c r="F58" s="1"/>
    </row>
    <row r="59" spans="1:7">
      <c r="A59" s="2"/>
      <c r="B59" s="1"/>
      <c r="C59" s="1"/>
      <c r="D59" s="1"/>
      <c r="E59" s="1"/>
      <c r="F59" s="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6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ColWidth="8" defaultRowHeight="11.5"/>
  <cols>
    <col min="1" max="1" width="40.5" style="13" customWidth="1"/>
    <col min="2" max="2" width="10.75" style="13" customWidth="1"/>
    <col min="3" max="3" width="13.75" style="17" customWidth="1"/>
    <col min="4" max="4" width="13.75" style="13" customWidth="1"/>
    <col min="5" max="16384" width="8" style="13"/>
  </cols>
  <sheetData>
    <row r="1" spans="1:4">
      <c r="A1" s="18" t="s">
        <v>83</v>
      </c>
      <c r="B1" s="18"/>
      <c r="C1" s="39"/>
    </row>
    <row r="2" spans="1:4">
      <c r="A2" s="32" t="s">
        <v>84</v>
      </c>
      <c r="B2" s="32"/>
      <c r="C2" s="39"/>
    </row>
    <row r="3" spans="1:4">
      <c r="A3" s="18" t="s">
        <v>5</v>
      </c>
      <c r="B3" s="18"/>
    </row>
    <row r="4" spans="1:4">
      <c r="A4" s="18" t="s">
        <v>50</v>
      </c>
      <c r="B4" s="18"/>
    </row>
    <row r="5" spans="1:4">
      <c r="A5" s="19" t="s">
        <v>113</v>
      </c>
      <c r="B5" s="19"/>
    </row>
    <row r="7" spans="1:4">
      <c r="D7" s="21" t="s">
        <v>90</v>
      </c>
    </row>
    <row r="8" spans="1:4">
      <c r="C8" s="40" t="s">
        <v>114</v>
      </c>
      <c r="D8" s="20" t="s">
        <v>102</v>
      </c>
    </row>
    <row r="9" spans="1:4">
      <c r="C9" s="41" t="s">
        <v>6</v>
      </c>
      <c r="D9" s="21" t="s">
        <v>6</v>
      </c>
    </row>
    <row r="11" spans="1:4">
      <c r="A11" s="18" t="s">
        <v>30</v>
      </c>
      <c r="B11" s="18"/>
    </row>
    <row r="13" spans="1:4">
      <c r="A13" s="18" t="s">
        <v>31</v>
      </c>
      <c r="B13" s="18"/>
    </row>
    <row r="14" spans="1:4">
      <c r="A14" s="13" t="s">
        <v>38</v>
      </c>
      <c r="C14" s="42">
        <v>35037</v>
      </c>
      <c r="D14" s="42">
        <v>34926</v>
      </c>
    </row>
    <row r="15" spans="1:4" s="89" customFormat="1">
      <c r="A15" s="89" t="s">
        <v>104</v>
      </c>
      <c r="C15" s="42">
        <v>5745</v>
      </c>
      <c r="D15" s="42">
        <v>5565</v>
      </c>
    </row>
    <row r="16" spans="1:4">
      <c r="A16" s="13" t="s">
        <v>78</v>
      </c>
      <c r="C16" s="42">
        <v>3826</v>
      </c>
      <c r="D16" s="42">
        <v>2669</v>
      </c>
    </row>
    <row r="17" spans="1:4">
      <c r="A17" s="13" t="s">
        <v>57</v>
      </c>
      <c r="C17" s="42">
        <v>2239</v>
      </c>
      <c r="D17" s="42">
        <v>3075</v>
      </c>
    </row>
    <row r="18" spans="1:4">
      <c r="A18" s="13" t="s">
        <v>73</v>
      </c>
      <c r="C18" s="42">
        <v>12</v>
      </c>
      <c r="D18" s="42">
        <v>60</v>
      </c>
    </row>
    <row r="19" spans="1:4">
      <c r="A19" s="13" t="s">
        <v>28</v>
      </c>
      <c r="C19" s="46">
        <v>2400</v>
      </c>
      <c r="D19" s="46">
        <v>2400</v>
      </c>
    </row>
    <row r="20" spans="1:4">
      <c r="C20" s="17">
        <f>SUM(C14:C19)</f>
        <v>49259</v>
      </c>
      <c r="D20" s="17">
        <f>SUM(D14:D19)</f>
        <v>48695</v>
      </c>
    </row>
    <row r="21" spans="1:4">
      <c r="D21" s="17"/>
    </row>
    <row r="22" spans="1:4">
      <c r="A22" s="18" t="s">
        <v>39</v>
      </c>
      <c r="B22" s="18"/>
      <c r="D22" s="17"/>
    </row>
    <row r="23" spans="1:4">
      <c r="A23" s="13" t="s">
        <v>1</v>
      </c>
      <c r="C23" s="42">
        <v>4005</v>
      </c>
      <c r="D23" s="42">
        <v>6572</v>
      </c>
    </row>
    <row r="24" spans="1:4" s="89" customFormat="1">
      <c r="A24" s="89" t="s">
        <v>104</v>
      </c>
      <c r="C24" s="42">
        <v>8770</v>
      </c>
      <c r="D24" s="42">
        <v>10685</v>
      </c>
    </row>
    <row r="25" spans="1:4" s="89" customFormat="1">
      <c r="A25" s="13" t="s">
        <v>78</v>
      </c>
      <c r="B25" s="13"/>
      <c r="C25" s="42">
        <v>59103</v>
      </c>
      <c r="D25" s="42">
        <v>56984</v>
      </c>
    </row>
    <row r="26" spans="1:4">
      <c r="A26" s="13" t="s">
        <v>17</v>
      </c>
      <c r="B26" s="48"/>
      <c r="C26" s="42">
        <v>42762</v>
      </c>
      <c r="D26" s="42">
        <f>1940+49737</f>
        <v>51677</v>
      </c>
    </row>
    <row r="27" spans="1:4">
      <c r="A27" s="13" t="s">
        <v>40</v>
      </c>
      <c r="C27" s="42">
        <v>244</v>
      </c>
      <c r="D27" s="42">
        <v>187</v>
      </c>
    </row>
    <row r="28" spans="1:4">
      <c r="A28" s="13" t="s">
        <v>98</v>
      </c>
      <c r="C28" s="42">
        <v>14625</v>
      </c>
      <c r="D28" s="42">
        <v>38246</v>
      </c>
    </row>
    <row r="29" spans="1:4">
      <c r="A29" s="13" t="s">
        <v>95</v>
      </c>
      <c r="C29" s="46">
        <v>8214</v>
      </c>
      <c r="D29" s="46">
        <v>26199</v>
      </c>
    </row>
    <row r="30" spans="1:4">
      <c r="C30" s="17">
        <f>SUM(C23:C29)</f>
        <v>137723</v>
      </c>
      <c r="D30" s="17">
        <f>SUM(D23:D29)</f>
        <v>190550</v>
      </c>
    </row>
    <row r="31" spans="1:4">
      <c r="D31" s="17"/>
    </row>
    <row r="32" spans="1:4" ht="12" thickBot="1">
      <c r="A32" s="18" t="s">
        <v>32</v>
      </c>
      <c r="B32" s="18"/>
      <c r="C32" s="43">
        <f>C20+C30</f>
        <v>186982</v>
      </c>
      <c r="D32" s="43">
        <f>D20+D30</f>
        <v>239245</v>
      </c>
    </row>
    <row r="33" spans="1:4" ht="12" thickTop="1">
      <c r="A33" s="18"/>
      <c r="B33" s="18"/>
      <c r="D33" s="17"/>
    </row>
    <row r="34" spans="1:4">
      <c r="A34" s="18"/>
      <c r="B34" s="18"/>
      <c r="D34" s="17"/>
    </row>
    <row r="35" spans="1:4">
      <c r="A35" s="18" t="s">
        <v>33</v>
      </c>
      <c r="B35" s="18"/>
      <c r="D35" s="17"/>
    </row>
    <row r="36" spans="1:4">
      <c r="A36" s="18"/>
      <c r="B36" s="18"/>
      <c r="D36" s="17"/>
    </row>
    <row r="37" spans="1:4">
      <c r="A37" s="18" t="s">
        <v>34</v>
      </c>
      <c r="B37" s="18"/>
      <c r="D37" s="17"/>
    </row>
    <row r="38" spans="1:4">
      <c r="A38" s="18"/>
      <c r="B38" s="18"/>
      <c r="D38" s="17"/>
    </row>
    <row r="39" spans="1:4">
      <c r="A39" s="13" t="s">
        <v>41</v>
      </c>
      <c r="C39" s="42">
        <v>64528</v>
      </c>
      <c r="D39" s="42">
        <v>64528</v>
      </c>
    </row>
    <row r="40" spans="1:4">
      <c r="A40" s="13" t="s">
        <v>9</v>
      </c>
      <c r="C40" s="46">
        <v>42695</v>
      </c>
      <c r="D40" s="46">
        <v>45879</v>
      </c>
    </row>
    <row r="41" spans="1:4">
      <c r="C41" s="17">
        <f>SUM(C39:C40)</f>
        <v>107223</v>
      </c>
      <c r="D41" s="17">
        <f>SUM(D39:D40)</f>
        <v>110407</v>
      </c>
    </row>
    <row r="42" spans="1:4">
      <c r="A42" s="13" t="s">
        <v>59</v>
      </c>
      <c r="C42" s="46">
        <v>2097</v>
      </c>
      <c r="D42" s="46">
        <v>7238</v>
      </c>
    </row>
    <row r="43" spans="1:4">
      <c r="A43" s="18" t="s">
        <v>42</v>
      </c>
      <c r="B43" s="18"/>
      <c r="C43" s="44">
        <f>C41+C42</f>
        <v>109320</v>
      </c>
      <c r="D43" s="44">
        <f>D41+D42</f>
        <v>117645</v>
      </c>
    </row>
    <row r="44" spans="1:4">
      <c r="C44" s="45"/>
      <c r="D44" s="45"/>
    </row>
    <row r="45" spans="1:4">
      <c r="C45" s="45"/>
      <c r="D45" s="45"/>
    </row>
    <row r="46" spans="1:4">
      <c r="A46" s="18" t="s">
        <v>43</v>
      </c>
      <c r="B46" s="18"/>
      <c r="D46" s="17"/>
    </row>
    <row r="47" spans="1:4">
      <c r="A47" s="13" t="s">
        <v>10</v>
      </c>
      <c r="C47" s="42">
        <v>7439</v>
      </c>
      <c r="D47" s="42">
        <v>8131</v>
      </c>
    </row>
    <row r="48" spans="1:4">
      <c r="A48" s="13" t="s">
        <v>76</v>
      </c>
      <c r="C48" s="42">
        <v>0</v>
      </c>
      <c r="D48" s="42">
        <v>248</v>
      </c>
    </row>
    <row r="49" spans="1:4">
      <c r="C49" s="44">
        <f>SUM(C47:C48)</f>
        <v>7439</v>
      </c>
      <c r="D49" s="44">
        <f>SUM(D47:D48)</f>
        <v>8379</v>
      </c>
    </row>
    <row r="50" spans="1:4">
      <c r="A50" s="18"/>
      <c r="B50" s="18"/>
      <c r="D50" s="17"/>
    </row>
    <row r="51" spans="1:4">
      <c r="A51" s="18" t="s">
        <v>45</v>
      </c>
      <c r="B51" s="18"/>
      <c r="D51" s="17"/>
    </row>
    <row r="52" spans="1:4">
      <c r="A52" s="13" t="s">
        <v>44</v>
      </c>
      <c r="C52" s="42">
        <v>38449</v>
      </c>
      <c r="D52" s="42">
        <f>76308+1514</f>
        <v>77822</v>
      </c>
    </row>
    <row r="53" spans="1:4">
      <c r="A53" s="13" t="s">
        <v>79</v>
      </c>
      <c r="C53" s="42">
        <v>16109</v>
      </c>
      <c r="D53" s="42">
        <v>24865</v>
      </c>
    </row>
    <row r="54" spans="1:4">
      <c r="A54" s="13" t="s">
        <v>61</v>
      </c>
      <c r="C54" s="42">
        <v>15206</v>
      </c>
      <c r="D54" s="42">
        <f>10534-330</f>
        <v>10204</v>
      </c>
    </row>
    <row r="55" spans="1:4">
      <c r="A55" s="13" t="s">
        <v>76</v>
      </c>
      <c r="C55" s="42">
        <v>330</v>
      </c>
      <c r="D55" s="42">
        <v>330</v>
      </c>
    </row>
    <row r="56" spans="1:4">
      <c r="A56" s="13" t="s">
        <v>2</v>
      </c>
      <c r="C56" s="42">
        <v>129</v>
      </c>
      <c r="D56" s="42">
        <v>0</v>
      </c>
    </row>
    <row r="57" spans="1:4">
      <c r="C57" s="44">
        <f>SUM(C52:C56)</f>
        <v>70223</v>
      </c>
      <c r="D57" s="44">
        <f>SUM(D52:D56)</f>
        <v>113221</v>
      </c>
    </row>
    <row r="58" spans="1:4">
      <c r="D58" s="17"/>
    </row>
    <row r="59" spans="1:4">
      <c r="A59" s="18" t="s">
        <v>46</v>
      </c>
      <c r="B59" s="18"/>
      <c r="C59" s="17">
        <f>C49+C57</f>
        <v>77662</v>
      </c>
      <c r="D59" s="17">
        <f>D49+D57</f>
        <v>121600</v>
      </c>
    </row>
    <row r="60" spans="1:4">
      <c r="D60" s="17"/>
    </row>
    <row r="61" spans="1:4" ht="12" thickBot="1">
      <c r="A61" s="18" t="s">
        <v>35</v>
      </c>
      <c r="B61" s="18"/>
      <c r="C61" s="43">
        <f>C43+C59</f>
        <v>186982</v>
      </c>
      <c r="D61" s="43">
        <f>D43+D59</f>
        <v>239245</v>
      </c>
    </row>
    <row r="62" spans="1:4" ht="12" thickTop="1">
      <c r="D62" s="14"/>
    </row>
    <row r="63" spans="1:4">
      <c r="A63" s="13" t="s">
        <v>108</v>
      </c>
      <c r="C63" s="59">
        <f>C41/60402</f>
        <v>1.7751564517731202</v>
      </c>
      <c r="D63" s="59">
        <f>D41/60402</f>
        <v>1.8278699380815204</v>
      </c>
    </row>
    <row r="64" spans="1:4">
      <c r="C64" s="13"/>
    </row>
    <row r="65" spans="1:4">
      <c r="A65" s="13" t="s">
        <v>52</v>
      </c>
    </row>
    <row r="66" spans="1:4">
      <c r="A66" s="13" t="s">
        <v>105</v>
      </c>
      <c r="C66" s="47"/>
      <c r="D66" s="47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"/>
  <sheetViews>
    <sheetView zoomScale="90" zoomScaleNormal="90" workbookViewId="0"/>
  </sheetViews>
  <sheetFormatPr defaultColWidth="8" defaultRowHeight="11.5"/>
  <cols>
    <col min="1" max="1" width="39.83203125" style="13" customWidth="1"/>
    <col min="2" max="2" width="11.08203125" style="13" customWidth="1"/>
    <col min="3" max="3" width="11.83203125" style="13" bestFit="1" customWidth="1"/>
    <col min="4" max="7" width="11.08203125" style="13" customWidth="1"/>
    <col min="8" max="16384" width="8" style="13"/>
  </cols>
  <sheetData>
    <row r="1" spans="1:7">
      <c r="A1" s="18" t="s">
        <v>86</v>
      </c>
      <c r="B1" s="18"/>
    </row>
    <row r="2" spans="1:7">
      <c r="A2" s="32" t="s">
        <v>84</v>
      </c>
      <c r="B2" s="18"/>
    </row>
    <row r="3" spans="1:7">
      <c r="A3" s="18" t="s">
        <v>5</v>
      </c>
      <c r="B3" s="18"/>
    </row>
    <row r="4" spans="1:7">
      <c r="A4" s="18" t="s">
        <v>25</v>
      </c>
      <c r="B4" s="18"/>
    </row>
    <row r="5" spans="1:7">
      <c r="A5" s="35" t="str">
        <f>'Income Statement'!A5</f>
        <v>For the third quarter ended 30 September 2024</v>
      </c>
      <c r="B5" s="18"/>
    </row>
    <row r="7" spans="1:7">
      <c r="B7" s="21"/>
      <c r="C7" s="21" t="s">
        <v>74</v>
      </c>
      <c r="D7" s="21" t="s">
        <v>4</v>
      </c>
      <c r="E7" s="21"/>
      <c r="F7" s="21" t="s">
        <v>60</v>
      </c>
      <c r="G7" s="21"/>
    </row>
    <row r="8" spans="1:7">
      <c r="B8" s="20" t="s">
        <v>8</v>
      </c>
      <c r="C8" s="20" t="s">
        <v>75</v>
      </c>
      <c r="D8" s="20" t="s">
        <v>55</v>
      </c>
      <c r="E8" s="20" t="s">
        <v>0</v>
      </c>
      <c r="F8" s="20" t="s">
        <v>47</v>
      </c>
      <c r="G8" s="20" t="s">
        <v>0</v>
      </c>
    </row>
    <row r="9" spans="1:7">
      <c r="B9" s="21" t="s">
        <v>6</v>
      </c>
      <c r="C9" s="21"/>
      <c r="D9" s="21" t="s">
        <v>6</v>
      </c>
      <c r="E9" s="21" t="s">
        <v>6</v>
      </c>
      <c r="F9" s="21" t="s">
        <v>6</v>
      </c>
      <c r="G9" s="21" t="s">
        <v>6</v>
      </c>
    </row>
    <row r="11" spans="1:7">
      <c r="A11" s="26" t="s">
        <v>115</v>
      </c>
    </row>
    <row r="12" spans="1:7">
      <c r="D12" s="27"/>
    </row>
    <row r="13" spans="1:7">
      <c r="A13" s="13" t="s">
        <v>26</v>
      </c>
      <c r="B13" s="27">
        <f>'Balance Sheet'!C39</f>
        <v>64528</v>
      </c>
      <c r="C13" s="27">
        <v>-3520</v>
      </c>
      <c r="D13" s="27">
        <v>49399</v>
      </c>
      <c r="E13" s="27">
        <f>SUM(B13:D13)</f>
        <v>110407</v>
      </c>
      <c r="F13" s="27">
        <v>7238</v>
      </c>
      <c r="G13" s="27">
        <f>SUM(E13:F13)</f>
        <v>117645</v>
      </c>
    </row>
    <row r="14" spans="1:7">
      <c r="B14" s="27"/>
      <c r="C14" s="27"/>
      <c r="D14" s="27"/>
      <c r="E14" s="27"/>
      <c r="F14" s="27"/>
      <c r="G14" s="27"/>
    </row>
    <row r="15" spans="1:7">
      <c r="A15" s="13" t="s">
        <v>123</v>
      </c>
      <c r="B15" s="27">
        <v>0</v>
      </c>
      <c r="C15" s="27">
        <f>'Income Statement'!E32</f>
        <v>0</v>
      </c>
      <c r="D15" s="27">
        <f>'Income Statement'!E38</f>
        <v>-1674</v>
      </c>
      <c r="E15" s="27">
        <f>SUM(B15:D15)</f>
        <v>-1674</v>
      </c>
      <c r="F15" s="27">
        <f>'Income Statement'!E39</f>
        <v>-241</v>
      </c>
      <c r="G15" s="27">
        <f>SUM(E15:F15)</f>
        <v>-1915</v>
      </c>
    </row>
    <row r="16" spans="1:7" s="104" customFormat="1">
      <c r="B16" s="27"/>
      <c r="C16" s="27"/>
      <c r="D16" s="27"/>
      <c r="E16" s="27"/>
      <c r="F16" s="27"/>
      <c r="G16" s="27"/>
    </row>
    <row r="17" spans="1:11" s="104" customFormat="1">
      <c r="A17" s="104" t="s">
        <v>110</v>
      </c>
      <c r="B17" s="27">
        <v>0</v>
      </c>
      <c r="C17" s="27">
        <v>0</v>
      </c>
      <c r="D17" s="27">
        <v>-1510</v>
      </c>
      <c r="E17" s="27">
        <f>SUM(B17:D17)</f>
        <v>-1510</v>
      </c>
      <c r="F17" s="27">
        <v>-4900</v>
      </c>
      <c r="G17" s="27">
        <f>SUM(E17:F17)</f>
        <v>-6410</v>
      </c>
    </row>
    <row r="18" spans="1:11">
      <c r="B18" s="27"/>
      <c r="C18" s="27"/>
      <c r="D18" s="27"/>
      <c r="E18" s="27"/>
      <c r="F18" s="27"/>
      <c r="G18" s="27"/>
    </row>
    <row r="19" spans="1:11" ht="12" thickBot="1">
      <c r="A19" s="13" t="s">
        <v>27</v>
      </c>
      <c r="B19" s="30">
        <f t="shared" ref="B19:G19" si="0">SUM(B13:B18)</f>
        <v>64528</v>
      </c>
      <c r="C19" s="30">
        <f t="shared" si="0"/>
        <v>-3520</v>
      </c>
      <c r="D19" s="30">
        <f t="shared" si="0"/>
        <v>46215</v>
      </c>
      <c r="E19" s="30">
        <f t="shared" si="0"/>
        <v>107223</v>
      </c>
      <c r="F19" s="30">
        <f t="shared" si="0"/>
        <v>2097</v>
      </c>
      <c r="G19" s="30">
        <f t="shared" si="0"/>
        <v>109320</v>
      </c>
      <c r="I19" s="27"/>
      <c r="J19" s="27"/>
      <c r="K19" s="27"/>
    </row>
    <row r="20" spans="1:11" ht="12" thickTop="1">
      <c r="B20" s="27"/>
      <c r="C20" s="27"/>
      <c r="D20" s="27"/>
      <c r="E20" s="27"/>
      <c r="F20" s="27"/>
      <c r="G20" s="27"/>
      <c r="I20" s="27"/>
    </row>
    <row r="21" spans="1:11">
      <c r="A21" s="26" t="s">
        <v>116</v>
      </c>
      <c r="H21" s="48"/>
      <c r="I21" s="27"/>
      <c r="J21" s="27"/>
      <c r="K21" s="27"/>
    </row>
    <row r="22" spans="1:11">
      <c r="B22" s="27"/>
      <c r="C22" s="27"/>
      <c r="D22" s="27"/>
      <c r="E22" s="27"/>
      <c r="F22" s="27"/>
      <c r="G22" s="27"/>
      <c r="K22" s="27"/>
    </row>
    <row r="23" spans="1:11">
      <c r="A23" s="13" t="s">
        <v>26</v>
      </c>
      <c r="B23" s="27">
        <v>64528</v>
      </c>
      <c r="C23" s="27">
        <v>-2229</v>
      </c>
      <c r="D23" s="27">
        <v>48516</v>
      </c>
      <c r="E23" s="27">
        <f>SUM(B23:D23)</f>
        <v>110815</v>
      </c>
      <c r="F23" s="27">
        <v>7276</v>
      </c>
      <c r="G23" s="27">
        <f>SUM(E23:F23)</f>
        <v>118091</v>
      </c>
    </row>
    <row r="24" spans="1:11">
      <c r="B24" s="27"/>
      <c r="C24" s="27"/>
      <c r="D24" s="27"/>
      <c r="E24" s="27"/>
      <c r="F24" s="27"/>
      <c r="G24" s="27"/>
    </row>
    <row r="25" spans="1:11">
      <c r="A25" s="13" t="s">
        <v>54</v>
      </c>
      <c r="B25" s="27">
        <v>0</v>
      </c>
      <c r="C25" s="27">
        <f>'Income Statement'!F32</f>
        <v>0</v>
      </c>
      <c r="D25" s="27">
        <f>'Income Statement'!F38</f>
        <v>734</v>
      </c>
      <c r="E25" s="27">
        <f>SUM(B25:D25)</f>
        <v>734</v>
      </c>
      <c r="F25" s="27">
        <f>'Income Statement'!F39</f>
        <v>-21</v>
      </c>
      <c r="G25" s="27">
        <f>SUM(E25:F25)</f>
        <v>713</v>
      </c>
    </row>
    <row r="26" spans="1:11" s="101" customFormat="1">
      <c r="B26" s="27"/>
      <c r="C26" s="27"/>
      <c r="D26" s="27"/>
      <c r="E26" s="27"/>
      <c r="F26" s="27"/>
      <c r="G26" s="27"/>
    </row>
    <row r="27" spans="1:11" s="101" customFormat="1">
      <c r="A27" s="101" t="s">
        <v>110</v>
      </c>
      <c r="B27" s="27">
        <v>0</v>
      </c>
      <c r="C27" s="27">
        <v>0</v>
      </c>
      <c r="D27" s="27">
        <v>-3020</v>
      </c>
      <c r="E27" s="27">
        <f>SUM(B27:D27)</f>
        <v>-3020</v>
      </c>
      <c r="F27" s="27">
        <v>0</v>
      </c>
      <c r="G27" s="27">
        <f>SUM(E27:F27)</f>
        <v>-3020</v>
      </c>
    </row>
    <row r="28" spans="1:11">
      <c r="B28" s="27"/>
      <c r="C28" s="27"/>
      <c r="D28" s="27"/>
      <c r="E28" s="27"/>
      <c r="F28" s="27"/>
      <c r="G28" s="27"/>
    </row>
    <row r="29" spans="1:11" ht="12" thickBot="1">
      <c r="A29" s="13" t="s">
        <v>27</v>
      </c>
      <c r="B29" s="30">
        <f t="shared" ref="B29:G29" si="1">SUM(B23:B28)</f>
        <v>64528</v>
      </c>
      <c r="C29" s="30">
        <f t="shared" si="1"/>
        <v>-2229</v>
      </c>
      <c r="D29" s="30">
        <f t="shared" si="1"/>
        <v>46230</v>
      </c>
      <c r="E29" s="30">
        <f t="shared" si="1"/>
        <v>108529</v>
      </c>
      <c r="F29" s="30">
        <f t="shared" si="1"/>
        <v>7255</v>
      </c>
      <c r="G29" s="30">
        <f t="shared" si="1"/>
        <v>115784</v>
      </c>
    </row>
    <row r="30" spans="1:11" ht="12" thickTop="1"/>
    <row r="32" spans="1:11">
      <c r="A32" s="13" t="s">
        <v>56</v>
      </c>
    </row>
    <row r="33" spans="1:1">
      <c r="A33" s="13" t="s">
        <v>106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&amp;C4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2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" defaultRowHeight="11.5"/>
  <cols>
    <col min="1" max="1" width="8" style="13" customWidth="1"/>
    <col min="2" max="2" width="36.08203125" style="13" customWidth="1"/>
    <col min="3" max="3" width="10.75" style="13" customWidth="1"/>
    <col min="4" max="4" width="12.25" style="13" bestFit="1" customWidth="1"/>
    <col min="5" max="5" width="2" style="13" customWidth="1"/>
    <col min="6" max="6" width="12.25" style="36" customWidth="1"/>
    <col min="7" max="16384" width="8" style="13"/>
  </cols>
  <sheetData>
    <row r="1" spans="1:7">
      <c r="A1" s="18" t="s">
        <v>83</v>
      </c>
    </row>
    <row r="2" spans="1:7">
      <c r="A2" s="32" t="s">
        <v>84</v>
      </c>
    </row>
    <row r="3" spans="1:7">
      <c r="A3" s="18" t="s">
        <v>5</v>
      </c>
    </row>
    <row r="4" spans="1:7">
      <c r="A4" s="18" t="s">
        <v>51</v>
      </c>
    </row>
    <row r="5" spans="1:7">
      <c r="A5" s="35" t="str">
        <f>'Income Statement'!A5</f>
        <v>For the third quarter ended 30 September 2024</v>
      </c>
    </row>
    <row r="6" spans="1:7">
      <c r="F6" s="37"/>
    </row>
    <row r="7" spans="1:7">
      <c r="D7" s="60">
        <v>2024</v>
      </c>
      <c r="F7" s="53">
        <v>2023</v>
      </c>
    </row>
    <row r="8" spans="1:7">
      <c r="D8" s="61" t="s">
        <v>117</v>
      </c>
      <c r="F8" s="61" t="str">
        <f>D8</f>
        <v>9 months ended</v>
      </c>
    </row>
    <row r="9" spans="1:7">
      <c r="D9" s="3">
        <v>45565</v>
      </c>
      <c r="F9" s="3">
        <v>45199</v>
      </c>
    </row>
    <row r="10" spans="1:7">
      <c r="D10" s="61" t="s">
        <v>6</v>
      </c>
      <c r="F10" s="37" t="s">
        <v>6</v>
      </c>
    </row>
    <row r="11" spans="1:7">
      <c r="D11" s="3"/>
    </row>
    <row r="12" spans="1:7">
      <c r="A12" s="10" t="s">
        <v>11</v>
      </c>
      <c r="B12" s="22"/>
    </row>
    <row r="13" spans="1:7">
      <c r="A13" s="4" t="s">
        <v>109</v>
      </c>
      <c r="B13" s="5"/>
      <c r="D13" s="36">
        <f>'Income Statement'!E30</f>
        <v>-1915</v>
      </c>
      <c r="E13" s="27"/>
      <c r="F13" s="55">
        <f>'Income Statement'!F30</f>
        <v>713</v>
      </c>
      <c r="G13" s="4"/>
    </row>
    <row r="14" spans="1:7">
      <c r="A14" s="4"/>
      <c r="B14" s="5"/>
      <c r="D14" s="36"/>
      <c r="E14" s="27"/>
      <c r="F14" s="55"/>
      <c r="G14" s="4"/>
    </row>
    <row r="15" spans="1:7">
      <c r="A15" s="4" t="s">
        <v>12</v>
      </c>
      <c r="B15" s="5"/>
      <c r="D15" s="36"/>
      <c r="E15" s="27"/>
      <c r="F15" s="55"/>
      <c r="G15" s="4"/>
    </row>
    <row r="16" spans="1:7" ht="11.25" customHeight="1">
      <c r="A16" s="4"/>
      <c r="B16" s="5" t="s">
        <v>13</v>
      </c>
      <c r="D16" s="36">
        <f>-'Income Statement'!E17</f>
        <v>1131</v>
      </c>
      <c r="E16" s="27"/>
      <c r="F16" s="55">
        <v>1267</v>
      </c>
      <c r="G16" s="4"/>
    </row>
    <row r="17" spans="1:7" ht="11.25" customHeight="1">
      <c r="A17" s="4"/>
      <c r="B17" s="5" t="s">
        <v>2</v>
      </c>
      <c r="D17" s="36">
        <f>-'Income Statement'!E28</f>
        <v>151</v>
      </c>
      <c r="E17" s="27"/>
      <c r="F17" s="55">
        <v>72</v>
      </c>
      <c r="G17" s="4"/>
    </row>
    <row r="18" spans="1:7" ht="11.25" customHeight="1">
      <c r="A18" s="4"/>
      <c r="B18" s="5" t="s">
        <v>14</v>
      </c>
      <c r="D18" s="36">
        <f>-'Income Statement'!E23</f>
        <v>445</v>
      </c>
      <c r="E18" s="27"/>
      <c r="F18" s="55">
        <f>-'Income Statement'!F23</f>
        <v>410</v>
      </c>
      <c r="G18" s="4"/>
    </row>
    <row r="19" spans="1:7" ht="11.25" customHeight="1">
      <c r="A19" s="4"/>
      <c r="B19" s="5" t="s">
        <v>15</v>
      </c>
      <c r="D19" s="38">
        <f>-'Income Statement'!E24</f>
        <v>-724</v>
      </c>
      <c r="E19" s="29"/>
      <c r="F19" s="56">
        <f>-'Income Statement'!F24</f>
        <v>-437</v>
      </c>
      <c r="G19" s="4"/>
    </row>
    <row r="20" spans="1:7" ht="11.25" customHeight="1">
      <c r="A20" s="4"/>
      <c r="B20" s="5" t="s">
        <v>89</v>
      </c>
      <c r="D20" s="38">
        <v>300</v>
      </c>
      <c r="E20" s="29"/>
      <c r="F20" s="56">
        <v>266</v>
      </c>
      <c r="G20" s="4"/>
    </row>
    <row r="21" spans="1:7" ht="11.25" customHeight="1">
      <c r="A21" s="4"/>
      <c r="B21" s="5" t="s">
        <v>71</v>
      </c>
      <c r="D21" s="38">
        <v>244</v>
      </c>
      <c r="E21" s="29"/>
      <c r="F21" s="56">
        <v>-169</v>
      </c>
      <c r="G21" s="4"/>
    </row>
    <row r="22" spans="1:7" ht="11.25" customHeight="1">
      <c r="A22" s="4"/>
      <c r="B22" s="5"/>
      <c r="D22" s="105">
        <f>SUM(D13:D21)</f>
        <v>-368</v>
      </c>
      <c r="E22" s="27"/>
      <c r="F22" s="106">
        <f>SUM(F13:F21)</f>
        <v>2122</v>
      </c>
      <c r="G22" s="24"/>
    </row>
    <row r="23" spans="1:7" ht="11.25" customHeight="1">
      <c r="A23" s="4"/>
      <c r="B23" s="5"/>
      <c r="D23" s="36"/>
      <c r="E23" s="27"/>
      <c r="F23" s="55"/>
      <c r="G23" s="24"/>
    </row>
    <row r="24" spans="1:7" ht="11.25" customHeight="1">
      <c r="A24" s="6" t="s">
        <v>16</v>
      </c>
      <c r="B24" s="5"/>
      <c r="D24" s="36"/>
      <c r="E24" s="27"/>
      <c r="F24" s="55"/>
      <c r="G24" s="24"/>
    </row>
    <row r="25" spans="1:7" ht="11.25" customHeight="1">
      <c r="A25" s="4"/>
      <c r="B25" s="4" t="s">
        <v>1</v>
      </c>
      <c r="D25" s="36">
        <v>2567</v>
      </c>
      <c r="E25" s="27"/>
      <c r="F25" s="65">
        <v>971</v>
      </c>
      <c r="G25" s="24"/>
    </row>
    <row r="26" spans="1:7" ht="11.25" customHeight="1">
      <c r="A26" s="4"/>
      <c r="B26" s="4" t="s">
        <v>17</v>
      </c>
      <c r="D26" s="36">
        <v>8201</v>
      </c>
      <c r="E26" s="27"/>
      <c r="F26" s="65">
        <v>-5435</v>
      </c>
      <c r="G26" s="6"/>
    </row>
    <row r="27" spans="1:7" ht="11.25" customHeight="1">
      <c r="A27" s="4"/>
      <c r="B27" s="4" t="s">
        <v>18</v>
      </c>
      <c r="D27" s="62">
        <v>-47786</v>
      </c>
      <c r="E27" s="29"/>
      <c r="F27" s="66">
        <v>-18418</v>
      </c>
      <c r="G27" s="4"/>
    </row>
    <row r="28" spans="1:7" ht="11.25" customHeight="1">
      <c r="A28" s="24" t="s">
        <v>119</v>
      </c>
      <c r="B28" s="5"/>
      <c r="D28" s="36">
        <f>SUM(D22:D27)</f>
        <v>-37386</v>
      </c>
      <c r="E28" s="27"/>
      <c r="F28" s="55">
        <f>SUM(F22:F27)</f>
        <v>-20760</v>
      </c>
      <c r="G28" s="10"/>
    </row>
    <row r="29" spans="1:7" ht="11.25" customHeight="1">
      <c r="A29" s="24"/>
      <c r="B29" s="5"/>
      <c r="D29" s="36"/>
      <c r="E29" s="27"/>
      <c r="F29" s="55"/>
      <c r="G29" s="7"/>
    </row>
    <row r="30" spans="1:7" ht="11.25" customHeight="1">
      <c r="A30" s="24"/>
      <c r="B30" s="5" t="s">
        <v>81</v>
      </c>
      <c r="D30" s="36">
        <v>-79</v>
      </c>
      <c r="E30" s="27"/>
      <c r="F30" s="55">
        <v>143</v>
      </c>
      <c r="G30" s="4"/>
    </row>
    <row r="31" spans="1:7" ht="11.25" customHeight="1">
      <c r="A31" s="24"/>
      <c r="B31" s="5" t="s">
        <v>91</v>
      </c>
      <c r="D31" s="36">
        <v>-310</v>
      </c>
      <c r="E31" s="27"/>
      <c r="F31" s="55">
        <v>-350</v>
      </c>
      <c r="G31" s="4"/>
    </row>
    <row r="32" spans="1:7" ht="11.25" customHeight="1">
      <c r="A32" s="24"/>
      <c r="B32" s="5" t="s">
        <v>88</v>
      </c>
      <c r="D32" s="36">
        <v>0</v>
      </c>
      <c r="E32" s="27"/>
      <c r="F32" s="55" t="s">
        <v>101</v>
      </c>
      <c r="G32" s="4"/>
    </row>
    <row r="33" spans="1:7" ht="11.25" customHeight="1" thickBot="1">
      <c r="A33" s="6" t="s">
        <v>120</v>
      </c>
      <c r="B33" s="5"/>
      <c r="D33" s="64">
        <f>SUM(D28:D32)</f>
        <v>-37775</v>
      </c>
      <c r="E33" s="27"/>
      <c r="F33" s="57">
        <f>SUM(F28:F32)</f>
        <v>-20967</v>
      </c>
      <c r="G33" s="4"/>
    </row>
    <row r="34" spans="1:7" ht="11.25" customHeight="1" thickTop="1">
      <c r="A34" s="4"/>
      <c r="B34" s="5"/>
      <c r="D34" s="36"/>
      <c r="E34" s="27"/>
      <c r="F34" s="55"/>
      <c r="G34" s="10"/>
    </row>
    <row r="35" spans="1:7" ht="11.25" customHeight="1">
      <c r="A35" s="10" t="s">
        <v>19</v>
      </c>
      <c r="B35" s="5"/>
      <c r="D35" s="36"/>
      <c r="E35" s="27"/>
      <c r="F35" s="55"/>
      <c r="G35" s="7"/>
    </row>
    <row r="36" spans="1:7" ht="11.25" customHeight="1">
      <c r="A36" s="7" t="s">
        <v>20</v>
      </c>
      <c r="B36" s="5"/>
      <c r="C36" s="31"/>
      <c r="D36" s="36">
        <v>-1242</v>
      </c>
      <c r="E36" s="27"/>
      <c r="F36" s="55">
        <v>-547</v>
      </c>
      <c r="G36" s="7"/>
    </row>
    <row r="37" spans="1:7" ht="11.25" customHeight="1">
      <c r="A37" s="4" t="s">
        <v>21</v>
      </c>
      <c r="B37" s="5"/>
      <c r="D37" s="36">
        <f>-D19-4</f>
        <v>720</v>
      </c>
      <c r="E37" s="27"/>
      <c r="F37" s="55">
        <v>406</v>
      </c>
      <c r="G37" s="7"/>
    </row>
    <row r="38" spans="1:7" ht="11.25" customHeight="1" thickBot="1">
      <c r="A38" s="4"/>
      <c r="B38" s="5"/>
      <c r="D38" s="64">
        <f>SUM(D36:D37)</f>
        <v>-522</v>
      </c>
      <c r="E38" s="27"/>
      <c r="F38" s="57">
        <f>SUM(F36:F37)</f>
        <v>-141</v>
      </c>
      <c r="G38" s="4"/>
    </row>
    <row r="39" spans="1:7" ht="11.25" customHeight="1" thickTop="1">
      <c r="A39" s="4"/>
      <c r="B39" s="5"/>
      <c r="D39" s="36"/>
      <c r="E39" s="27"/>
      <c r="F39" s="55"/>
      <c r="G39" s="4"/>
    </row>
    <row r="40" spans="1:7" ht="11.25" customHeight="1">
      <c r="A40" s="10" t="s">
        <v>22</v>
      </c>
      <c r="B40" s="5"/>
      <c r="D40" s="36"/>
      <c r="E40" s="27"/>
      <c r="F40" s="55"/>
      <c r="G40" s="7"/>
    </row>
    <row r="41" spans="1:7" s="104" customFormat="1" ht="11.25" customHeight="1">
      <c r="A41" s="7" t="s">
        <v>118</v>
      </c>
      <c r="B41" s="91"/>
      <c r="D41" s="36">
        <v>-4900</v>
      </c>
      <c r="E41" s="27"/>
      <c r="F41" s="55">
        <v>0</v>
      </c>
      <c r="G41" s="7"/>
    </row>
    <row r="42" spans="1:7" ht="11.25" customHeight="1">
      <c r="A42" s="7" t="s">
        <v>92</v>
      </c>
      <c r="B42" s="5"/>
      <c r="D42" s="36">
        <v>-1510</v>
      </c>
      <c r="E42" s="27"/>
      <c r="F42" s="55">
        <v>-3020</v>
      </c>
      <c r="G42" s="8"/>
    </row>
    <row r="43" spans="1:7" ht="11.25" customHeight="1">
      <c r="A43" s="58" t="s">
        <v>93</v>
      </c>
      <c r="B43" s="5"/>
      <c r="D43" s="36">
        <v>-333</v>
      </c>
      <c r="E43" s="27"/>
      <c r="F43" s="55">
        <v>-323</v>
      </c>
      <c r="G43" s="10"/>
    </row>
    <row r="44" spans="1:7" ht="11.25" customHeight="1">
      <c r="A44" s="7" t="s">
        <v>103</v>
      </c>
      <c r="B44" s="5"/>
      <c r="D44" s="36">
        <v>-873</v>
      </c>
      <c r="E44" s="27"/>
      <c r="F44" s="55">
        <v>-1097</v>
      </c>
      <c r="G44" s="7"/>
    </row>
    <row r="45" spans="1:7" ht="11.25" customHeight="1">
      <c r="A45" s="7" t="s">
        <v>82</v>
      </c>
      <c r="B45" s="5"/>
      <c r="D45" s="36">
        <v>-247</v>
      </c>
      <c r="E45" s="27"/>
      <c r="F45" s="55">
        <v>-247</v>
      </c>
      <c r="G45" s="10"/>
    </row>
    <row r="46" spans="1:7" ht="11.25" customHeight="1">
      <c r="A46" s="7" t="s">
        <v>72</v>
      </c>
      <c r="B46" s="5"/>
      <c r="D46" s="36">
        <v>5002</v>
      </c>
      <c r="E46" s="27"/>
      <c r="F46" s="55">
        <v>4984</v>
      </c>
    </row>
    <row r="47" spans="1:7" ht="11.25" customHeight="1">
      <c r="A47" s="7" t="s">
        <v>121</v>
      </c>
      <c r="B47" s="5"/>
      <c r="D47" s="36">
        <v>-75</v>
      </c>
      <c r="E47" s="27"/>
      <c r="F47" s="55">
        <v>-2015</v>
      </c>
    </row>
    <row r="48" spans="1:7" ht="11.25" customHeight="1" thickBot="1">
      <c r="A48" s="4"/>
      <c r="B48" s="5"/>
      <c r="D48" s="64">
        <f>SUM(D41:D47)</f>
        <v>-2936</v>
      </c>
      <c r="E48" s="27"/>
      <c r="F48" s="64">
        <f>SUM(F41:F47)</f>
        <v>-1718</v>
      </c>
    </row>
    <row r="49" spans="1:6" ht="11.25" customHeight="1" thickTop="1">
      <c r="A49" s="4"/>
      <c r="B49" s="5"/>
      <c r="D49" s="36"/>
      <c r="E49" s="27"/>
      <c r="F49" s="55"/>
    </row>
    <row r="50" spans="1:6" ht="11.25" customHeight="1">
      <c r="A50" s="7" t="s">
        <v>122</v>
      </c>
      <c r="B50" s="5"/>
      <c r="D50" s="36">
        <f>D33+D38+D48</f>
        <v>-41233</v>
      </c>
      <c r="E50" s="27"/>
      <c r="F50" s="55">
        <f>F33+F38+F48</f>
        <v>-22826</v>
      </c>
    </row>
    <row r="51" spans="1:6" ht="11.25" customHeight="1">
      <c r="A51" s="8"/>
      <c r="B51" s="9"/>
      <c r="D51" s="36"/>
      <c r="E51" s="27"/>
      <c r="F51" s="55"/>
    </row>
    <row r="52" spans="1:6" ht="11.25" customHeight="1">
      <c r="A52" s="7" t="s">
        <v>94</v>
      </c>
      <c r="B52" s="9"/>
      <c r="D52" s="36">
        <v>-447</v>
      </c>
      <c r="E52" s="27"/>
      <c r="F52" s="55">
        <v>583</v>
      </c>
    </row>
    <row r="53" spans="1:6" ht="11.25" customHeight="1">
      <c r="A53" s="8"/>
      <c r="B53" s="9"/>
      <c r="D53" s="36"/>
      <c r="E53" s="27"/>
      <c r="F53" s="55"/>
    </row>
    <row r="54" spans="1:6" ht="11.25" customHeight="1">
      <c r="A54" s="10" t="s">
        <v>23</v>
      </c>
      <c r="B54" s="11"/>
      <c r="D54" s="36">
        <v>58917</v>
      </c>
      <c r="E54" s="27"/>
      <c r="F54" s="79">
        <v>52285</v>
      </c>
    </row>
    <row r="55" spans="1:6" ht="11.25" customHeight="1">
      <c r="A55" s="7"/>
      <c r="B55" s="5"/>
      <c r="D55" s="36"/>
      <c r="E55" s="27"/>
      <c r="F55" s="55"/>
    </row>
    <row r="56" spans="1:6" ht="12" thickBot="1">
      <c r="A56" s="10" t="s">
        <v>24</v>
      </c>
      <c r="B56" s="12"/>
      <c r="D56" s="80">
        <f>SUM(D50:D55)</f>
        <v>17237</v>
      </c>
      <c r="E56" s="17"/>
      <c r="F56" s="80">
        <f>SUM(F50:F55)</f>
        <v>30042</v>
      </c>
    </row>
    <row r="57" spans="1:6" ht="11.25" customHeight="1" thickTop="1">
      <c r="D57" s="17"/>
      <c r="E57" s="17"/>
      <c r="F57" s="45"/>
    </row>
    <row r="58" spans="1:6" ht="11.25" customHeight="1">
      <c r="A58" s="10" t="s">
        <v>99</v>
      </c>
      <c r="D58" s="17"/>
      <c r="E58" s="17"/>
      <c r="F58" s="45"/>
    </row>
    <row r="59" spans="1:6" ht="11.25" customHeight="1">
      <c r="D59" s="17"/>
      <c r="E59" s="17"/>
      <c r="F59" s="45"/>
    </row>
    <row r="60" spans="1:6" ht="11.25" customHeight="1">
      <c r="A60" s="13" t="s">
        <v>98</v>
      </c>
      <c r="D60" s="17">
        <f>'Balance Sheet'!C28</f>
        <v>14625</v>
      </c>
      <c r="E60" s="17"/>
      <c r="F60" s="103">
        <v>22111</v>
      </c>
    </row>
    <row r="61" spans="1:6" ht="11.25" customHeight="1">
      <c r="A61" s="7" t="s">
        <v>95</v>
      </c>
      <c r="D61" s="17">
        <f>'Balance Sheet'!C29</f>
        <v>8214</v>
      </c>
      <c r="E61" s="17"/>
      <c r="F61" s="103">
        <v>14402</v>
      </c>
    </row>
    <row r="62" spans="1:6" ht="11.25" customHeight="1">
      <c r="A62" s="13" t="s">
        <v>100</v>
      </c>
      <c r="D62" s="81">
        <f>SUM(D60:D61)</f>
        <v>22839</v>
      </c>
      <c r="E62" s="17"/>
      <c r="F62" s="81">
        <f>SUM(F60:F61)</f>
        <v>36513</v>
      </c>
    </row>
    <row r="63" spans="1:6" ht="11.25" customHeight="1">
      <c r="D63" s="17"/>
      <c r="E63" s="17"/>
      <c r="F63" s="45"/>
    </row>
    <row r="64" spans="1:6" ht="11.25" customHeight="1">
      <c r="A64" s="13" t="s">
        <v>96</v>
      </c>
      <c r="D64" s="36">
        <v>-5437</v>
      </c>
      <c r="E64" s="17"/>
      <c r="F64" s="36">
        <v>-6306</v>
      </c>
    </row>
    <row r="65" spans="1:7" ht="11.25" customHeight="1">
      <c r="A65" s="13" t="s">
        <v>97</v>
      </c>
      <c r="D65" s="36">
        <v>-165</v>
      </c>
      <c r="E65" s="17"/>
      <c r="F65" s="36">
        <v>-165</v>
      </c>
      <c r="G65" s="70"/>
    </row>
    <row r="66" spans="1:7" ht="11.25" customHeight="1" thickBot="1">
      <c r="A66" s="7" t="s">
        <v>29</v>
      </c>
      <c r="D66" s="64">
        <f>SUM(D62:D65)</f>
        <v>17237</v>
      </c>
      <c r="E66" s="17"/>
      <c r="F66" s="64">
        <f>SUM(F62:F65)</f>
        <v>30042</v>
      </c>
    </row>
    <row r="67" spans="1:7" ht="11.25" customHeight="1" thickTop="1">
      <c r="D67" s="17"/>
      <c r="E67" s="17"/>
      <c r="F67" s="45"/>
    </row>
    <row r="68" spans="1:7" ht="11.25" customHeight="1">
      <c r="D68" s="17"/>
      <c r="E68" s="17"/>
      <c r="F68" s="45"/>
    </row>
    <row r="69" spans="1:7" ht="11.25" customHeight="1">
      <c r="A69" s="13" t="s">
        <v>53</v>
      </c>
      <c r="F69" s="38"/>
    </row>
    <row r="70" spans="1:7" ht="11.25" customHeight="1">
      <c r="A70" s="13" t="s">
        <v>107</v>
      </c>
    </row>
    <row r="72" spans="1:7">
      <c r="D72" s="70"/>
    </row>
    <row r="73" spans="1:7">
      <c r="D73" s="70"/>
    </row>
    <row r="74" spans="1:7">
      <c r="E74" s="36"/>
      <c r="F74" s="13"/>
    </row>
    <row r="75" spans="1:7">
      <c r="E75" s="36"/>
      <c r="F75" s="13"/>
    </row>
    <row r="76" spans="1:7">
      <c r="E76" s="36"/>
      <c r="F76" s="13"/>
    </row>
    <row r="77" spans="1:7">
      <c r="E77" s="36"/>
      <c r="F77" s="13"/>
    </row>
    <row r="78" spans="1:7">
      <c r="E78" s="36"/>
      <c r="F78" s="13"/>
    </row>
    <row r="79" spans="1:7">
      <c r="E79" s="36"/>
      <c r="F79" s="13"/>
    </row>
    <row r="80" spans="1:7">
      <c r="E80" s="36"/>
      <c r="F80" s="13"/>
    </row>
    <row r="81" spans="5:6">
      <c r="E81" s="36"/>
      <c r="F81" s="13"/>
    </row>
    <row r="82" spans="5:6">
      <c r="E82" s="36"/>
      <c r="F82" s="13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>
    <oddFooter>&amp;C3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809298DC79549B0A832AD77A64489" ma:contentTypeVersion="18" ma:contentTypeDescription="Create a new document." ma:contentTypeScope="" ma:versionID="9cb549033d575aeea53f7fb661d1afb8">
  <xsd:schema xmlns:xsd="http://www.w3.org/2001/XMLSchema" xmlns:xs="http://www.w3.org/2001/XMLSchema" xmlns:p="http://schemas.microsoft.com/office/2006/metadata/properties" xmlns:ns3="ae8831a7-9634-4062-a217-dbd04e80a997" xmlns:ns4="77016fe8-7a48-4add-972b-83708ee9ab96" targetNamespace="http://schemas.microsoft.com/office/2006/metadata/properties" ma:root="true" ma:fieldsID="275bbbda8f6c5a0f40c783edee7693c4" ns3:_="" ns4:_="">
    <xsd:import namespace="ae8831a7-9634-4062-a217-dbd04e80a997"/>
    <xsd:import namespace="77016fe8-7a48-4add-972b-83708ee9ab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831a7-9634-4062-a217-dbd04e80a9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16fe8-7a48-4add-972b-83708ee9ab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7016fe8-7a48-4add-972b-83708ee9ab96" xsi:nil="true"/>
  </documentManagement>
</p:properties>
</file>

<file path=customXml/itemProps1.xml><?xml version="1.0" encoding="utf-8"?>
<ds:datastoreItem xmlns:ds="http://schemas.openxmlformats.org/officeDocument/2006/customXml" ds:itemID="{A135E1F1-F427-43B6-86C6-219449943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22E82-D43C-46F7-A22E-AB640032B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8831a7-9634-4062-a217-dbd04e80a997"/>
    <ds:schemaRef ds:uri="77016fe8-7a48-4add-972b-83708ee9ab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CC8A0D-FCB9-4AE3-8656-0021D585C218}">
  <ds:schemaRefs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77016fe8-7a48-4add-972b-83708ee9ab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e8831a7-9634-4062-a217-dbd04e80a99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Income Statement</vt:lpstr>
      <vt:lpstr>Balance Sheet</vt:lpstr>
      <vt:lpstr>Statement of changes in Equity</vt:lpstr>
      <vt:lpstr>Cash Flow</vt:lpstr>
      <vt:lpstr>'Balance Sheet'!Print_Area</vt:lpstr>
      <vt:lpstr>'Cash Flow'!Print_Area</vt:lpstr>
      <vt:lpstr>'Income Statement'!Print_Area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Sirajudin</dc:creator>
  <cp:lastModifiedBy>Aisyah Safraa Azmi</cp:lastModifiedBy>
  <cp:lastPrinted>2020-05-18T00:43:49Z</cp:lastPrinted>
  <dcterms:created xsi:type="dcterms:W3CDTF">2005-02-18T06:17:44Z</dcterms:created>
  <dcterms:modified xsi:type="dcterms:W3CDTF">2024-11-19T06:49:25Z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0x010100556809298DC79549B0A832AD77A64489</vt:lpwstr>
  </property>
</Properties>
</file>