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660" windowWidth="11960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Sheet'!$A$1:$D$68</definedName>
    <definedName name="_xlnm.Print_Area" localSheetId="2">'Cash Flow'!$A$1:$G$61</definedName>
    <definedName name="_xlnm.Print_Area" localSheetId="0">'Income Statement'!$A$1:$F$55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<sst xmlns="http://schemas.openxmlformats.org/spreadsheetml/2006/main" count="161" uniqueCount="122">
  <si>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</si>
  <si>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</si>
  <si>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</si>
  <si>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</si>
  <si>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</si>
  <si>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</si>
  <si>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</si>
  <si>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</si>
  <si>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</si>
  <si>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</si>
  <si>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</si>
  <si>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</si>
  <si>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</si>
  <si>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</si>
  <si>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</si>
  <si>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</si>
  <si>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</si>
  <si>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</si>
  <si>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</si>
  <si>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</si>
  <si>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</si>
  <si>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</si>
  <si>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</si>
  <si>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</si>
  <si>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</si>
  <si>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</si>
  <si>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</si>
  <si>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</si>
  <si>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</si>
  <si>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</si>
  <si>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</si>
  <si>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</si>
  <si>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</si>
  <si>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</si>
  <si>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</si>
  <si>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</si>
  <si>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</si>
  <si>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</si>
  <si>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</si>
  <si>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</si>
  <si>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</si>
  <si>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</si>
  <si>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</si>
  <si>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</si>
  <si>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</si>
  <si>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</si>
  <si>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</si>
  <si>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</si>
  <si>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</si>
  <si>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</si>
  <si>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</si>
  <si>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</si>
  <si>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</si>
  <si>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</si>
  <si>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</si>
  <si>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</si>
  <si>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</si>
  <si>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</si>
  <si>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</si>
  <si>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</si>
  <si>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</si>
  <si>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</si>
  <si>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</si>
  <si>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</si>
  <si>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</si>
  <si>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Retirement benefits paid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</si>
  <si>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</si>
  <si>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</si>
  <si>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</si>
  <si>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</si>
  <si>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</si>
  <si>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</si>
  <si>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</si>
  <si>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</si>
  <si>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</si>
  <si>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</si>
  <si>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</si>
  <si>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</si>
  <si>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</si>
  <si>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</si>
  <si>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</si>
  <si>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</si>
  <si>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</si>
  <si>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</si>
  <si>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</si>
  <si>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</si>
  <si>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</si>
  <si>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Share of results of associated company</t>
  </si>
  <si>
    <t>Profit/(loss) attributable to:</t>
  </si>
  <si>
    <t>Share of results of associates</t>
  </si>
  <si>
    <t>Share</t>
  </si>
  <si>
    <t>Premium</t>
  </si>
  <si>
    <t>Profit/(loss) before tax</t>
  </si>
  <si>
    <t>Profit/(loss) after tax</t>
  </si>
  <si>
    <t>Total Comprehensive profit/(loss)</t>
  </si>
  <si>
    <t>Profit/(loss) Per Share - Basic</t>
  </si>
  <si>
    <t xml:space="preserve">Profit/(loss) per share for profit/(loss) attributable to the equity </t>
  </si>
  <si>
    <t>Profit/(loss) from operations</t>
  </si>
  <si>
    <t>Net profit/(loss) attributable to shareholders</t>
  </si>
  <si>
    <t>Operating profit/(loss) before working capital changes</t>
  </si>
  <si>
    <t xml:space="preserve">Other Comprehensive gain/(loss) </t>
  </si>
  <si>
    <t>2018</t>
  </si>
  <si>
    <t>Trade and other receivables</t>
  </si>
  <si>
    <t>Retirement</t>
  </si>
  <si>
    <t>benefit reserves</t>
  </si>
  <si>
    <t>Bank term loan</t>
  </si>
  <si>
    <t>Net taxation refunded/(paid)</t>
  </si>
  <si>
    <t>Finance income</t>
  </si>
  <si>
    <t>As at 31.12.2018</t>
  </si>
  <si>
    <t>2019</t>
  </si>
  <si>
    <t>year ended 31st December 2018)</t>
  </si>
  <si>
    <t>Financial Statements for the year ended 31st December 2018)</t>
  </si>
  <si>
    <t>Statements for the year ended 31st December 2018)</t>
  </si>
  <si>
    <t>Contract assets</t>
  </si>
  <si>
    <t>Contract liabilities</t>
  </si>
  <si>
    <t>For the second quarter ended 30 June 2019</t>
  </si>
  <si>
    <t>As at 30 June 2019</t>
  </si>
  <si>
    <t>6 months quarter ended 30 June 2019</t>
  </si>
  <si>
    <t>6 months quarter ended 30 June 2018</t>
  </si>
  <si>
    <t>6 Months</t>
  </si>
  <si>
    <t>As at 30.06.2019</t>
  </si>
  <si>
    <t>6 months ended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</si>
</sst>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RM&quot;* #,##0_-;\-&quot;RM&quot;* #,##0_-;_-&quot;RM&quot;* &quot;-&quot;_-;_-@_-"/>
    <numFmt numFmtId="173" formatCode="_-&quot;RM&quot;* #,##0.00_-;\-&quot;RM&quot;* #,##0.00_-;_-&quot;RM&quot;* &quot;-&quot;??_-;_-@_-"/>
    <numFmt numFmtId="174" formatCode="_-* #,##0_-;\-* #,##0_-;_-* &quot;-&quot;??_-;_-@_-"/>
    <numFmt numFmtId="175" formatCode="_ &quot;CHF&quot;\ * #,##0_ ;_ &quot;CHF&quot;\ * \-#,##0_ ;_ &quot;CHF&quot;\ * &quot;-&quot;_ ;_ @_ "/>
    <numFmt numFmtId="176" formatCode="#,##0&quot;£&quot;_);[Red]\(#,##0&quot;£&quot;\)"/>
    <numFmt numFmtId="177" formatCode="_(* #,##0.00_);_(* \(#,##0.00\);_(* &quot;-&quot;_);_(@_)"/>
    <numFmt numFmtId="178" formatCode="_(* #,##0_);_(* \(#,##0\);_(* &quot;-&quot;?_);_(@_)"/>
    <numFmt numFmtId="179" formatCode="#,##0.00000"/>
    <numFmt numFmtId="180" formatCode="#,##0.0000"/>
    <numFmt numFmtId="181" formatCode="#,##0.000"/>
    <numFmt numFmtId="182" formatCode="#,##0.00000000000"/>
    <numFmt numFmtId="183" formatCode="#,##0.0000000000"/>
    <numFmt numFmtId="184" formatCode="#,##0.000000000"/>
    <numFmt numFmtId="185" formatCode="#,##0.00000000"/>
    <numFmt numFmtId="186" formatCode="#,##0.0000000"/>
    <numFmt numFmtId="187" formatCode="#,##0.000000"/>
    <numFmt numFmtId="188" formatCode="#,##0.0"/>
    <numFmt numFmtId="189" formatCode="#,##0.0000000_ ;\-#,##0.0000000\ "/>
    <numFmt numFmtId="190" formatCode="_-* #,##0.0_-;\-* #,##0.0_-;_-* &quot;-&quot;??_-;_-@_-"/>
    <numFmt numFmtId="191" formatCode="_-* #,##0.000_-;\-* #,##0.000_-;_-* &quot;-&quot;??_-;_-@_-"/>
    <numFmt numFmtId="192" formatCode="_(* #,##0.0_);_(* \(#,##0.0\);_(* &quot;-&quot;_);_(@_)"/>
    <numFmt numFmtId="193" formatCode="#,##0.000_ ;\-#,##0.000\ "/>
    <numFmt numFmtId="194" formatCode="#,##0.0000000000000_ ;\-#,##0.0000000000000\ "/>
    <numFmt numFmtId="195" formatCode="#,##0.000000000000_ ;\-#,##0.000000000000\ "/>
    <numFmt numFmtId="196" formatCode="#,##0.00000000000_ ;\-#,##0.00000000000\ "/>
    <numFmt numFmtId="197" formatCode="#,##0.0000000000_ ;\-#,##0.0000000000\ "/>
    <numFmt numFmtId="198" formatCode="#,##0.000000000_ ;\-#,##0.000000000\ "/>
    <numFmt numFmtId="199" formatCode="#,##0.00000000_ ;\-#,##0.00000000\ "/>
    <numFmt numFmtId="200" formatCode="#,##0.000000_ ;\-#,##0.000000\ "/>
    <numFmt numFmtId="201" formatCode="#,##0.00000_ ;\-#,##0.00000\ "/>
    <numFmt numFmtId="202" formatCode="#,##0.0000_ ;\-#,##0.0000\ "/>
    <numFmt numFmtId="203" formatCode="#,##0.0000000000000"/>
    <numFmt numFmtId="204" formatCode="_-* #,##0.0000_-;\-* #,##0.0000_-;_-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.0000"/>
    <numFmt numFmtId="211" formatCode="0.000"/>
    <numFmt numFmtId="212" formatCode="0.0"/>
    <numFmt numFmtId="213" formatCode="_(* #,##0.000_);_(* \(#,##0.000\);_(* &quot;-&quot;??_);_(@_)"/>
    <numFmt numFmtId="214" formatCode="_(* #,##0.000_);_(* \(#,##0.000\);_(* &quot;-&quot;???_);_(@_)"/>
    <numFmt numFmtId="215" formatCode="_(* #,##0.0_);_(* \(#,##0.0\);_(* &quot;-&quot;??_);_(@_)"/>
    <numFmt numFmtId="216" formatCode="_(* #,##0_);_(* \(#,##0\);_(* &quot;-&quot;??_);_(@_)"/>
    <numFmt numFmtId="217" formatCode="0.0%"/>
    <numFmt numFmtId="218" formatCode="#,##0.0_);\(#,##0.0\)"/>
    <numFmt numFmtId="219" formatCode="[$-409]d\ mmmm\,\ yyyy"/>
    <numFmt numFmtId="220" formatCode="[$-409]h:mm:ss\ AM/PM"/>
    <numFmt numFmtId="221" formatCode="0.00000"/>
    <numFmt numFmtId="222" formatCode="_(* #,##0.0000_);_(* \(#,##0.0000\);_(* &quot;-&quot;????_);_(@_)"/>
    <numFmt numFmtId="223" formatCode="_(* #,##0.0_);_(* \(#,##0.0\);_(* &quot;-&quot;?_);_(@_)"/>
    <numFmt numFmtId="224" formatCode="_-* #,##0.00000_-;\-* #,##0.00000_-;_-* &quot;-&quot;??_-;_-@_-"/>
    <numFmt numFmtId="225" formatCode="_-* #,##0.000000_-;\-* #,##0.000000_-;_-* &quot;-&quot;??_-;_-@_-"/>
    <numFmt numFmtId="226" formatCode="_-* #,##0.0000000_-;\-* #,##0.0000000_-;_-* &quot;-&quot;??_-;_-@_-"/>
    <numFmt numFmtId="227" formatCode="_-* #,##0.00000000_-;\-* #,##0.00000000_-;_-* &quot;-&quot;??_-;_-@_-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7" fillId="32" borderId="0" applyNumberFormat="0" applyBorder="0" applyAlignment="0" applyProtection="0"/>
    <xf numFmtId="176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4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0" fontId="9" fillId="0" borderId="0" xfId="68" applyFont="1" applyFill="1">
      <alignment/>
      <protection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171" fontId="8" fillId="0" borderId="0" xfId="42" applyNumberFormat="1" applyFont="1" applyFill="1" applyAlignment="1">
      <alignment/>
    </xf>
    <xf numFmtId="174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2" fontId="9" fillId="0" borderId="0" xfId="68" applyNumberFormat="1" applyFont="1" applyFill="1">
      <alignment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41" fontId="9" fillId="0" borderId="0" xfId="67" applyNumberFormat="1" applyFont="1" applyFill="1">
      <alignment/>
      <protection/>
    </xf>
    <xf numFmtId="171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41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41" fontId="9" fillId="0" borderId="0" xfId="68" applyNumberFormat="1" applyFont="1" applyFill="1" applyBorder="1">
      <alignment/>
      <protection/>
    </xf>
    <xf numFmtId="41" fontId="9" fillId="0" borderId="14" xfId="68" applyNumberFormat="1" applyFont="1" applyFill="1" applyBorder="1">
      <alignment/>
      <protection/>
    </xf>
    <xf numFmtId="41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74" fontId="8" fillId="0" borderId="0" xfId="42" applyNumberFormat="1" applyFont="1" applyFill="1" applyAlignment="1">
      <alignment horizontal="center"/>
    </xf>
    <xf numFmtId="174" fontId="8" fillId="0" borderId="15" xfId="42" applyNumberFormat="1" applyFont="1" applyFill="1" applyBorder="1" applyAlignment="1" quotePrefix="1">
      <alignment horizontal="center"/>
    </xf>
    <xf numFmtId="174" fontId="8" fillId="0" borderId="0" xfId="42" applyNumberFormat="1" applyFont="1" applyFill="1" applyBorder="1" applyAlignment="1">
      <alignment horizontal="center"/>
    </xf>
    <xf numFmtId="16" fontId="8" fillId="0" borderId="0" xfId="68" applyNumberFormat="1" applyFont="1" applyFill="1" applyAlignment="1">
      <alignment horizontal="center"/>
      <protection/>
    </xf>
    <xf numFmtId="15" fontId="11" fillId="0" borderId="0" xfId="68" applyNumberFormat="1" applyFont="1" applyFill="1">
      <alignment/>
      <protection/>
    </xf>
    <xf numFmtId="178" fontId="9" fillId="0" borderId="0" xfId="42" applyNumberFormat="1" applyFont="1" applyFill="1" applyAlignment="1">
      <alignment/>
    </xf>
    <xf numFmtId="178" fontId="10" fillId="0" borderId="0" xfId="42" applyNumberFormat="1" applyFont="1" applyFill="1" applyAlignment="1">
      <alignment horizontal="center"/>
    </xf>
    <xf numFmtId="178" fontId="9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 horizontal="right"/>
    </xf>
    <xf numFmtId="178" fontId="9" fillId="0" borderId="14" xfId="42" applyNumberFormat="1" applyFont="1" applyFill="1" applyBorder="1" applyAlignment="1">
      <alignment horizontal="right"/>
    </xf>
    <xf numFmtId="174" fontId="16" fillId="0" borderId="0" xfId="42" applyNumberFormat="1" applyFont="1" applyFill="1" applyAlignment="1">
      <alignment/>
    </xf>
    <xf numFmtId="174" fontId="12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 applyProtection="1">
      <alignment/>
      <protection/>
    </xf>
    <xf numFmtId="174" fontId="9" fillId="0" borderId="16" xfId="42" applyNumberFormat="1" applyFont="1" applyFill="1" applyBorder="1" applyAlignment="1">
      <alignment/>
    </xf>
    <xf numFmtId="174" fontId="9" fillId="0" borderId="4" xfId="42" applyNumberFormat="1" applyFont="1" applyFill="1" applyBorder="1" applyAlignment="1">
      <alignment/>
    </xf>
    <xf numFmtId="174" fontId="9" fillId="0" borderId="0" xfId="42" applyNumberFormat="1" applyFont="1" applyFill="1" applyBorder="1" applyAlignment="1">
      <alignment/>
    </xf>
    <xf numFmtId="178" fontId="9" fillId="0" borderId="15" xfId="42" applyNumberFormat="1" applyFont="1" applyFill="1" applyBorder="1" applyAlignment="1">
      <alignment/>
    </xf>
    <xf numFmtId="41" fontId="9" fillId="0" borderId="0" xfId="42" applyNumberFormat="1" applyFont="1" applyFill="1" applyAlignment="1">
      <alignment/>
    </xf>
    <xf numFmtId="41" fontId="9" fillId="0" borderId="15" xfId="42" applyNumberFormat="1" applyFont="1" applyFill="1" applyBorder="1" applyAlignment="1">
      <alignment/>
    </xf>
    <xf numFmtId="174" fontId="9" fillId="0" borderId="0" xfId="68" applyNumberFormat="1" applyFont="1" applyFill="1">
      <alignment/>
      <protection/>
    </xf>
    <xf numFmtId="174" fontId="9" fillId="0" borderId="15" xfId="42" applyNumberFormat="1" applyFont="1" applyFill="1" applyBorder="1" applyAlignment="1" applyProtection="1">
      <alignment/>
      <protection/>
    </xf>
    <xf numFmtId="171" fontId="9" fillId="0" borderId="0" xfId="68" applyNumberFormat="1" applyFont="1" applyFill="1">
      <alignment/>
      <protection/>
    </xf>
    <xf numFmtId="178" fontId="11" fillId="0" borderId="0" xfId="42" applyNumberFormat="1" applyFont="1" applyFill="1" applyAlignment="1" quotePrefix="1">
      <alignment horizontal="center"/>
    </xf>
    <xf numFmtId="41" fontId="52" fillId="0" borderId="0" xfId="68" applyNumberFormat="1" applyFont="1" applyFill="1" quotePrefix="1">
      <alignment/>
      <protection/>
    </xf>
    <xf numFmtId="3" fontId="9" fillId="0" borderId="0" xfId="68" applyNumberFormat="1" applyFont="1" applyFill="1" applyAlignment="1">
      <alignment horizontal="right"/>
      <protection/>
    </xf>
    <xf numFmtId="1" fontId="9" fillId="0" borderId="0" xfId="68" applyNumberFormat="1" applyFont="1" applyFill="1">
      <alignment/>
      <protection/>
    </xf>
    <xf numFmtId="178" fontId="9" fillId="0" borderId="0" xfId="68" applyNumberFormat="1" applyFont="1" applyFill="1">
      <alignment/>
      <protection/>
    </xf>
    <xf numFmtId="213" fontId="9" fillId="0" borderId="0" xfId="68" applyNumberFormat="1" applyFont="1" applyFill="1">
      <alignment/>
      <protection/>
    </xf>
    <xf numFmtId="190" fontId="9" fillId="0" borderId="0" xfId="42" applyNumberFormat="1" applyFont="1" applyFill="1" applyAlignment="1">
      <alignment/>
    </xf>
    <xf numFmtId="43" fontId="9" fillId="0" borderId="0" xfId="68" applyNumberFormat="1" applyFont="1" applyFill="1">
      <alignment/>
      <protection/>
    </xf>
    <xf numFmtId="39" fontId="9" fillId="0" borderId="0" xfId="68" applyNumberFormat="1" applyFont="1" applyFill="1">
      <alignment/>
      <protection/>
    </xf>
    <xf numFmtId="3" fontId="8" fillId="0" borderId="0" xfId="42" applyNumberFormat="1" applyFont="1" applyFill="1" applyAlignment="1" quotePrefix="1">
      <alignment horizontal="right"/>
    </xf>
    <xf numFmtId="0" fontId="11" fillId="0" borderId="0" xfId="68" applyFont="1" applyFill="1" applyAlignment="1" quotePrefix="1">
      <alignment horizontal="center"/>
      <protection/>
    </xf>
    <xf numFmtId="0" fontId="10" fillId="0" borderId="0" xfId="68" applyFont="1" applyFill="1" applyAlignment="1">
      <alignment horizontal="center"/>
      <protection/>
    </xf>
    <xf numFmtId="178" fontId="9" fillId="0" borderId="14" xfId="42" applyNumberFormat="1" applyFont="1" applyFill="1" applyBorder="1" applyAlignment="1">
      <alignment/>
    </xf>
    <xf numFmtId="177" fontId="9" fillId="0" borderId="0" xfId="68" applyNumberFormat="1" applyFont="1" applyFill="1">
      <alignment/>
      <protection/>
    </xf>
    <xf numFmtId="223" fontId="9" fillId="0" borderId="0" xfId="68" applyNumberFormat="1" applyFont="1" applyFill="1">
      <alignment/>
      <protection/>
    </xf>
    <xf numFmtId="3" fontId="8" fillId="0" borderId="0" xfId="42" applyNumberFormat="1" applyFont="1" applyFill="1" applyBorder="1" applyAlignment="1">
      <alignment horizontal="right"/>
    </xf>
    <xf numFmtId="3" fontId="8" fillId="0" borderId="0" xfId="42" applyNumberFormat="1" applyFont="1" applyFill="1" applyAlignment="1">
      <alignment horizontal="right"/>
    </xf>
    <xf numFmtId="3" fontId="8" fillId="0" borderId="15" xfId="42" applyNumberFormat="1" applyFont="1" applyFill="1" applyBorder="1" applyAlignment="1">
      <alignment horizontal="right"/>
    </xf>
    <xf numFmtId="3" fontId="8" fillId="0" borderId="16" xfId="42" applyNumberFormat="1" applyFont="1" applyFill="1" applyBorder="1" applyAlignment="1">
      <alignment horizontal="right"/>
    </xf>
    <xf numFmtId="3" fontId="8" fillId="0" borderId="0" xfId="71" applyNumberFormat="1" applyFont="1" applyFill="1" applyAlignment="1">
      <alignment horizontal="right"/>
    </xf>
    <xf numFmtId="2" fontId="8" fillId="0" borderId="0" xfId="42" applyNumberFormat="1" applyFont="1" applyFill="1" applyBorder="1" applyAlignment="1">
      <alignment horizontal="right"/>
    </xf>
    <xf numFmtId="2" fontId="8" fillId="0" borderId="0" xfId="42" applyNumberFormat="1" applyFont="1" applyFill="1" applyAlignment="1">
      <alignment horizontal="right"/>
    </xf>
    <xf numFmtId="2" fontId="8" fillId="0" borderId="16" xfId="42" applyNumberFormat="1" applyFont="1" applyFill="1" applyBorder="1" applyAlignment="1">
      <alignment horizontal="right"/>
    </xf>
    <xf numFmtId="3" fontId="8" fillId="0" borderId="15" xfId="42" applyNumberFormat="1" applyFont="1" applyFill="1" applyBorder="1" applyAlignment="1" quotePrefix="1">
      <alignment horizontal="right"/>
    </xf>
    <xf numFmtId="3" fontId="8" fillId="0" borderId="14" xfId="42" applyNumberFormat="1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C49" sqref="C49"/>
    </sheetView>
  </sheetViews>
  <sheetFormatPr defaultColWidth="8.00390625" defaultRowHeight="15.75"/>
  <cols>
    <col min="1" max="1" width="48.875" style="13" customWidth="1"/>
    <col min="2" max="2" width="9.125" style="17" bestFit="1" customWidth="1"/>
    <col min="3" max="3" width="13.625" style="17" bestFit="1" customWidth="1"/>
    <col min="4" max="4" width="2.375" style="17" customWidth="1"/>
    <col min="5" max="5" width="9.125" style="17" bestFit="1" customWidth="1"/>
    <col min="6" max="6" width="11.125" style="17" customWidth="1"/>
    <col min="7" max="7" width="9.125" style="13" customWidth="1"/>
    <col min="8" max="16384" width="8.00390625" style="13" customWidth="1"/>
  </cols>
  <sheetData>
    <row r="1" spans="1:6" ht="11.25">
      <c r="A1" s="34" t="s">
        <v>5</v>
      </c>
      <c r="B1" s="1"/>
      <c r="C1" s="1"/>
      <c r="D1" s="1"/>
      <c r="E1" s="1"/>
      <c r="F1" s="1"/>
    </row>
    <row r="2" spans="1:6" ht="11.25">
      <c r="A2" s="34" t="s">
        <v>6</v>
      </c>
      <c r="B2" s="1"/>
      <c r="C2" s="1"/>
      <c r="D2" s="1"/>
      <c r="E2" s="1"/>
      <c r="F2" s="1"/>
    </row>
    <row r="3" spans="1:6" ht="11.25">
      <c r="A3" s="34" t="s">
        <v>74</v>
      </c>
      <c r="B3" s="1"/>
      <c r="C3" s="1"/>
      <c r="D3" s="1"/>
      <c r="E3" s="1"/>
      <c r="F3" s="1"/>
    </row>
    <row r="4" spans="1:6" ht="11.25">
      <c r="A4" s="35" t="s">
        <v>115</v>
      </c>
      <c r="B4" s="1"/>
      <c r="C4" s="1"/>
      <c r="D4" s="1"/>
      <c r="E4" s="1"/>
      <c r="F4" s="1"/>
    </row>
    <row r="5" spans="1:6" ht="11.25">
      <c r="A5" s="2"/>
      <c r="B5" s="1"/>
      <c r="C5" s="1"/>
      <c r="D5" s="1"/>
      <c r="E5" s="1"/>
      <c r="F5" s="1"/>
    </row>
    <row r="6" spans="1:6" ht="11.25">
      <c r="A6" s="2"/>
      <c r="B6" s="1"/>
      <c r="C6" s="1"/>
      <c r="D6" s="1"/>
      <c r="E6" s="1"/>
      <c r="F6" s="1"/>
    </row>
    <row r="7" spans="1:6" ht="11.25">
      <c r="A7" s="34"/>
      <c r="B7" s="1"/>
      <c r="C7" s="1"/>
      <c r="D7" s="1"/>
      <c r="E7" s="1"/>
      <c r="F7" s="1"/>
    </row>
    <row r="8" spans="1:6" ht="11.25">
      <c r="A8" s="2"/>
      <c r="B8" s="1"/>
      <c r="C8" s="36"/>
      <c r="D8" s="1"/>
      <c r="E8" s="1"/>
      <c r="F8" s="36"/>
    </row>
    <row r="9" spans="1:6" ht="11.25">
      <c r="A9" s="2"/>
      <c r="B9" s="37" t="s">
        <v>109</v>
      </c>
      <c r="C9" s="37" t="s">
        <v>101</v>
      </c>
      <c r="D9" s="38"/>
      <c r="E9" s="37" t="s">
        <v>109</v>
      </c>
      <c r="F9" s="37" t="s">
        <v>101</v>
      </c>
    </row>
    <row r="10" spans="1:6" ht="11.25">
      <c r="A10" s="2"/>
      <c r="B10" s="36" t="s">
        <v>75</v>
      </c>
      <c r="C10" s="36" t="s">
        <v>76</v>
      </c>
      <c r="D10" s="36"/>
      <c r="E10" s="36" t="s">
        <v>119</v>
      </c>
      <c r="F10" s="36" t="s">
        <v>119</v>
      </c>
    </row>
    <row r="11" spans="1:6" ht="11.25">
      <c r="A11" s="2"/>
      <c r="B11" s="36" t="s">
        <v>77</v>
      </c>
      <c r="C11" s="36" t="s">
        <v>77</v>
      </c>
      <c r="D11" s="36"/>
      <c r="E11" s="36" t="s">
        <v>78</v>
      </c>
      <c r="F11" s="36" t="s">
        <v>78</v>
      </c>
    </row>
    <row r="12" spans="1:6" ht="11.25">
      <c r="A12" s="2"/>
      <c r="B12" s="39">
        <v>43646</v>
      </c>
      <c r="C12" s="39">
        <v>43281</v>
      </c>
      <c r="D12" s="36"/>
      <c r="E12" s="36" t="s">
        <v>79</v>
      </c>
      <c r="F12" s="36" t="s">
        <v>79</v>
      </c>
    </row>
    <row r="13" spans="1:7" ht="11.25">
      <c r="A13" s="2"/>
      <c r="B13" s="36" t="s">
        <v>7</v>
      </c>
      <c r="C13" s="36" t="s">
        <v>7</v>
      </c>
      <c r="D13" s="36"/>
      <c r="E13" s="36" t="s">
        <v>7</v>
      </c>
      <c r="F13" s="36" t="s">
        <v>7</v>
      </c>
      <c r="G13" s="63"/>
    </row>
    <row r="14" spans="1:6" ht="11.25">
      <c r="A14" s="2"/>
      <c r="B14" s="1"/>
      <c r="C14" s="1"/>
      <c r="D14" s="1"/>
      <c r="E14" s="1"/>
      <c r="F14" s="1"/>
    </row>
    <row r="15" spans="1:6" ht="11.25">
      <c r="A15" s="2" t="s">
        <v>3</v>
      </c>
      <c r="B15" s="74">
        <v>31099</v>
      </c>
      <c r="C15" s="74">
        <v>40276</v>
      </c>
      <c r="D15" s="75"/>
      <c r="E15" s="68">
        <v>63474</v>
      </c>
      <c r="F15" s="68">
        <v>77914</v>
      </c>
    </row>
    <row r="16" spans="1:6" ht="11.25">
      <c r="A16" s="2"/>
      <c r="B16" s="75"/>
      <c r="C16" s="75"/>
      <c r="D16" s="75"/>
      <c r="E16" s="75"/>
      <c r="F16" s="75"/>
    </row>
    <row r="17" spans="1:6" ht="11.25">
      <c r="A17" s="2" t="s">
        <v>80</v>
      </c>
      <c r="B17" s="74">
        <v>-35291</v>
      </c>
      <c r="C17" s="74">
        <v>-38962</v>
      </c>
      <c r="D17" s="75"/>
      <c r="E17" s="68">
        <v>-70350</v>
      </c>
      <c r="F17" s="68">
        <v>-74374</v>
      </c>
    </row>
    <row r="18" spans="1:6" ht="11.25">
      <c r="A18" s="2"/>
      <c r="B18" s="75"/>
      <c r="C18" s="75"/>
      <c r="D18" s="75"/>
      <c r="E18" s="75"/>
      <c r="F18" s="75"/>
    </row>
    <row r="19" spans="1:6" ht="11.25">
      <c r="A19" s="2" t="s">
        <v>81</v>
      </c>
      <c r="B19" s="74">
        <v>-987</v>
      </c>
      <c r="C19" s="74">
        <v>-1145</v>
      </c>
      <c r="D19" s="75"/>
      <c r="E19" s="68">
        <v>-2062</v>
      </c>
      <c r="F19" s="68">
        <v>-2359</v>
      </c>
    </row>
    <row r="20" spans="1:7" ht="11.25">
      <c r="A20" s="2"/>
      <c r="B20" s="75"/>
      <c r="C20" s="75"/>
      <c r="D20" s="75"/>
      <c r="E20" s="75"/>
      <c r="F20" s="75"/>
      <c r="G20" s="17"/>
    </row>
    <row r="21" spans="1:7" ht="11.25">
      <c r="A21" s="2" t="s">
        <v>41</v>
      </c>
      <c r="B21" s="74">
        <v>40</v>
      </c>
      <c r="C21" s="74">
        <v>203</v>
      </c>
      <c r="D21" s="75"/>
      <c r="E21" s="68">
        <v>68</v>
      </c>
      <c r="F21" s="68">
        <v>140</v>
      </c>
      <c r="G21" s="65"/>
    </row>
    <row r="22" spans="1:7" ht="11.25">
      <c r="A22" s="2"/>
      <c r="B22" s="76"/>
      <c r="C22" s="76"/>
      <c r="D22" s="75"/>
      <c r="E22" s="76"/>
      <c r="F22" s="76"/>
      <c r="G22" s="73"/>
    </row>
    <row r="23" spans="1:7" ht="11.25">
      <c r="A23" s="2" t="s">
        <v>97</v>
      </c>
      <c r="B23" s="74">
        <f>SUM(B15:B22)</f>
        <v>-5139</v>
      </c>
      <c r="C23" s="74">
        <f>SUM(C15:C22)</f>
        <v>372</v>
      </c>
      <c r="D23" s="75"/>
      <c r="E23" s="74">
        <f>SUM(E15:E22)</f>
        <v>-8870</v>
      </c>
      <c r="F23" s="74">
        <f>SUM(F15:F22)</f>
        <v>1321</v>
      </c>
      <c r="G23" s="64"/>
    </row>
    <row r="24" spans="1:7" ht="11.25">
      <c r="A24" s="2"/>
      <c r="B24" s="75"/>
      <c r="C24" s="75"/>
      <c r="D24" s="75"/>
      <c r="E24" s="75"/>
      <c r="F24" s="75"/>
      <c r="G24" s="65"/>
    </row>
    <row r="25" spans="1:6" ht="11.25">
      <c r="A25" s="2" t="s">
        <v>42</v>
      </c>
      <c r="B25" s="74">
        <v>-196</v>
      </c>
      <c r="C25" s="74">
        <v>-190</v>
      </c>
      <c r="D25" s="75"/>
      <c r="E25" s="68">
        <v>-446</v>
      </c>
      <c r="F25" s="68">
        <v>-449</v>
      </c>
    </row>
    <row r="26" spans="1:7" ht="11.25">
      <c r="A26" s="2" t="s">
        <v>107</v>
      </c>
      <c r="B26" s="74">
        <v>197</v>
      </c>
      <c r="C26" s="74">
        <v>193</v>
      </c>
      <c r="D26" s="75"/>
      <c r="E26" s="68">
        <v>424</v>
      </c>
      <c r="F26" s="68">
        <v>423</v>
      </c>
      <c r="G26" s="62"/>
    </row>
    <row r="27" spans="1:7" ht="11.25">
      <c r="A27" s="2" t="s">
        <v>87</v>
      </c>
      <c r="B27" s="74">
        <v>-32</v>
      </c>
      <c r="C27" s="74">
        <v>-47</v>
      </c>
      <c r="D27" s="75"/>
      <c r="E27" s="68">
        <v>-39</v>
      </c>
      <c r="F27" s="68">
        <v>-39</v>
      </c>
      <c r="G27" s="27"/>
    </row>
    <row r="28" spans="1:6" ht="11.25">
      <c r="A28" s="2"/>
      <c r="B28" s="76"/>
      <c r="C28" s="76"/>
      <c r="D28" s="75"/>
      <c r="E28" s="82"/>
      <c r="F28" s="82"/>
    </row>
    <row r="29" spans="1:7" ht="11.25">
      <c r="A29" s="2" t="s">
        <v>92</v>
      </c>
      <c r="B29" s="75">
        <f>SUM(B23:B28)</f>
        <v>-5170</v>
      </c>
      <c r="C29" s="75">
        <f>SUM(C23:C28)</f>
        <v>328</v>
      </c>
      <c r="D29" s="75"/>
      <c r="E29" s="75">
        <f>SUM(E23:E28)</f>
        <v>-8931</v>
      </c>
      <c r="F29" s="75">
        <f>SUM(F23:F28)</f>
        <v>1256</v>
      </c>
      <c r="G29" s="66"/>
    </row>
    <row r="30" spans="1:7" ht="11.25">
      <c r="A30" s="2"/>
      <c r="B30" s="75"/>
      <c r="C30" s="75"/>
      <c r="D30" s="75"/>
      <c r="E30" s="75"/>
      <c r="F30" s="75"/>
      <c r="G30" s="27"/>
    </row>
    <row r="31" spans="1:7" ht="11.25">
      <c r="A31" s="2" t="s">
        <v>83</v>
      </c>
      <c r="B31" s="74">
        <v>-53</v>
      </c>
      <c r="C31" s="74">
        <v>-79</v>
      </c>
      <c r="D31" s="75"/>
      <c r="E31" s="68">
        <v>-88</v>
      </c>
      <c r="F31" s="68">
        <v>-150</v>
      </c>
      <c r="G31" s="58"/>
    </row>
    <row r="32" spans="1:6" ht="11.25">
      <c r="A32" s="2"/>
      <c r="B32" s="76"/>
      <c r="C32" s="76"/>
      <c r="D32" s="75"/>
      <c r="E32" s="76"/>
      <c r="F32" s="76"/>
    </row>
    <row r="33" spans="1:6" s="25" customFormat="1" ht="11.25">
      <c r="A33" s="30" t="s">
        <v>93</v>
      </c>
      <c r="B33" s="74">
        <f>SUM(B29:B31)</f>
        <v>-5223</v>
      </c>
      <c r="C33" s="74">
        <f>SUM(C29:C31)</f>
        <v>249</v>
      </c>
      <c r="D33" s="74"/>
      <c r="E33" s="74">
        <f>SUM(E29:E31)</f>
        <v>-9019</v>
      </c>
      <c r="F33" s="74">
        <f>SUM(F29:F31)</f>
        <v>1106</v>
      </c>
    </row>
    <row r="34" spans="1:6" ht="11.25">
      <c r="A34" s="2"/>
      <c r="B34" s="75"/>
      <c r="C34" s="75"/>
      <c r="D34" s="75"/>
      <c r="E34" s="75"/>
      <c r="F34" s="75"/>
    </row>
    <row r="35" spans="1:6" ht="11.25">
      <c r="A35" s="2" t="s">
        <v>100</v>
      </c>
      <c r="B35" s="76">
        <v>0</v>
      </c>
      <c r="C35" s="76">
        <v>0</v>
      </c>
      <c r="D35" s="75"/>
      <c r="E35" s="76">
        <v>0</v>
      </c>
      <c r="F35" s="76">
        <v>0</v>
      </c>
    </row>
    <row r="36" spans="1:6" ht="11.25">
      <c r="A36" s="2"/>
      <c r="B36" s="75"/>
      <c r="C36" s="75"/>
      <c r="D36" s="75"/>
      <c r="E36" s="75"/>
      <c r="F36" s="75"/>
    </row>
    <row r="37" spans="1:6" ht="12" thickBot="1">
      <c r="A37" s="2" t="s">
        <v>94</v>
      </c>
      <c r="B37" s="77">
        <f>SUM(B33:B35)</f>
        <v>-5223</v>
      </c>
      <c r="C37" s="77">
        <f>SUM(C33:C35)</f>
        <v>249</v>
      </c>
      <c r="D37" s="75"/>
      <c r="E37" s="77">
        <f>SUM(E33:E36)</f>
        <v>-9019</v>
      </c>
      <c r="F37" s="77">
        <f>SUM(F33:F36)</f>
        <v>1106</v>
      </c>
    </row>
    <row r="38" spans="1:6" ht="12" thickTop="1">
      <c r="A38" s="2"/>
      <c r="B38" s="75"/>
      <c r="C38" s="75"/>
      <c r="D38" s="75"/>
      <c r="E38" s="75"/>
      <c r="F38" s="75"/>
    </row>
    <row r="39" spans="1:6" ht="11.25">
      <c r="A39" s="2"/>
      <c r="B39" s="78"/>
      <c r="C39" s="78"/>
      <c r="D39" s="75"/>
      <c r="E39" s="78"/>
      <c r="F39" s="78"/>
    </row>
    <row r="40" spans="1:6" ht="11.25">
      <c r="A40" s="2" t="s">
        <v>88</v>
      </c>
      <c r="B40" s="75"/>
      <c r="C40" s="75"/>
      <c r="D40" s="75"/>
      <c r="E40" s="75"/>
      <c r="F40" s="75"/>
    </row>
    <row r="41" spans="1:6" ht="11.25">
      <c r="A41" s="15" t="s">
        <v>39</v>
      </c>
      <c r="B41" s="74">
        <v>-5320</v>
      </c>
      <c r="C41" s="74">
        <v>128</v>
      </c>
      <c r="D41" s="75"/>
      <c r="E41" s="75">
        <v>-9169</v>
      </c>
      <c r="F41" s="75">
        <v>874</v>
      </c>
    </row>
    <row r="42" spans="1:6" ht="11.25">
      <c r="A42" s="15" t="s">
        <v>69</v>
      </c>
      <c r="B42" s="74">
        <v>97.076</v>
      </c>
      <c r="C42" s="76">
        <v>121</v>
      </c>
      <c r="D42" s="75"/>
      <c r="E42" s="82">
        <v>150</v>
      </c>
      <c r="F42" s="82">
        <v>232</v>
      </c>
    </row>
    <row r="43" spans="1:6" ht="12" thickBot="1">
      <c r="A43" s="2"/>
      <c r="B43" s="83">
        <f>SUM(B41:B42)</f>
        <v>-5222.924</v>
      </c>
      <c r="C43" s="77">
        <f>SUM(C41:C42)</f>
        <v>249</v>
      </c>
      <c r="D43" s="74"/>
      <c r="E43" s="77">
        <f>E41+E42</f>
        <v>-9019</v>
      </c>
      <c r="F43" s="77">
        <f>F41+F42</f>
        <v>1106</v>
      </c>
    </row>
    <row r="44" spans="1:6" ht="12" thickTop="1">
      <c r="A44" s="2"/>
      <c r="B44" s="74"/>
      <c r="C44" s="74"/>
      <c r="D44" s="74"/>
      <c r="E44" s="74"/>
      <c r="F44" s="74"/>
    </row>
    <row r="45" spans="1:6" ht="11.25">
      <c r="A45" s="15"/>
      <c r="B45" s="80"/>
      <c r="C45" s="80"/>
      <c r="D45" s="80"/>
      <c r="E45" s="80"/>
      <c r="F45" s="80"/>
    </row>
    <row r="46" spans="1:6" ht="11.25">
      <c r="A46" s="2" t="s">
        <v>96</v>
      </c>
      <c r="B46" s="80"/>
      <c r="C46" s="80"/>
      <c r="D46" s="80"/>
      <c r="E46" s="80"/>
      <c r="F46" s="80"/>
    </row>
    <row r="47" spans="1:6" ht="11.25">
      <c r="A47" s="2" t="s">
        <v>53</v>
      </c>
      <c r="B47" s="80"/>
      <c r="C47" s="80"/>
      <c r="D47" s="80"/>
      <c r="E47" s="80"/>
      <c r="F47" s="80"/>
    </row>
    <row r="48" spans="1:6" ht="11.25">
      <c r="A48" s="2"/>
      <c r="B48" s="80"/>
      <c r="C48" s="80"/>
      <c r="D48" s="80"/>
      <c r="E48" s="80"/>
      <c r="F48" s="80"/>
    </row>
    <row r="49" spans="1:6" ht="12" thickBot="1">
      <c r="A49" s="2" t="s">
        <v>95</v>
      </c>
      <c r="B49" s="81">
        <f>B41/60402*100</f>
        <v>-8.807655375649812</v>
      </c>
      <c r="C49" s="81">
        <f>C41/60402*100</f>
        <v>0.2119135127975895</v>
      </c>
      <c r="D49" s="79"/>
      <c r="E49" s="81">
        <f>E41/60402*100</f>
        <v>-15.179960928446079</v>
      </c>
      <c r="F49" s="81">
        <f>F41/60402*100</f>
        <v>1.4469719545710407</v>
      </c>
    </row>
    <row r="50" spans="1:6" ht="12" thickTop="1">
      <c r="A50" s="2"/>
      <c r="B50" s="80"/>
      <c r="C50" s="80"/>
      <c r="D50" s="79"/>
      <c r="E50" s="80"/>
      <c r="F50" s="80"/>
    </row>
    <row r="51" spans="1:6" ht="11.25">
      <c r="A51" s="2" t="s">
        <v>8</v>
      </c>
      <c r="B51" s="16"/>
      <c r="C51" s="16"/>
      <c r="D51" s="16"/>
      <c r="E51" s="16"/>
      <c r="F51" s="16"/>
    </row>
    <row r="52" spans="1:6" ht="11.25">
      <c r="A52" s="2"/>
      <c r="B52" s="16"/>
      <c r="C52" s="16"/>
      <c r="D52" s="16"/>
      <c r="E52" s="16"/>
      <c r="F52" s="16"/>
    </row>
    <row r="53" spans="1:6" ht="11.25">
      <c r="A53" s="2"/>
      <c r="B53" s="1"/>
      <c r="C53" s="1"/>
      <c r="D53" s="1"/>
      <c r="E53" s="1"/>
      <c r="F53" s="1"/>
    </row>
    <row r="54" spans="1:6" ht="11.25">
      <c r="A54" s="2" t="s">
        <v>56</v>
      </c>
      <c r="B54" s="1"/>
      <c r="C54" s="1"/>
      <c r="D54" s="1"/>
      <c r="E54" s="1"/>
      <c r="F54" s="1"/>
    </row>
    <row r="55" spans="1:6" ht="11.25">
      <c r="A55" s="2" t="s">
        <v>111</v>
      </c>
      <c r="B55" s="1"/>
      <c r="C55" s="1"/>
      <c r="D55" s="1"/>
      <c r="E55" s="1"/>
      <c r="F55" s="1"/>
    </row>
    <row r="56" spans="1:6" ht="11.25">
      <c r="A56" s="2"/>
      <c r="B56" s="1"/>
      <c r="C56" s="1"/>
      <c r="D56" s="1"/>
      <c r="E56" s="1"/>
      <c r="F56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">
      <selection activeCell="C22" sqref="C22"/>
    </sheetView>
  </sheetViews>
  <sheetFormatPr defaultColWidth="8.00390625" defaultRowHeight="15.75"/>
  <cols>
    <col min="1" max="1" width="52.25390625" style="13" customWidth="1"/>
    <col min="2" max="2" width="12.375" style="13" bestFit="1" customWidth="1"/>
    <col min="3" max="3" width="13.75390625" style="17" customWidth="1"/>
    <col min="4" max="4" width="13.75390625" style="13" customWidth="1"/>
    <col min="5" max="16384" width="8.00390625" style="13" customWidth="1"/>
  </cols>
  <sheetData>
    <row r="1" spans="1:3" ht="11.25">
      <c r="A1" s="18" t="s">
        <v>5</v>
      </c>
      <c r="B1" s="18"/>
      <c r="C1" s="46"/>
    </row>
    <row r="2" spans="1:2" ht="11.25">
      <c r="A2" s="18" t="s">
        <v>6</v>
      </c>
      <c r="B2" s="18"/>
    </row>
    <row r="3" spans="1:2" ht="11.25">
      <c r="A3" s="18" t="s">
        <v>57</v>
      </c>
      <c r="B3" s="18"/>
    </row>
    <row r="4" spans="1:2" ht="11.25">
      <c r="A4" s="19" t="s">
        <v>116</v>
      </c>
      <c r="B4" s="19"/>
    </row>
    <row r="6" ht="11.25">
      <c r="D6" s="22"/>
    </row>
    <row r="7" spans="3:4" ht="11.25">
      <c r="C7" s="47" t="s">
        <v>120</v>
      </c>
      <c r="D7" s="21" t="s">
        <v>108</v>
      </c>
    </row>
    <row r="8" spans="3:4" ht="11.25">
      <c r="C8" s="48" t="s">
        <v>7</v>
      </c>
      <c r="D8" s="22" t="s">
        <v>7</v>
      </c>
    </row>
    <row r="10" ht="11.25">
      <c r="A10" s="18" t="s">
        <v>32</v>
      </c>
    </row>
    <row r="12" ht="11.25">
      <c r="A12" s="18" t="s">
        <v>33</v>
      </c>
    </row>
    <row r="13" spans="1:4" ht="11.25">
      <c r="A13" s="13" t="s">
        <v>43</v>
      </c>
      <c r="C13" s="49">
        <v>40940</v>
      </c>
      <c r="D13" s="49">
        <v>42356</v>
      </c>
    </row>
    <row r="14" spans="1:4" ht="11.25">
      <c r="A14" s="13" t="s">
        <v>84</v>
      </c>
      <c r="C14" s="49">
        <v>1300</v>
      </c>
      <c r="D14" s="49">
        <v>1622</v>
      </c>
    </row>
    <row r="15" spans="1:4" ht="11.25">
      <c r="A15" s="13" t="s">
        <v>64</v>
      </c>
      <c r="C15" s="49">
        <v>167</v>
      </c>
      <c r="D15" s="49">
        <v>306</v>
      </c>
    </row>
    <row r="16" spans="1:5" ht="11.25">
      <c r="A16" s="13" t="s">
        <v>102</v>
      </c>
      <c r="C16" s="49">
        <v>1318</v>
      </c>
      <c r="D16" s="49">
        <v>2844</v>
      </c>
      <c r="E16" s="56"/>
    </row>
    <row r="17" spans="1:4" ht="11.25">
      <c r="A17" s="13" t="s">
        <v>30</v>
      </c>
      <c r="C17" s="57">
        <v>3796</v>
      </c>
      <c r="D17" s="57">
        <v>3796</v>
      </c>
    </row>
    <row r="18" spans="3:4" ht="11.25">
      <c r="C18" s="17">
        <f>SUM(C13:C17)</f>
        <v>47521</v>
      </c>
      <c r="D18" s="17">
        <f>SUM(D13:D17)</f>
        <v>50924</v>
      </c>
    </row>
    <row r="19" ht="11.25">
      <c r="D19" s="17"/>
    </row>
    <row r="20" spans="1:4" ht="11.25">
      <c r="A20" s="18" t="s">
        <v>44</v>
      </c>
      <c r="D20" s="17"/>
    </row>
    <row r="21" ht="11.25">
      <c r="D21" s="17"/>
    </row>
    <row r="22" spans="1:4" ht="11.25">
      <c r="A22" s="13" t="s">
        <v>1</v>
      </c>
      <c r="C22" s="49">
        <v>10931</v>
      </c>
      <c r="D22" s="49">
        <v>8664</v>
      </c>
    </row>
    <row r="23" spans="1:4" ht="11.25">
      <c r="A23" s="13" t="s">
        <v>18</v>
      </c>
      <c r="C23" s="49">
        <v>37376</v>
      </c>
      <c r="D23" s="49">
        <v>59633</v>
      </c>
    </row>
    <row r="24" spans="1:4" ht="11.25">
      <c r="A24" s="13" t="s">
        <v>113</v>
      </c>
      <c r="C24" s="49">
        <v>31927</v>
      </c>
      <c r="D24" s="49">
        <v>33578</v>
      </c>
    </row>
    <row r="25" spans="1:4" ht="11.25">
      <c r="A25" s="13" t="s">
        <v>45</v>
      </c>
      <c r="C25" s="49">
        <v>50</v>
      </c>
      <c r="D25" s="49">
        <v>14</v>
      </c>
    </row>
    <row r="26" spans="1:4" ht="11.25">
      <c r="A26" s="13" t="s">
        <v>31</v>
      </c>
      <c r="C26" s="57">
        <v>26891</v>
      </c>
      <c r="D26" s="57">
        <v>36209</v>
      </c>
    </row>
    <row r="27" spans="3:4" ht="11.25">
      <c r="C27" s="17">
        <f>SUM(C22:C26)</f>
        <v>107175</v>
      </c>
      <c r="D27" s="17">
        <f>SUM(D22:D26)</f>
        <v>138098</v>
      </c>
    </row>
    <row r="28" ht="11.25">
      <c r="D28" s="17"/>
    </row>
    <row r="29" spans="1:4" ht="12" thickBot="1">
      <c r="A29" s="18" t="s">
        <v>34</v>
      </c>
      <c r="C29" s="50">
        <f>+C18+C27</f>
        <v>154696</v>
      </c>
      <c r="D29" s="50">
        <f>+D18+D27</f>
        <v>189022</v>
      </c>
    </row>
    <row r="30" spans="1:4" ht="12" thickTop="1">
      <c r="A30" s="18"/>
      <c r="D30" s="17"/>
    </row>
    <row r="31" spans="1:4" ht="11.25">
      <c r="A31" s="18"/>
      <c r="D31" s="17"/>
    </row>
    <row r="32" spans="1:4" ht="11.25">
      <c r="A32" s="18" t="s">
        <v>35</v>
      </c>
      <c r="D32" s="17"/>
    </row>
    <row r="33" spans="1:4" ht="11.25">
      <c r="A33" s="18"/>
      <c r="D33" s="17"/>
    </row>
    <row r="34" spans="1:4" ht="11.25">
      <c r="A34" s="18" t="s">
        <v>36</v>
      </c>
      <c r="D34" s="17"/>
    </row>
    <row r="35" spans="1:4" ht="11.25">
      <c r="A35" s="18"/>
      <c r="D35" s="17"/>
    </row>
    <row r="36" spans="1:4" ht="11.25">
      <c r="A36" s="13" t="s">
        <v>46</v>
      </c>
      <c r="C36" s="49">
        <v>64528</v>
      </c>
      <c r="D36" s="49">
        <v>64528</v>
      </c>
    </row>
    <row r="37" spans="1:4" ht="11.25">
      <c r="A37" s="13" t="s">
        <v>10</v>
      </c>
      <c r="C37" s="57">
        <v>41207</v>
      </c>
      <c r="D37" s="57">
        <v>50376</v>
      </c>
    </row>
    <row r="38" spans="3:4" ht="11.25">
      <c r="C38" s="17">
        <f>SUM(C36:C37)</f>
        <v>105735</v>
      </c>
      <c r="D38" s="17">
        <f>SUM(D36:D37)</f>
        <v>114904</v>
      </c>
    </row>
    <row r="39" spans="1:4" ht="11.25">
      <c r="A39" s="13" t="s">
        <v>70</v>
      </c>
      <c r="C39" s="57">
        <v>7955</v>
      </c>
      <c r="D39" s="57">
        <v>7805</v>
      </c>
    </row>
    <row r="40" spans="1:4" ht="11.25">
      <c r="A40" s="18" t="s">
        <v>47</v>
      </c>
      <c r="C40" s="51">
        <f>SUM(C38:C39)</f>
        <v>113690</v>
      </c>
      <c r="D40" s="51">
        <f>SUM(D38:D39)</f>
        <v>122709</v>
      </c>
    </row>
    <row r="41" spans="3:4" ht="11.25">
      <c r="C41" s="52"/>
      <c r="D41" s="52"/>
    </row>
    <row r="42" spans="3:4" ht="11.25">
      <c r="C42" s="52"/>
      <c r="D42" s="52"/>
    </row>
    <row r="43" spans="1:4" ht="11.25">
      <c r="A43" s="18" t="s">
        <v>48</v>
      </c>
      <c r="D43" s="17"/>
    </row>
    <row r="44" spans="1:4" ht="11.25">
      <c r="A44" s="13" t="s">
        <v>11</v>
      </c>
      <c r="C44" s="49">
        <v>947</v>
      </c>
      <c r="D44" s="49">
        <v>1150</v>
      </c>
    </row>
    <row r="45" spans="1:4" ht="11.25">
      <c r="A45" s="13" t="s">
        <v>105</v>
      </c>
      <c r="C45" s="49">
        <v>1733</v>
      </c>
      <c r="D45" s="49">
        <v>1898</v>
      </c>
    </row>
    <row r="46" spans="1:4" ht="11.25">
      <c r="A46" s="13" t="s">
        <v>37</v>
      </c>
      <c r="C46" s="49">
        <v>0</v>
      </c>
      <c r="D46" s="57">
        <v>0</v>
      </c>
    </row>
    <row r="47" spans="3:4" ht="11.25">
      <c r="C47" s="51">
        <f>SUM(C44:C46)</f>
        <v>2680</v>
      </c>
      <c r="D47" s="51">
        <f>SUM(D44:D46)</f>
        <v>3048</v>
      </c>
    </row>
    <row r="48" spans="1:4" ht="11.25">
      <c r="A48" s="18"/>
      <c r="D48" s="17"/>
    </row>
    <row r="49" spans="1:4" ht="11.25">
      <c r="A49" s="18"/>
      <c r="D49" s="17"/>
    </row>
    <row r="50" spans="1:4" ht="11.25">
      <c r="A50" s="18" t="s">
        <v>50</v>
      </c>
      <c r="D50" s="17"/>
    </row>
    <row r="51" ht="11.25">
      <c r="D51" s="17"/>
    </row>
    <row r="52" spans="1:4" ht="11.25">
      <c r="A52" s="13" t="s">
        <v>49</v>
      </c>
      <c r="C52" s="49">
        <v>12480</v>
      </c>
      <c r="D52" s="49">
        <v>40920</v>
      </c>
    </row>
    <row r="53" spans="1:4" ht="11.25">
      <c r="A53" s="13" t="s">
        <v>114</v>
      </c>
      <c r="C53" s="49">
        <v>20657</v>
      </c>
      <c r="D53" s="49">
        <v>8016</v>
      </c>
    </row>
    <row r="54" spans="1:4" ht="11.25">
      <c r="A54" s="13" t="s">
        <v>72</v>
      </c>
      <c r="C54" s="49">
        <v>4793</v>
      </c>
      <c r="D54" s="49">
        <v>13970</v>
      </c>
    </row>
    <row r="55" spans="1:4" ht="11.25">
      <c r="A55" s="13" t="s">
        <v>105</v>
      </c>
      <c r="C55" s="49">
        <v>330</v>
      </c>
      <c r="D55" s="49">
        <v>330</v>
      </c>
    </row>
    <row r="56" spans="1:4" ht="11.25">
      <c r="A56" s="13" t="s">
        <v>2</v>
      </c>
      <c r="C56" s="49">
        <v>66</v>
      </c>
      <c r="D56" s="49">
        <v>29</v>
      </c>
    </row>
    <row r="57" spans="3:4" ht="11.25">
      <c r="C57" s="51">
        <f>SUM(C52:C56)</f>
        <v>38326</v>
      </c>
      <c r="D57" s="51">
        <f>SUM(D52:D56)</f>
        <v>63265</v>
      </c>
    </row>
    <row r="58" ht="11.25">
      <c r="D58" s="17"/>
    </row>
    <row r="59" spans="1:4" ht="11.25">
      <c r="A59" s="18" t="s">
        <v>51</v>
      </c>
      <c r="C59" s="17">
        <f>C47+C57</f>
        <v>41006</v>
      </c>
      <c r="D59" s="17">
        <f>D47+D57</f>
        <v>66313</v>
      </c>
    </row>
    <row r="60" ht="11.25">
      <c r="D60" s="17"/>
    </row>
    <row r="61" spans="1:4" ht="12" thickBot="1">
      <c r="A61" s="18" t="s">
        <v>38</v>
      </c>
      <c r="C61" s="50">
        <f>C40+C59</f>
        <v>154696</v>
      </c>
      <c r="D61" s="50">
        <f>D40+D59</f>
        <v>189022</v>
      </c>
    </row>
    <row r="62" ht="12" thickTop="1">
      <c r="D62" s="14"/>
    </row>
    <row r="65" spans="1:4" ht="11.25">
      <c r="A65" s="13" t="s">
        <v>40</v>
      </c>
      <c r="C65" s="27">
        <f>C38/60402</f>
        <v>1.7505215059104002</v>
      </c>
      <c r="D65" s="23">
        <f>D38/60402</f>
        <v>1.9023211151948611</v>
      </c>
    </row>
    <row r="67" ht="11.25">
      <c r="A67" s="13" t="s">
        <v>59</v>
      </c>
    </row>
    <row r="68" spans="1:4" ht="11.25">
      <c r="A68" s="13" t="s">
        <v>111</v>
      </c>
      <c r="C68" s="66"/>
      <c r="D68" s="66"/>
    </row>
    <row r="69" spans="3:4" ht="11.25">
      <c r="C69" s="67"/>
      <c r="D69" s="1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I48" sqref="I48"/>
    </sheetView>
  </sheetViews>
  <sheetFormatPr defaultColWidth="8.00390625" defaultRowHeight="15.75"/>
  <cols>
    <col min="1" max="1" width="2.25390625" style="13" customWidth="1"/>
    <col min="2" max="2" width="8.00390625" style="13" customWidth="1"/>
    <col min="3" max="3" width="33.625" style="13" bestFit="1" customWidth="1"/>
    <col min="4" max="4" width="8.00390625" style="13" customWidth="1"/>
    <col min="5" max="5" width="16.125" style="13" bestFit="1" customWidth="1"/>
    <col min="6" max="6" width="2.00390625" style="13" customWidth="1"/>
    <col min="7" max="7" width="17.50390625" style="41" customWidth="1"/>
    <col min="8" max="16384" width="8.00390625" style="13" customWidth="1"/>
  </cols>
  <sheetData>
    <row r="1" ht="11.25">
      <c r="A1" s="18" t="s">
        <v>5</v>
      </c>
    </row>
    <row r="2" ht="11.25">
      <c r="A2" s="18" t="s">
        <v>6</v>
      </c>
    </row>
    <row r="3" ht="11.25">
      <c r="A3" s="18" t="s">
        <v>58</v>
      </c>
    </row>
    <row r="4" ht="11.25">
      <c r="A4" s="40" t="str">
        <f>'Income Statement'!A4</f>
        <v>For the second quarter ended 30 June 2019</v>
      </c>
    </row>
    <row r="7" ht="11.25">
      <c r="A7" s="18"/>
    </row>
    <row r="8" spans="1:7" ht="11.25">
      <c r="A8" s="18"/>
      <c r="G8" s="42"/>
    </row>
    <row r="9" spans="1:7" ht="11.25">
      <c r="A9" s="18"/>
      <c r="E9" s="69">
        <v>2019</v>
      </c>
      <c r="G9" s="59" t="s">
        <v>101</v>
      </c>
    </row>
    <row r="10" spans="1:7" ht="11.25">
      <c r="A10" s="18"/>
      <c r="E10" s="70" t="s">
        <v>121</v>
      </c>
      <c r="G10" s="42" t="s">
        <v>121</v>
      </c>
    </row>
    <row r="11" spans="5:7" ht="11.25">
      <c r="E11" s="3">
        <v>43646</v>
      </c>
      <c r="G11" s="3">
        <v>43281</v>
      </c>
    </row>
    <row r="12" spans="5:7" ht="11.25">
      <c r="E12" s="70" t="s">
        <v>7</v>
      </c>
      <c r="G12" s="42" t="s">
        <v>7</v>
      </c>
    </row>
    <row r="13" ht="11.25">
      <c r="E13" s="3"/>
    </row>
    <row r="14" spans="2:3" ht="11.25">
      <c r="B14" s="10" t="s">
        <v>12</v>
      </c>
      <c r="C14" s="24"/>
    </row>
    <row r="15" spans="2:7" ht="11.25">
      <c r="B15" s="4" t="s">
        <v>98</v>
      </c>
      <c r="C15" s="5"/>
      <c r="E15" s="41">
        <v>-9019</v>
      </c>
      <c r="F15" s="29"/>
      <c r="G15" s="54">
        <v>1106</v>
      </c>
    </row>
    <row r="16" spans="2:7" ht="11.25">
      <c r="B16" s="4"/>
      <c r="C16" s="5"/>
      <c r="E16" s="41"/>
      <c r="F16" s="29"/>
      <c r="G16" s="44"/>
    </row>
    <row r="17" spans="2:7" ht="11.25">
      <c r="B17" s="4" t="s">
        <v>13</v>
      </c>
      <c r="C17" s="5"/>
      <c r="E17" s="41"/>
      <c r="F17" s="29"/>
      <c r="G17" s="44"/>
    </row>
    <row r="18" spans="2:7" ht="11.25" customHeight="1">
      <c r="B18" s="4"/>
      <c r="C18" s="5" t="s">
        <v>14</v>
      </c>
      <c r="E18" s="41">
        <v>2062</v>
      </c>
      <c r="F18" s="29"/>
      <c r="G18" s="44">
        <v>2359</v>
      </c>
    </row>
    <row r="19" spans="2:7" ht="11.25" customHeight="1">
      <c r="B19" s="4"/>
      <c r="C19" s="5" t="s">
        <v>2</v>
      </c>
      <c r="E19" s="41">
        <v>88</v>
      </c>
      <c r="F19" s="29"/>
      <c r="G19" s="54">
        <v>150</v>
      </c>
    </row>
    <row r="20" spans="2:7" ht="11.25" customHeight="1">
      <c r="B20" s="4"/>
      <c r="C20" s="5" t="s">
        <v>89</v>
      </c>
      <c r="E20" s="41">
        <v>39</v>
      </c>
      <c r="F20" s="29"/>
      <c r="G20" s="54">
        <v>39</v>
      </c>
    </row>
    <row r="21" spans="2:7" ht="11.25" customHeight="1">
      <c r="B21" s="4"/>
      <c r="C21" s="5" t="s">
        <v>15</v>
      </c>
      <c r="E21" s="41">
        <v>446</v>
      </c>
      <c r="F21" s="29"/>
      <c r="G21" s="54">
        <v>449</v>
      </c>
    </row>
    <row r="22" spans="2:7" ht="11.25" customHeight="1">
      <c r="B22" s="4"/>
      <c r="C22" s="5" t="s">
        <v>16</v>
      </c>
      <c r="E22" s="43">
        <v>-424</v>
      </c>
      <c r="F22" s="31"/>
      <c r="G22" s="44">
        <v>-423</v>
      </c>
    </row>
    <row r="23" spans="2:7" ht="11.25" customHeight="1">
      <c r="B23" s="4"/>
      <c r="C23" s="5" t="s">
        <v>85</v>
      </c>
      <c r="E23" s="53">
        <v>0</v>
      </c>
      <c r="F23" s="29"/>
      <c r="G23" s="53">
        <v>0</v>
      </c>
    </row>
    <row r="24" spans="2:7" ht="11.25" customHeight="1">
      <c r="B24" s="4"/>
      <c r="C24" s="5"/>
      <c r="E24" s="43"/>
      <c r="F24" s="31"/>
      <c r="G24" s="44"/>
    </row>
    <row r="25" spans="2:7" ht="11.25" customHeight="1">
      <c r="B25" s="4" t="s">
        <v>99</v>
      </c>
      <c r="C25" s="5"/>
      <c r="E25" s="44">
        <f>SUM(E15:E23)</f>
        <v>-6808</v>
      </c>
      <c r="F25" s="29"/>
      <c r="G25" s="44">
        <f>SUM(G15:G23)</f>
        <v>3680</v>
      </c>
    </row>
    <row r="26" spans="2:7" ht="11.25" customHeight="1">
      <c r="B26" s="4"/>
      <c r="C26" s="5"/>
      <c r="E26" s="41"/>
      <c r="F26" s="29"/>
      <c r="G26" s="44"/>
    </row>
    <row r="27" spans="2:7" ht="11.25" customHeight="1">
      <c r="B27" s="6" t="s">
        <v>17</v>
      </c>
      <c r="C27" s="5"/>
      <c r="E27" s="41"/>
      <c r="F27" s="29"/>
      <c r="G27" s="44"/>
    </row>
    <row r="28" spans="2:7" ht="11.25" customHeight="1">
      <c r="B28" s="4"/>
      <c r="C28" s="4" t="s">
        <v>1</v>
      </c>
      <c r="E28" s="41">
        <v>-2267</v>
      </c>
      <c r="F28" s="29"/>
      <c r="G28" s="54">
        <v>-2943</v>
      </c>
    </row>
    <row r="29" spans="2:7" ht="11.25" customHeight="1">
      <c r="B29" s="4"/>
      <c r="C29" s="4" t="s">
        <v>18</v>
      </c>
      <c r="E29" s="41">
        <v>25167</v>
      </c>
      <c r="F29" s="29"/>
      <c r="G29" s="54">
        <v>53021</v>
      </c>
    </row>
    <row r="30" spans="2:7" ht="11.25" customHeight="1">
      <c r="B30" s="4"/>
      <c r="C30" s="4" t="s">
        <v>19</v>
      </c>
      <c r="E30" s="53">
        <v>-15153</v>
      </c>
      <c r="F30" s="31"/>
      <c r="G30" s="55">
        <v>-38629</v>
      </c>
    </row>
    <row r="31" spans="2:7" ht="11.25" customHeight="1">
      <c r="B31" s="26" t="s">
        <v>68</v>
      </c>
      <c r="C31" s="5"/>
      <c r="E31" s="41">
        <f>SUM(E25:E30)</f>
        <v>939</v>
      </c>
      <c r="F31" s="29"/>
      <c r="G31" s="41">
        <f>SUM(G25:G30)</f>
        <v>15129</v>
      </c>
    </row>
    <row r="32" spans="2:7" ht="11.25" customHeight="1">
      <c r="B32" s="26"/>
      <c r="C32" s="5"/>
      <c r="E32" s="41"/>
      <c r="F32" s="29"/>
      <c r="G32" s="44"/>
    </row>
    <row r="33" spans="2:7" ht="11.25" customHeight="1">
      <c r="B33" s="26"/>
      <c r="C33" s="5" t="s">
        <v>20</v>
      </c>
      <c r="E33" s="41">
        <v>-446</v>
      </c>
      <c r="F33" s="29"/>
      <c r="G33" s="54">
        <v>-449</v>
      </c>
    </row>
    <row r="34" spans="2:7" ht="11.25" customHeight="1">
      <c r="B34" s="26"/>
      <c r="C34" s="5" t="s">
        <v>65</v>
      </c>
      <c r="E34" s="41">
        <v>0</v>
      </c>
      <c r="F34" s="29"/>
      <c r="G34" s="44">
        <v>0</v>
      </c>
    </row>
    <row r="35" spans="2:7" ht="11.25" customHeight="1">
      <c r="B35" s="26"/>
      <c r="C35" s="5" t="s">
        <v>106</v>
      </c>
      <c r="E35" s="41">
        <v>-123</v>
      </c>
      <c r="F35" s="29"/>
      <c r="G35" s="44">
        <v>-187</v>
      </c>
    </row>
    <row r="36" spans="2:7" ht="11.25" customHeight="1" thickBot="1">
      <c r="B36" s="6" t="s">
        <v>66</v>
      </c>
      <c r="C36" s="5"/>
      <c r="E36" s="71">
        <f>SUM(E31:E35)</f>
        <v>370</v>
      </c>
      <c r="F36" s="29"/>
      <c r="G36" s="45">
        <f>SUM(G31:G35)</f>
        <v>14493</v>
      </c>
    </row>
    <row r="37" spans="2:7" ht="11.25" customHeight="1" thickTop="1">
      <c r="B37" s="4"/>
      <c r="C37" s="5"/>
      <c r="E37" s="41"/>
      <c r="F37" s="29"/>
      <c r="G37" s="44"/>
    </row>
    <row r="38" spans="2:7" ht="11.25" customHeight="1">
      <c r="B38" s="10" t="s">
        <v>21</v>
      </c>
      <c r="C38" s="5"/>
      <c r="E38" s="41"/>
      <c r="F38" s="29"/>
      <c r="G38" s="44"/>
    </row>
    <row r="39" spans="2:7" ht="11.25" customHeight="1">
      <c r="B39" s="7" t="s">
        <v>22</v>
      </c>
      <c r="C39" s="5"/>
      <c r="D39" s="33"/>
      <c r="E39" s="41">
        <v>-567</v>
      </c>
      <c r="F39" s="29"/>
      <c r="G39" s="54">
        <v>-4770</v>
      </c>
    </row>
    <row r="40" spans="2:7" ht="11.25" customHeight="1">
      <c r="B40" s="4" t="s">
        <v>23</v>
      </c>
      <c r="C40" s="5"/>
      <c r="E40" s="41">
        <v>424</v>
      </c>
      <c r="F40" s="29"/>
      <c r="G40" s="54">
        <v>423</v>
      </c>
    </row>
    <row r="41" spans="2:7" ht="11.25" customHeight="1" thickBot="1">
      <c r="B41" s="4"/>
      <c r="C41" s="5"/>
      <c r="E41" s="71">
        <f>SUM(E39:E40)</f>
        <v>-143</v>
      </c>
      <c r="F41" s="29"/>
      <c r="G41" s="45">
        <f>SUM(G39:G40)</f>
        <v>-4347</v>
      </c>
    </row>
    <row r="42" spans="2:7" ht="11.25" customHeight="1" thickTop="1">
      <c r="B42" s="4"/>
      <c r="C42" s="5"/>
      <c r="E42" s="41"/>
      <c r="F42" s="29"/>
      <c r="G42" s="44"/>
    </row>
    <row r="43" spans="2:7" ht="11.25" customHeight="1">
      <c r="B43" s="10" t="s">
        <v>24</v>
      </c>
      <c r="C43" s="5"/>
      <c r="E43" s="41"/>
      <c r="F43" s="29"/>
      <c r="G43" s="44"/>
    </row>
    <row r="44" spans="2:7" ht="11.25" customHeight="1">
      <c r="B44" s="7" t="s">
        <v>54</v>
      </c>
      <c r="C44" s="5"/>
      <c r="E44" s="41">
        <v>-203</v>
      </c>
      <c r="F44" s="29"/>
      <c r="G44" s="54">
        <v>-154</v>
      </c>
    </row>
    <row r="45" spans="2:7" ht="11.25" customHeight="1">
      <c r="B45" s="7" t="s">
        <v>86</v>
      </c>
      <c r="C45" s="5"/>
      <c r="E45" s="41">
        <v>-9342</v>
      </c>
      <c r="F45" s="29"/>
      <c r="G45" s="44">
        <v>-12664</v>
      </c>
    </row>
    <row r="46" spans="2:7" ht="11.25" customHeight="1" hidden="1">
      <c r="B46" s="7" t="s">
        <v>73</v>
      </c>
      <c r="C46" s="5"/>
      <c r="E46" s="41">
        <v>0</v>
      </c>
      <c r="F46" s="29"/>
      <c r="G46" s="44"/>
    </row>
    <row r="47" spans="2:7" ht="11.25" customHeight="1">
      <c r="B47" s="7" t="s">
        <v>73</v>
      </c>
      <c r="C47" s="5"/>
      <c r="E47" s="41">
        <v>0</v>
      </c>
      <c r="F47" s="29"/>
      <c r="G47" s="44">
        <v>0</v>
      </c>
    </row>
    <row r="48" spans="2:7" ht="11.25" customHeight="1" thickBot="1">
      <c r="B48" s="4"/>
      <c r="C48" s="5"/>
      <c r="E48" s="71">
        <f>SUM(E44:E47)</f>
        <v>-9545</v>
      </c>
      <c r="F48" s="29"/>
      <c r="G48" s="45">
        <f>SUM(G44:G47)</f>
        <v>-12818</v>
      </c>
    </row>
    <row r="49" spans="2:7" ht="11.25" customHeight="1" thickTop="1">
      <c r="B49" s="4"/>
      <c r="C49" s="5"/>
      <c r="E49" s="41"/>
      <c r="F49" s="29"/>
      <c r="G49" s="44"/>
    </row>
    <row r="50" spans="2:7" ht="11.25" customHeight="1">
      <c r="B50" s="7" t="s">
        <v>67</v>
      </c>
      <c r="C50" s="5"/>
      <c r="E50" s="41">
        <f>E36+E41+E48</f>
        <v>-9318</v>
      </c>
      <c r="F50" s="29"/>
      <c r="G50" s="44">
        <f>+G36+G41+G48</f>
        <v>-2672</v>
      </c>
    </row>
    <row r="51" spans="2:7" ht="11.25" customHeight="1">
      <c r="B51" s="8"/>
      <c r="C51" s="9"/>
      <c r="E51" s="41"/>
      <c r="F51" s="29"/>
      <c r="G51" s="44"/>
    </row>
    <row r="52" spans="2:7" ht="11.25" customHeight="1">
      <c r="B52" s="10" t="s">
        <v>25</v>
      </c>
      <c r="C52" s="11"/>
      <c r="E52" s="41">
        <v>36209</v>
      </c>
      <c r="F52" s="29"/>
      <c r="G52" s="44">
        <v>40668</v>
      </c>
    </row>
    <row r="53" spans="2:7" ht="11.25" customHeight="1">
      <c r="B53" s="7"/>
      <c r="C53" s="5"/>
      <c r="E53" s="41"/>
      <c r="F53" s="29"/>
      <c r="G53" s="44"/>
    </row>
    <row r="54" spans="2:7" ht="11.25" customHeight="1" thickBot="1">
      <c r="B54" s="10" t="s">
        <v>26</v>
      </c>
      <c r="C54" s="12"/>
      <c r="E54" s="71">
        <f>SUM(E50:E53)</f>
        <v>26891</v>
      </c>
      <c r="F54" s="29"/>
      <c r="G54" s="45">
        <f>+G50+G52</f>
        <v>37996</v>
      </c>
    </row>
    <row r="55" spans="5:7" ht="11.25" customHeight="1" thickTop="1">
      <c r="E55" s="41"/>
      <c r="F55" s="29"/>
      <c r="G55" s="44"/>
    </row>
    <row r="56" spans="5:7" ht="11.25" customHeight="1">
      <c r="E56" s="41"/>
      <c r="F56" s="29"/>
      <c r="G56" s="43"/>
    </row>
    <row r="57" spans="5:7" ht="11.25" customHeight="1">
      <c r="E57" s="72"/>
      <c r="G57" s="43"/>
    </row>
    <row r="58" spans="5:7" ht="11.25" customHeight="1">
      <c r="E58" s="27"/>
      <c r="G58" s="43"/>
    </row>
    <row r="59" spans="2:7" ht="11.25" customHeight="1">
      <c r="B59" s="13" t="s">
        <v>60</v>
      </c>
      <c r="G59" s="43"/>
    </row>
    <row r="60" spans="2:7" ht="11.25" customHeight="1">
      <c r="B60" s="13" t="s">
        <v>112</v>
      </c>
      <c r="G60" s="43"/>
    </row>
    <row r="61" spans="5:7" ht="11.25" customHeight="1">
      <c r="E61" s="58"/>
      <c r="G61" s="43"/>
    </row>
    <row r="62" ht="11.25" customHeight="1">
      <c r="G62" s="43"/>
    </row>
    <row r="63" spans="5:7" ht="11.25">
      <c r="E63" s="58"/>
      <c r="G63" s="43"/>
    </row>
    <row r="64" ht="11.25">
      <c r="G64" s="43"/>
    </row>
    <row r="65" ht="11.25">
      <c r="G65" s="43"/>
    </row>
    <row r="66" ht="11.25">
      <c r="G66" s="43"/>
    </row>
    <row r="67" ht="11.25">
      <c r="G67" s="43"/>
    </row>
    <row r="68" ht="11.25">
      <c r="G68" s="43"/>
    </row>
    <row r="69" ht="11.25">
      <c r="G69" s="43"/>
    </row>
    <row r="70" ht="11.25">
      <c r="G70" s="43"/>
    </row>
    <row r="71" ht="11.25">
      <c r="G71" s="43"/>
    </row>
    <row r="72" ht="11.25">
      <c r="G72" s="43"/>
    </row>
    <row r="73" ht="11.25">
      <c r="G73" s="43"/>
    </row>
    <row r="74" ht="11.25">
      <c r="G74" s="43"/>
    </row>
    <row r="75" ht="11.25">
      <c r="G75" s="43"/>
    </row>
    <row r="76" ht="11.25">
      <c r="G76" s="43"/>
    </row>
    <row r="77" ht="11.25">
      <c r="G77" s="43"/>
    </row>
    <row r="78" ht="11.25">
      <c r="G78" s="43"/>
    </row>
    <row r="79" ht="11.25">
      <c r="G79" s="43"/>
    </row>
    <row r="80" ht="11.25">
      <c r="G80" s="43"/>
    </row>
    <row r="81" ht="11.25">
      <c r="G81" s="43"/>
    </row>
    <row r="82" ht="11.25">
      <c r="G82" s="43"/>
    </row>
    <row r="83" ht="11.25">
      <c r="G83" s="43"/>
    </row>
    <row r="84" ht="11.25">
      <c r="G84" s="43"/>
    </row>
    <row r="85" ht="11.25">
      <c r="G85" s="43"/>
    </row>
    <row r="86" ht="11.25">
      <c r="G86" s="43"/>
    </row>
    <row r="87" ht="11.25">
      <c r="G87" s="43"/>
    </row>
    <row r="88" ht="11.25">
      <c r="G88" s="43"/>
    </row>
    <row r="89" ht="11.25">
      <c r="G89" s="43"/>
    </row>
    <row r="90" ht="11.25">
      <c r="G90" s="43"/>
    </row>
    <row r="91" ht="11.25">
      <c r="G91" s="43"/>
    </row>
    <row r="92" ht="11.25">
      <c r="G92" s="43"/>
    </row>
    <row r="93" ht="11.25">
      <c r="G93" s="43"/>
    </row>
    <row r="94" ht="11.25">
      <c r="G94" s="43"/>
    </row>
  </sheetData>
  <sheetProtection/>
  <protectedRanges>
    <protectedRange sqref="G23 E23" name="Range1"/>
    <protectedRange sqref="G41" name="Range4_1"/>
    <protectedRange sqref="G50" name="Range5_1"/>
    <protectedRange sqref="G39" name="Range4_2"/>
  </protectedRange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G16" sqref="G16"/>
    </sheetView>
  </sheetViews>
  <sheetFormatPr defaultColWidth="8.00390625" defaultRowHeight="15.75"/>
  <cols>
    <col min="1" max="1" width="39.875" style="13" customWidth="1"/>
    <col min="2" max="8" width="11.125" style="13" customWidth="1"/>
    <col min="9" max="16384" width="8.00390625" style="13" customWidth="1"/>
  </cols>
  <sheetData>
    <row r="1" spans="1:2" ht="11.25">
      <c r="A1" s="18" t="s">
        <v>5</v>
      </c>
      <c r="B1" s="18"/>
    </row>
    <row r="2" spans="1:2" ht="11.25">
      <c r="A2" s="18" t="s">
        <v>6</v>
      </c>
      <c r="B2" s="18"/>
    </row>
    <row r="3" spans="1:2" ht="11.25">
      <c r="A3" s="18" t="s">
        <v>27</v>
      </c>
      <c r="B3" s="18"/>
    </row>
    <row r="4" spans="1:2" ht="11.25">
      <c r="A4" s="40" t="str">
        <f>'Income Statement'!A4</f>
        <v>For the second quarter ended 30 June 2019</v>
      </c>
      <c r="B4" s="18"/>
    </row>
    <row r="6" ht="11.25">
      <c r="H6" s="20"/>
    </row>
    <row r="7" spans="2:8" ht="11.25">
      <c r="B7" s="22"/>
      <c r="C7" s="22"/>
      <c r="D7" s="22"/>
      <c r="E7" s="22"/>
      <c r="F7" s="22"/>
      <c r="G7" s="22"/>
      <c r="H7" s="22"/>
    </row>
    <row r="8" spans="2:8" ht="11.25">
      <c r="B8" s="22"/>
      <c r="C8" s="22" t="s">
        <v>90</v>
      </c>
      <c r="D8" s="22" t="s">
        <v>103</v>
      </c>
      <c r="E8" s="22" t="s">
        <v>4</v>
      </c>
      <c r="F8" s="22"/>
      <c r="G8" s="22" t="s">
        <v>71</v>
      </c>
      <c r="H8" s="22"/>
    </row>
    <row r="9" spans="2:8" ht="11.25">
      <c r="B9" s="21" t="s">
        <v>9</v>
      </c>
      <c r="C9" s="21" t="s">
        <v>91</v>
      </c>
      <c r="D9" s="21" t="s">
        <v>104</v>
      </c>
      <c r="E9" s="21" t="s">
        <v>62</v>
      </c>
      <c r="F9" s="21" t="s">
        <v>0</v>
      </c>
      <c r="G9" s="21" t="s">
        <v>52</v>
      </c>
      <c r="H9" s="21" t="s">
        <v>0</v>
      </c>
    </row>
    <row r="10" spans="2:8" ht="11.25">
      <c r="B10" s="22" t="s">
        <v>7</v>
      </c>
      <c r="C10" s="22" t="s">
        <v>7</v>
      </c>
      <c r="D10" s="22"/>
      <c r="E10" s="22" t="s">
        <v>7</v>
      </c>
      <c r="F10" s="22" t="s">
        <v>7</v>
      </c>
      <c r="G10" s="22" t="s">
        <v>7</v>
      </c>
      <c r="H10" s="22" t="s">
        <v>7</v>
      </c>
    </row>
    <row r="12" ht="11.25">
      <c r="A12" s="28" t="s">
        <v>117</v>
      </c>
    </row>
    <row r="13" spans="5:10" ht="11.25">
      <c r="E13" s="29"/>
      <c r="J13" s="29"/>
    </row>
    <row r="14" spans="1:8" ht="11.25">
      <c r="A14" s="13" t="s">
        <v>28</v>
      </c>
      <c r="B14" s="29">
        <v>64528</v>
      </c>
      <c r="C14" s="29">
        <v>0</v>
      </c>
      <c r="D14" s="29">
        <v>592</v>
      </c>
      <c r="E14" s="29">
        <v>49784</v>
      </c>
      <c r="F14" s="29">
        <v>114904</v>
      </c>
      <c r="G14" s="29">
        <v>7805</v>
      </c>
      <c r="H14" s="29">
        <f>+F14+G14</f>
        <v>122709</v>
      </c>
    </row>
    <row r="15" spans="2:11" ht="11.25">
      <c r="B15" s="29"/>
      <c r="C15" s="29"/>
      <c r="D15" s="29"/>
      <c r="E15" s="29"/>
      <c r="F15" s="29"/>
      <c r="G15" s="29"/>
      <c r="H15" s="29"/>
      <c r="I15" s="29"/>
      <c r="K15" s="29"/>
    </row>
    <row r="16" spans="1:11" ht="11.25">
      <c r="A16" s="13" t="s">
        <v>61</v>
      </c>
      <c r="B16" s="29">
        <v>0</v>
      </c>
      <c r="C16" s="29">
        <v>0</v>
      </c>
      <c r="D16" s="29">
        <v>0</v>
      </c>
      <c r="E16" s="29">
        <v>-9169</v>
      </c>
      <c r="F16" s="29">
        <v>-9169</v>
      </c>
      <c r="G16" s="29">
        <v>150</v>
      </c>
      <c r="H16" s="29">
        <f>+F16+G16</f>
        <v>-9019</v>
      </c>
      <c r="I16" s="29"/>
      <c r="K16" s="29"/>
    </row>
    <row r="17" spans="2:8" ht="11.25">
      <c r="B17" s="29"/>
      <c r="C17" s="29"/>
      <c r="D17" s="29"/>
      <c r="E17" s="29"/>
      <c r="F17" s="29"/>
      <c r="G17" s="29"/>
      <c r="H17" s="29"/>
    </row>
    <row r="18" spans="1:11" ht="11.25">
      <c r="A18" s="13" t="s">
        <v>82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>+F18+G18</f>
        <v>0</v>
      </c>
      <c r="J18" s="29"/>
      <c r="K18" s="29"/>
    </row>
    <row r="19" spans="2:11" ht="11.25">
      <c r="B19" s="29"/>
      <c r="C19" s="29"/>
      <c r="D19" s="29"/>
      <c r="E19" s="29"/>
      <c r="F19" s="29"/>
      <c r="G19" s="29"/>
      <c r="H19" s="29"/>
      <c r="K19" s="29"/>
    </row>
    <row r="20" spans="1:11" ht="11.25">
      <c r="A20" s="13" t="s">
        <v>55</v>
      </c>
      <c r="B20" s="29">
        <v>0</v>
      </c>
      <c r="C20" s="29"/>
      <c r="D20" s="29">
        <v>0</v>
      </c>
      <c r="E20" s="29">
        <v>0</v>
      </c>
      <c r="F20" s="29">
        <v>0</v>
      </c>
      <c r="G20" s="29">
        <v>0</v>
      </c>
      <c r="H20" s="29">
        <f>+F20+G20</f>
        <v>0</v>
      </c>
      <c r="I20" s="29"/>
      <c r="K20" s="29"/>
    </row>
    <row r="21" spans="2:11" ht="11.25">
      <c r="B21" s="29"/>
      <c r="C21" s="29"/>
      <c r="D21" s="29"/>
      <c r="E21" s="29"/>
      <c r="F21" s="29"/>
      <c r="G21" s="29"/>
      <c r="H21" s="29"/>
      <c r="I21" s="14"/>
      <c r="K21" s="29"/>
    </row>
    <row r="22" spans="1:11" ht="12" thickBot="1">
      <c r="A22" s="13" t="s">
        <v>29</v>
      </c>
      <c r="B22" s="32">
        <f aca="true" t="shared" si="0" ref="B22:H22">SUM(B14:B21)</f>
        <v>64528</v>
      </c>
      <c r="C22" s="32">
        <f t="shared" si="0"/>
        <v>0</v>
      </c>
      <c r="D22" s="32">
        <f t="shared" si="0"/>
        <v>592</v>
      </c>
      <c r="E22" s="32">
        <f t="shared" si="0"/>
        <v>40615</v>
      </c>
      <c r="F22" s="32">
        <f t="shared" si="0"/>
        <v>105735</v>
      </c>
      <c r="G22" s="32">
        <f t="shared" si="0"/>
        <v>7955</v>
      </c>
      <c r="H22" s="32">
        <f t="shared" si="0"/>
        <v>113690</v>
      </c>
      <c r="I22" s="29"/>
      <c r="K22" s="29"/>
    </row>
    <row r="23" spans="2:9" ht="12" thickTop="1">
      <c r="B23" s="29"/>
      <c r="C23" s="29"/>
      <c r="D23" s="29"/>
      <c r="E23" s="29"/>
      <c r="F23" s="29"/>
      <c r="G23" s="29"/>
      <c r="H23" s="29"/>
      <c r="I23" s="29"/>
    </row>
    <row r="24" spans="2:10" ht="11.25">
      <c r="B24" s="29"/>
      <c r="C24" s="29"/>
      <c r="D24" s="29"/>
      <c r="E24" s="29"/>
      <c r="F24" s="29"/>
      <c r="G24" s="29"/>
      <c r="H24" s="17"/>
      <c r="I24" s="29"/>
      <c r="J24" s="29"/>
    </row>
    <row r="25" spans="1:11" ht="11.25">
      <c r="A25" s="28" t="s">
        <v>118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2:9" ht="11.25">
      <c r="B26" s="29"/>
      <c r="C26" s="29"/>
      <c r="D26" s="29"/>
      <c r="E26" s="29"/>
      <c r="F26" s="29"/>
      <c r="G26" s="29"/>
      <c r="H26" s="29"/>
      <c r="I26" s="29"/>
    </row>
    <row r="27" spans="1:9" ht="11.25">
      <c r="A27" s="13" t="s">
        <v>28</v>
      </c>
      <c r="B27" s="29">
        <v>64528</v>
      </c>
      <c r="C27" s="29">
        <v>0</v>
      </c>
      <c r="D27" s="29">
        <v>233</v>
      </c>
      <c r="E27" s="29">
        <v>63304</v>
      </c>
      <c r="F27" s="29">
        <f>SUM(B27:E27)</f>
        <v>128065</v>
      </c>
      <c r="G27" s="29">
        <v>9111</v>
      </c>
      <c r="H27" s="29">
        <f>+F27+G27</f>
        <v>137176</v>
      </c>
      <c r="I27" s="29"/>
    </row>
    <row r="28" spans="2:8" ht="11.25">
      <c r="B28" s="29"/>
      <c r="C28" s="29"/>
      <c r="D28" s="29"/>
      <c r="E28" s="29"/>
      <c r="F28" s="29"/>
      <c r="G28" s="29"/>
      <c r="H28" s="29"/>
    </row>
    <row r="29" spans="1:8" ht="11.25">
      <c r="A29" s="13" t="s">
        <v>61</v>
      </c>
      <c r="B29" s="29">
        <v>0</v>
      </c>
      <c r="C29" s="29">
        <v>0</v>
      </c>
      <c r="D29" s="29">
        <v>0</v>
      </c>
      <c r="E29" s="13">
        <v>874</v>
      </c>
      <c r="F29" s="29">
        <f>SUM(B29:E29)</f>
        <v>874</v>
      </c>
      <c r="G29" s="29">
        <v>232</v>
      </c>
      <c r="H29" s="29">
        <f>+F29+G29</f>
        <v>1106</v>
      </c>
    </row>
    <row r="30" spans="2:9" ht="11.25">
      <c r="B30" s="29"/>
      <c r="C30" s="29"/>
      <c r="D30" s="29"/>
      <c r="E30" s="29"/>
      <c r="F30" s="29"/>
      <c r="G30" s="29"/>
      <c r="H30" s="29"/>
      <c r="I30" s="14"/>
    </row>
    <row r="31" spans="1:9" ht="11.25">
      <c r="A31" s="13" t="s">
        <v>82</v>
      </c>
      <c r="B31" s="29">
        <v>0</v>
      </c>
      <c r="C31" s="29">
        <v>0</v>
      </c>
      <c r="D31" s="29">
        <v>0</v>
      </c>
      <c r="E31" s="29">
        <v>0</v>
      </c>
      <c r="F31" s="29">
        <f>SUM(B31:E31)</f>
        <v>0</v>
      </c>
      <c r="G31" s="29">
        <v>0</v>
      </c>
      <c r="H31" s="29">
        <f>+F31+G31</f>
        <v>0</v>
      </c>
      <c r="I31" s="14"/>
    </row>
    <row r="32" spans="2:9" ht="11.25">
      <c r="B32" s="29"/>
      <c r="C32" s="29"/>
      <c r="D32" s="29"/>
      <c r="E32" s="29"/>
      <c r="F32" s="29"/>
      <c r="G32" s="29"/>
      <c r="H32" s="29"/>
      <c r="I32" s="14"/>
    </row>
    <row r="33" spans="1:9" ht="11.25">
      <c r="A33" s="13" t="s">
        <v>55</v>
      </c>
      <c r="B33" s="29">
        <v>0</v>
      </c>
      <c r="C33" s="29">
        <v>0</v>
      </c>
      <c r="D33" s="29">
        <v>0</v>
      </c>
      <c r="E33" s="29">
        <v>0</v>
      </c>
      <c r="F33" s="29">
        <f>SUM(B33:E33)</f>
        <v>0</v>
      </c>
      <c r="G33" s="29">
        <v>0</v>
      </c>
      <c r="H33" s="29">
        <f>+F33+G33</f>
        <v>0</v>
      </c>
      <c r="I33" s="14"/>
    </row>
    <row r="34" spans="2:9" ht="11.25">
      <c r="B34" s="61"/>
      <c r="C34" s="61"/>
      <c r="D34" s="61"/>
      <c r="E34" s="14"/>
      <c r="F34" s="14"/>
      <c r="G34" s="14"/>
      <c r="H34" s="14"/>
      <c r="I34" s="14"/>
    </row>
    <row r="35" spans="1:9" ht="12" thickBot="1">
      <c r="A35" s="13" t="s">
        <v>29</v>
      </c>
      <c r="B35" s="32">
        <f aca="true" t="shared" si="1" ref="B35:H35">SUM(B27:B34)</f>
        <v>64528</v>
      </c>
      <c r="C35" s="32">
        <f t="shared" si="1"/>
        <v>0</v>
      </c>
      <c r="D35" s="32">
        <f t="shared" si="1"/>
        <v>233</v>
      </c>
      <c r="E35" s="32">
        <f t="shared" si="1"/>
        <v>64178</v>
      </c>
      <c r="F35" s="32">
        <f t="shared" si="1"/>
        <v>128939</v>
      </c>
      <c r="G35" s="32">
        <f t="shared" si="1"/>
        <v>9343</v>
      </c>
      <c r="H35" s="32">
        <f t="shared" si="1"/>
        <v>138282</v>
      </c>
      <c r="I35" s="60"/>
    </row>
    <row r="36" ht="12" thickTop="1">
      <c r="I36" s="29"/>
    </row>
    <row r="37" ht="11.25">
      <c r="I37" s="29"/>
    </row>
    <row r="38" ht="11.25">
      <c r="A38" s="13" t="s">
        <v>63</v>
      </c>
    </row>
    <row r="39" ht="11.25">
      <c r="A39" s="13" t="s">
        <v>110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Windows User</cp:lastModifiedBy>
  <cp:lastPrinted>2019-08-19T04:35:42Z</cp:lastPrinted>
  <dcterms:created xsi:type="dcterms:W3CDTF">2005-02-18T06:17:44Z</dcterms:created>
  <dcterms:modified xsi:type="dcterms:W3CDTF">2019-08-30T05:52:18Z</dcterms:modified>
  <cp:category/>
  <cp:version/>
  <cp:contentType/>
  <cp:contentStatus/>
</cp:coreProperties>
</file>