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613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<sst xmlns="http://schemas.openxmlformats.org/spreadsheetml/2006/main" count="116" uniqueCount="89">
  <si>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</si>
  <si>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</si>
  <si>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</si>
  <si>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</si>
  <si>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</si>
  <si>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</si>
  <si>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</si>
  <si>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</si>
  <si>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</si>
  <si>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</si>
  <si>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</si>
  <si>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N/A</t>
  </si>
  <si>
    <t>Revenue</t>
  </si>
  <si>
    <t>For the period ended 30 September 2002</t>
  </si>
  <si>
    <t>3 months ended</t>
  </si>
  <si>
    <t>30 September</t>
  </si>
  <si>
    <t>9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</si>
  <si>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</si>
  <si>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</si>
  <si>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</si>
  <si>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</si>
  <si>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</si>
  <si>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</si>
  <si>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</si>
  <si>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</si>
  <si>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</si>
  <si>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</si>
  <si>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</si>
  <si>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Remark :</t>
  </si>
  <si>
    <t>The basic earning per shares for the current year quarter and cumulative year to date is calculated based on the</t>
  </si>
  <si>
    <t>weighted avearge number of 80,294,000 and 80,159,648 ordinary shares in issue respectively.</t>
  </si>
  <si>
    <t xml:space="preserve">The effects of anti-dilutive potential ordinary shares are ignored in calculating diluted loss per share in accordance with </t>
  </si>
  <si>
    <t>MASB Standard No.13 on Earning Per Share.</t>
  </si>
  <si>
    <t>(The Condensed Consolidated Income Statements should be read in conjunction with the Annual Financial Report for</t>
  </si>
  <si>
    <t>the year ended 31st December 2001)</t>
  </si>
  <si>
    <r>
      <t xml:space="preserve">CONDENSED </t>
    </r>
    <r>
      <rPr>
        <sz val="12"/>
        <rFont val="新細明體"/>
        <family val="1"/>
      </rPr>
      <t>CONSOLIDATED BALANCE SHEET</t>
    </r>
    <r>
      <rPr>
        <sz val="12"/>
        <rFont val="新細明體"/>
        <family val="1"/>
      </rPr>
      <t>S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>AT 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 xml:space="preserve"> SEPTEMBER 200</t>
    </r>
    <r>
      <rPr>
        <sz val="12"/>
        <rFont val="新細明體"/>
        <family val="1"/>
      </rPr>
      <t>2</t>
    </r>
  </si>
  <si>
    <t>31 December</t>
  </si>
  <si>
    <t>2001</t>
  </si>
  <si>
    <t>2002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</si>
  <si>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</si>
  <si>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</si>
  <si>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</si>
  <si>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</si>
  <si>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</si>
  <si>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</si>
  <si>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</si>
  <si>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</si>
  <si>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</si>
  <si>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</si>
  <si>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</si>
  <si>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</si>
  <si>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</si>
  <si>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</si>
  <si>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</si>
  <si>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</si>
  <si>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</si>
  <si>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t>for the year ended 31st December 2001)</t>
  </si>
  <si>
    <t>9 month</t>
  </si>
  <si>
    <t>ended 30 Sept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</si>
  <si>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STATEMENTS</t>
    </r>
  </si>
  <si>
    <t>FOR THE QUARTER ENDED 30 SEPT 2002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</si>
  <si>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</si>
  <si>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</si>
  <si>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</si>
  <si>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</si>
  <si>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9 month quarter ended 30 Sept 2002</t>
  </si>
  <si>
    <t>(RM'000)</t>
  </si>
  <si>
    <t xml:space="preserve">Share   </t>
  </si>
  <si>
    <t>Share</t>
  </si>
  <si>
    <t>Premium</t>
  </si>
  <si>
    <t>Profits</t>
  </si>
  <si>
    <t>Utilisation of ESOS</t>
  </si>
  <si>
    <t>Net Profit for the nine months period</t>
  </si>
  <si>
    <t>Balance at 1 January 2002</t>
  </si>
  <si>
    <t>Balance at 30 September 2002</t>
  </si>
  <si>
    <t xml:space="preserve">(The Condensed Consolidated Statements of Changes in Equity should be read in conjunction with the </t>
  </si>
  <si>
    <t>Annual Financial Report for the year ended 31st December 2001)</t>
  </si>
  <si>
    <t xml:space="preserve">(The Condensed Consolidated Cash Flow Statements should be read in conjunction </t>
  </si>
  <si>
    <t>with the Annual Financial Report for the year ended 31 December 2001)</t>
  </si>
  <si>
    <t>Under provision of dividend paid on 27-6-2002</t>
  </si>
  <si>
    <t>Net cash inflow from operating activities</t>
  </si>
  <si>
    <t>Net cash inflow from investing activities</t>
  </si>
  <si>
    <t>Net cash outflow from financing activities</t>
  </si>
  <si>
    <t>Net increase in cash and cash equivalents</t>
  </si>
  <si>
    <t>Cash &amp; Cash Equivalents at 1 January</t>
  </si>
  <si>
    <t>Cash &amp; Cash Equivalents at 30 September</t>
  </si>
  <si>
    <t>EPS - Basic (sen)</t>
  </si>
  <si>
    <t xml:space="preserve">        - Diluted (sen)</t>
  </si>
  <si>
    <t>Net tangible assets per share (RM)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</si>
</sst>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  <numFmt numFmtId="180" formatCode="0.00_);\(0.00\)"/>
    <numFmt numFmtId="181" formatCode="0.0_);\(0.0\)"/>
    <numFmt numFmtId="182" formatCode="0_);\(0\)"/>
  </numFmts>
  <fonts count="5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0" fontId="0" fillId="0" borderId="0" xfId="0" applyAlignment="1" quotePrefix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4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7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0" fontId="0" fillId="0" borderId="1" xfId="15" applyNumberFormat="1" applyBorder="1" applyAlignment="1">
      <alignment/>
    </xf>
    <xf numFmtId="176" fontId="3" fillId="0" borderId="8" xfId="15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0" fillId="0" borderId="0" xfId="15" applyNumberFormat="1" applyAlignment="1">
      <alignment/>
    </xf>
    <xf numFmtId="178" fontId="0" fillId="0" borderId="9" xfId="15" applyNumberFormat="1" applyBorder="1" applyAlignment="1">
      <alignment/>
    </xf>
    <xf numFmtId="178" fontId="0" fillId="0" borderId="0" xfId="15" applyNumberFormat="1" applyBorder="1" applyAlignment="1">
      <alignment/>
    </xf>
    <xf numFmtId="182" fontId="0" fillId="0" borderId="0" xfId="15" applyNumberFormat="1" applyAlignment="1">
      <alignment/>
    </xf>
    <xf numFmtId="37" fontId="0" fillId="0" borderId="0" xfId="0" applyNumberFormat="1" applyAlignment="1">
      <alignment/>
    </xf>
    <xf numFmtId="37" fontId="0" fillId="0" borderId="9" xfId="0" applyNumberFormat="1" applyBorder="1" applyAlignment="1">
      <alignment/>
    </xf>
    <xf numFmtId="37" fontId="0" fillId="0" borderId="2" xfId="0" applyNumberFormat="1" applyBorder="1" applyAlignment="1">
      <alignment/>
    </xf>
    <xf numFmtId="171" fontId="0" fillId="0" borderId="0" xfId="15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3">
      <selection activeCell="A38" sqref="A38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6.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6.5">
      <c r="A2" s="51" t="s">
        <v>1</v>
      </c>
      <c r="B2" s="51"/>
      <c r="C2" s="51"/>
      <c r="D2" s="51"/>
      <c r="E2" s="51"/>
      <c r="F2" s="51"/>
      <c r="G2" s="51"/>
      <c r="H2" s="51"/>
    </row>
    <row r="3" spans="1:8" ht="16.5">
      <c r="A3" s="51" t="s">
        <v>2</v>
      </c>
      <c r="B3" s="51"/>
      <c r="C3" s="51"/>
      <c r="D3" s="51"/>
      <c r="E3" s="51"/>
      <c r="F3" s="51"/>
      <c r="G3" s="51"/>
      <c r="H3" s="51"/>
    </row>
    <row r="4" spans="1:8" ht="16.5">
      <c r="A4" s="51" t="s">
        <v>3</v>
      </c>
      <c r="B4" s="51"/>
      <c r="C4" s="51"/>
      <c r="D4" s="51"/>
      <c r="E4" s="51"/>
      <c r="F4" s="51"/>
      <c r="G4" s="51"/>
      <c r="H4" s="51"/>
    </row>
    <row r="6" spans="1:8" ht="16.5">
      <c r="A6" s="52" t="s">
        <v>17</v>
      </c>
      <c r="B6" s="51"/>
      <c r="C6" s="51"/>
      <c r="D6" s="51"/>
      <c r="E6" s="51"/>
      <c r="F6" s="51"/>
      <c r="G6" s="51"/>
      <c r="H6" s="51"/>
    </row>
    <row r="7" spans="1:8" ht="16.5">
      <c r="A7" s="52" t="s">
        <v>13</v>
      </c>
      <c r="B7" s="52"/>
      <c r="C7" s="52"/>
      <c r="D7" s="52"/>
      <c r="E7" s="52"/>
      <c r="F7" s="52"/>
      <c r="G7" s="52"/>
      <c r="H7" s="52"/>
    </row>
    <row r="8" spans="1:8" ht="16.5">
      <c r="A8" s="30"/>
      <c r="B8" s="28"/>
      <c r="C8" s="28"/>
      <c r="D8" s="28"/>
      <c r="E8" s="28"/>
      <c r="F8" s="28"/>
      <c r="G8" s="28"/>
      <c r="H8" s="28"/>
    </row>
    <row r="9" spans="2:8" ht="16.5">
      <c r="B9" s="52" t="s">
        <v>14</v>
      </c>
      <c r="C9" s="52"/>
      <c r="D9" s="52"/>
      <c r="F9" s="52" t="s">
        <v>16</v>
      </c>
      <c r="G9" s="52"/>
      <c r="H9" s="52"/>
    </row>
    <row r="10" spans="2:8" ht="16.5">
      <c r="B10" s="53" t="s">
        <v>15</v>
      </c>
      <c r="C10" s="53"/>
      <c r="D10" s="53"/>
      <c r="E10" s="1"/>
      <c r="F10" s="54" t="s">
        <v>15</v>
      </c>
      <c r="G10" s="54"/>
      <c r="H10" s="54"/>
    </row>
    <row r="11" spans="2:8" ht="16.5">
      <c r="B11" s="29">
        <v>2002</v>
      </c>
      <c r="C11" s="1"/>
      <c r="D11" s="29">
        <v>2001</v>
      </c>
      <c r="E11" s="1"/>
      <c r="F11" s="29">
        <v>2002</v>
      </c>
      <c r="H11" s="29">
        <v>2001</v>
      </c>
    </row>
    <row r="12" spans="2:8" ht="16.5">
      <c r="B12" s="35" t="s">
        <v>4</v>
      </c>
      <c r="C12" s="1"/>
      <c r="D12" s="35" t="s">
        <v>4</v>
      </c>
      <c r="E12" s="1"/>
      <c r="F12" s="35" t="s">
        <v>4</v>
      </c>
      <c r="H12" s="35" t="s">
        <v>4</v>
      </c>
    </row>
    <row r="14" spans="1:8" ht="17.25" thickBot="1">
      <c r="A14" t="s">
        <v>12</v>
      </c>
      <c r="B14" s="2">
        <v>26785</v>
      </c>
      <c r="C14" s="3"/>
      <c r="D14" s="2">
        <v>25337</v>
      </c>
      <c r="E14" s="4"/>
      <c r="F14" s="2">
        <v>72179</v>
      </c>
      <c r="H14" s="2">
        <v>80579</v>
      </c>
    </row>
    <row r="15" spans="1:8" ht="17.25" thickTop="1">
      <c r="A15" s="27"/>
      <c r="B15" s="4"/>
      <c r="C15" s="4"/>
      <c r="D15" s="4"/>
      <c r="E15" s="4"/>
      <c r="F15" s="4"/>
      <c r="H15" s="4"/>
    </row>
    <row r="16" spans="1:8" ht="17.25" thickBot="1">
      <c r="A16" s="27" t="s">
        <v>18</v>
      </c>
      <c r="B16" s="2">
        <v>1030</v>
      </c>
      <c r="C16" s="3"/>
      <c r="D16" s="2">
        <v>1260</v>
      </c>
      <c r="E16" s="4"/>
      <c r="F16" s="2">
        <v>3035</v>
      </c>
      <c r="H16" s="2">
        <v>3842</v>
      </c>
    </row>
    <row r="17" spans="2:8" ht="17.25" thickTop="1">
      <c r="B17" s="4"/>
      <c r="C17" s="4"/>
      <c r="D17" s="4"/>
      <c r="E17" s="4"/>
      <c r="F17" s="4"/>
      <c r="H17" s="4"/>
    </row>
    <row r="18" spans="1:8" ht="17.25" thickBot="1">
      <c r="A18" s="27" t="s">
        <v>19</v>
      </c>
      <c r="B18" s="2">
        <v>522</v>
      </c>
      <c r="C18" s="3"/>
      <c r="D18" s="2">
        <v>879</v>
      </c>
      <c r="E18" s="4"/>
      <c r="F18" s="2">
        <v>2102</v>
      </c>
      <c r="H18" s="2">
        <v>2203</v>
      </c>
    </row>
    <row r="19" spans="2:8" ht="17.25" thickTop="1">
      <c r="B19" s="4"/>
      <c r="C19" s="4"/>
      <c r="D19" s="4"/>
      <c r="E19" s="4"/>
      <c r="F19" s="4"/>
      <c r="H19" s="4"/>
    </row>
    <row r="20" spans="1:8" ht="16.5">
      <c r="A20" s="27" t="s">
        <v>20</v>
      </c>
      <c r="B20" s="4">
        <f>5624+42</f>
        <v>5666</v>
      </c>
      <c r="C20" s="4"/>
      <c r="D20" s="4">
        <f>5548-1305</f>
        <v>4243</v>
      </c>
      <c r="E20" s="4"/>
      <c r="F20" s="4">
        <f>9906+196</f>
        <v>10102</v>
      </c>
      <c r="H20" s="4">
        <f>12308-3927</f>
        <v>8381</v>
      </c>
    </row>
    <row r="21" spans="1:8" ht="16.5">
      <c r="A21" s="5"/>
      <c r="B21" s="4"/>
      <c r="C21" s="4"/>
      <c r="D21" s="4"/>
      <c r="E21" s="4"/>
      <c r="F21" s="4"/>
      <c r="H21" s="4"/>
    </row>
    <row r="22" spans="1:8" ht="16.5">
      <c r="A22" s="27" t="s">
        <v>21</v>
      </c>
      <c r="B22" s="4">
        <v>-42</v>
      </c>
      <c r="C22" s="4"/>
      <c r="D22" s="4">
        <v>-113</v>
      </c>
      <c r="E22" s="4"/>
      <c r="F22" s="4">
        <v>-196</v>
      </c>
      <c r="H22" s="4">
        <v>-332</v>
      </c>
    </row>
    <row r="23" spans="2:8" ht="16.5">
      <c r="B23" s="4"/>
      <c r="C23" s="4"/>
      <c r="D23" s="4"/>
      <c r="E23" s="4"/>
      <c r="F23" s="4"/>
      <c r="H23" s="4"/>
    </row>
    <row r="24" spans="1:8" ht="16.5">
      <c r="A24" s="27" t="s">
        <v>22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6.5">
      <c r="B25" s="4"/>
      <c r="C25" s="4"/>
      <c r="D25" s="4"/>
      <c r="E25" s="4"/>
      <c r="F25" s="4"/>
      <c r="H25" s="4"/>
    </row>
    <row r="26" spans="1:8" ht="16.5">
      <c r="A26" s="27" t="s">
        <v>23</v>
      </c>
      <c r="B26" s="4">
        <f>B20+B22</f>
        <v>5624</v>
      </c>
      <c r="C26" s="4"/>
      <c r="D26" s="4">
        <f>D20+D22</f>
        <v>4130</v>
      </c>
      <c r="E26" s="4"/>
      <c r="F26" s="4">
        <f>F20+F22</f>
        <v>9906</v>
      </c>
      <c r="H26" s="4">
        <f>H20+H22</f>
        <v>8049</v>
      </c>
    </row>
    <row r="27" spans="2:8" ht="16.5">
      <c r="B27" s="4"/>
      <c r="C27" s="4"/>
      <c r="D27" s="4"/>
      <c r="E27" s="4"/>
      <c r="F27" s="4"/>
      <c r="H27" s="4"/>
    </row>
    <row r="28" spans="1:8" ht="16.5">
      <c r="A28" s="27" t="s">
        <v>24</v>
      </c>
      <c r="B28" s="6">
        <v>-1477</v>
      </c>
      <c r="C28" s="3"/>
      <c r="D28" s="6">
        <v>-1172</v>
      </c>
      <c r="E28" s="4"/>
      <c r="F28" s="6">
        <v>-2587</v>
      </c>
      <c r="H28" s="6">
        <v>-2257</v>
      </c>
    </row>
    <row r="29" spans="2:8" ht="16.5">
      <c r="B29" s="4"/>
      <c r="C29" s="4"/>
      <c r="D29" s="4"/>
      <c r="E29" s="4"/>
      <c r="F29" s="4"/>
      <c r="H29" s="4"/>
    </row>
    <row r="30" spans="1:8" ht="16.5">
      <c r="A30" s="27" t="s">
        <v>25</v>
      </c>
      <c r="B30" s="4">
        <f>B26+B28</f>
        <v>4147</v>
      </c>
      <c r="C30" s="4"/>
      <c r="D30" s="4">
        <f>D26+D28</f>
        <v>2958</v>
      </c>
      <c r="E30" s="4"/>
      <c r="F30" s="4">
        <f>F26+F28</f>
        <v>7319</v>
      </c>
      <c r="H30" s="4">
        <f>H26+H28</f>
        <v>5792</v>
      </c>
    </row>
    <row r="31" spans="1:8" ht="16.5">
      <c r="A31" s="5"/>
      <c r="B31" s="4"/>
      <c r="C31" s="3"/>
      <c r="D31" s="4"/>
      <c r="E31" s="4"/>
      <c r="F31" s="4"/>
      <c r="H31" s="4"/>
    </row>
    <row r="32" spans="1:8" ht="16.5">
      <c r="A32" s="27" t="s">
        <v>26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6.5">
      <c r="A33" s="5"/>
      <c r="B33" s="3"/>
      <c r="C33" s="3"/>
      <c r="D33" s="3"/>
      <c r="E33" s="3"/>
      <c r="F33" s="3"/>
      <c r="G33" s="34"/>
      <c r="H33" s="3"/>
    </row>
    <row r="34" spans="1:8" ht="17.25" thickBot="1">
      <c r="A34" s="27" t="s">
        <v>27</v>
      </c>
      <c r="B34" s="7">
        <f>B30+B32</f>
        <v>4147</v>
      </c>
      <c r="C34" s="4"/>
      <c r="D34" s="7">
        <f>D30+D32</f>
        <v>2958</v>
      </c>
      <c r="E34" s="4"/>
      <c r="F34" s="7">
        <f>F30+F32</f>
        <v>7319</v>
      </c>
      <c r="H34" s="7">
        <f>H30+H32</f>
        <v>5792</v>
      </c>
    </row>
    <row r="35" spans="1:5" ht="17.25" thickTop="1">
      <c r="A35" s="5"/>
      <c r="C35" s="4"/>
      <c r="E35" s="4"/>
    </row>
    <row r="36" spans="1:8" ht="17.25" thickBot="1">
      <c r="A36" s="27" t="s">
        <v>86</v>
      </c>
      <c r="B36" s="36">
        <v>5.16</v>
      </c>
      <c r="C36" s="4"/>
      <c r="D36" s="36">
        <v>3.7</v>
      </c>
      <c r="E36" s="4"/>
      <c r="F36" s="36">
        <v>9.13</v>
      </c>
      <c r="H36" s="36">
        <v>7.24</v>
      </c>
    </row>
    <row r="37" spans="1:8" ht="18" thickBot="1" thickTop="1">
      <c r="A37" s="8" t="s">
        <v>87</v>
      </c>
      <c r="B37" s="37" t="s">
        <v>11</v>
      </c>
      <c r="C37" s="4"/>
      <c r="D37" s="37" t="s">
        <v>11</v>
      </c>
      <c r="E37" s="4"/>
      <c r="F37" s="37" t="s">
        <v>11</v>
      </c>
      <c r="H37" s="37" t="s">
        <v>11</v>
      </c>
    </row>
    <row r="38" spans="1:8" ht="17.25" thickTop="1">
      <c r="A38" s="5"/>
      <c r="B38" s="4"/>
      <c r="C38" s="4"/>
      <c r="D38" s="4"/>
      <c r="E38" s="4"/>
      <c r="F38" s="4"/>
      <c r="H38" s="4"/>
    </row>
    <row r="39" spans="1:8" ht="16.5">
      <c r="A39" s="27" t="s">
        <v>28</v>
      </c>
      <c r="B39" s="4"/>
      <c r="C39" s="4"/>
      <c r="D39" s="4"/>
      <c r="E39" s="4"/>
      <c r="F39" s="4"/>
      <c r="H39" s="4"/>
    </row>
    <row r="40" spans="1:8" ht="16.5">
      <c r="A40" s="27" t="s">
        <v>29</v>
      </c>
      <c r="B40" s="4"/>
      <c r="C40" s="4"/>
      <c r="D40" s="4"/>
      <c r="E40" s="4"/>
      <c r="F40" s="4"/>
      <c r="H40" s="4"/>
    </row>
    <row r="41" ht="16.5">
      <c r="A41" s="27" t="s">
        <v>30</v>
      </c>
    </row>
    <row r="42" ht="16.5">
      <c r="A42" s="27" t="s">
        <v>31</v>
      </c>
    </row>
    <row r="43" ht="16.5">
      <c r="A43" s="27" t="s">
        <v>32</v>
      </c>
    </row>
    <row r="44" ht="16.5">
      <c r="A44" s="27"/>
    </row>
    <row r="45" ht="16.5">
      <c r="A45" s="27" t="s">
        <v>33</v>
      </c>
    </row>
    <row r="46" ht="16.5">
      <c r="A46" s="27" t="s">
        <v>34</v>
      </c>
    </row>
  </sheetData>
  <mergeCells count="10">
    <mergeCell ref="A6:H6"/>
    <mergeCell ref="B9:D9"/>
    <mergeCell ref="B10:D10"/>
    <mergeCell ref="F9:H9"/>
    <mergeCell ref="F10:H10"/>
    <mergeCell ref="A7:H7"/>
    <mergeCell ref="A1:H1"/>
    <mergeCell ref="A2:H2"/>
    <mergeCell ref="A3:H3"/>
    <mergeCell ref="A4:H4"/>
  </mergeCells>
  <printOptions horizontalCentered="1"/>
  <pageMargins left="0.1968503937007874" right="0.07874015748031496" top="0.3937007874015748" bottom="0" header="0.11811023622047245" footer="0"/>
  <pageSetup horizontalDpi="180" verticalDpi="180" orientation="portrait" paperSize="9" scale="9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33">
      <selection activeCell="E46" sqref="E46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6.5">
      <c r="A1" s="10" t="s">
        <v>0</v>
      </c>
      <c r="B1" s="10"/>
      <c r="C1" s="10"/>
      <c r="D1" s="10"/>
      <c r="E1" s="10"/>
    </row>
    <row r="2" spans="1:5" ht="16.5">
      <c r="A2" s="10" t="s">
        <v>1</v>
      </c>
      <c r="B2" s="10"/>
      <c r="C2" s="10"/>
      <c r="D2" s="10"/>
      <c r="E2" s="10"/>
    </row>
    <row r="3" spans="1:5" ht="16.5">
      <c r="A3" s="10" t="s">
        <v>2</v>
      </c>
      <c r="B3" s="10"/>
      <c r="C3" s="10"/>
      <c r="D3" s="10"/>
      <c r="E3" s="10"/>
    </row>
    <row r="4" spans="1:5" ht="16.5">
      <c r="A4" s="10" t="s">
        <v>3</v>
      </c>
      <c r="B4" s="10"/>
      <c r="C4" s="10"/>
      <c r="D4" s="10"/>
      <c r="E4" s="10"/>
    </row>
    <row r="5" spans="1:5" ht="16.5">
      <c r="A5" s="9"/>
      <c r="B5" s="9"/>
      <c r="C5" s="9"/>
      <c r="D5" s="9"/>
      <c r="E5" s="9"/>
    </row>
    <row r="6" spans="1:5" ht="16.5">
      <c r="A6" s="38" t="s">
        <v>35</v>
      </c>
      <c r="B6" s="10"/>
      <c r="C6" s="10"/>
      <c r="D6" s="10"/>
      <c r="E6" s="10"/>
    </row>
    <row r="7" spans="1:5" ht="16.5">
      <c r="A7" s="9"/>
      <c r="B7" s="11"/>
      <c r="C7" s="10"/>
      <c r="D7" s="10"/>
      <c r="E7" s="10"/>
    </row>
    <row r="8" spans="1:5" ht="16.5">
      <c r="A8" s="9"/>
      <c r="B8" s="12"/>
      <c r="C8" s="13" t="s">
        <v>5</v>
      </c>
      <c r="D8" s="13"/>
      <c r="E8" s="14"/>
    </row>
    <row r="9" spans="1:5" ht="16.5">
      <c r="A9" s="15"/>
      <c r="B9" s="15"/>
      <c r="C9" s="33" t="s">
        <v>15</v>
      </c>
      <c r="D9" s="13"/>
      <c r="E9" s="33" t="s">
        <v>36</v>
      </c>
    </row>
    <row r="10" spans="1:5" ht="16.5">
      <c r="A10" s="15"/>
      <c r="B10" s="15"/>
      <c r="C10" s="40" t="s">
        <v>38</v>
      </c>
      <c r="D10" s="16"/>
      <c r="E10" s="40" t="s">
        <v>37</v>
      </c>
    </row>
    <row r="11" spans="1:5" ht="16.5">
      <c r="A11" s="15"/>
      <c r="B11" s="15"/>
      <c r="C11" s="13" t="s">
        <v>4</v>
      </c>
      <c r="D11" s="13"/>
      <c r="E11" s="13" t="s">
        <v>4</v>
      </c>
    </row>
    <row r="12" spans="1:5" ht="16.5">
      <c r="A12" s="15"/>
      <c r="B12" s="15"/>
      <c r="C12" s="13"/>
      <c r="D12" s="13"/>
      <c r="E12" s="13"/>
    </row>
    <row r="13" spans="1:5" ht="16.5">
      <c r="A13" s="15"/>
      <c r="B13" s="15" t="s">
        <v>9</v>
      </c>
      <c r="C13" s="17">
        <v>35401</v>
      </c>
      <c r="D13" s="17"/>
      <c r="E13" s="17">
        <v>38554</v>
      </c>
    </row>
    <row r="14" spans="1:5" ht="16.5">
      <c r="A14" s="15"/>
      <c r="B14" s="15"/>
      <c r="C14" s="17"/>
      <c r="D14" s="17"/>
      <c r="E14" s="17"/>
    </row>
    <row r="15" spans="1:5" ht="16.5">
      <c r="A15" s="15"/>
      <c r="B15" s="27" t="s">
        <v>39</v>
      </c>
      <c r="C15" s="17">
        <v>0</v>
      </c>
      <c r="D15" s="17"/>
      <c r="E15" s="17">
        <v>0</v>
      </c>
    </row>
    <row r="16" spans="1:5" ht="16.5">
      <c r="A16" s="15"/>
      <c r="B16" s="15"/>
      <c r="C16" s="18"/>
      <c r="D16" s="18"/>
      <c r="E16" s="18"/>
    </row>
    <row r="17" spans="1:5" ht="16.5">
      <c r="A17" s="15"/>
      <c r="B17" s="27" t="s">
        <v>40</v>
      </c>
      <c r="C17" s="18">
        <v>0</v>
      </c>
      <c r="D17" s="18"/>
      <c r="E17" s="18">
        <v>0</v>
      </c>
    </row>
    <row r="18" spans="1:5" ht="16.5">
      <c r="A18" s="15"/>
      <c r="B18" s="15"/>
      <c r="C18" s="18"/>
      <c r="D18" s="18"/>
      <c r="E18" s="18"/>
    </row>
    <row r="19" spans="1:5" ht="16.5">
      <c r="A19" s="15"/>
      <c r="B19" s="27" t="s">
        <v>41</v>
      </c>
      <c r="C19" s="18">
        <v>0</v>
      </c>
      <c r="D19" s="18"/>
      <c r="E19" s="18">
        <v>0</v>
      </c>
    </row>
    <row r="20" spans="1:5" ht="16.5">
      <c r="A20" s="15"/>
      <c r="B20" s="15"/>
      <c r="C20" s="18"/>
      <c r="D20" s="18"/>
      <c r="E20" s="18"/>
    </row>
    <row r="21" spans="1:5" ht="16.5">
      <c r="A21" s="15"/>
      <c r="B21" s="15" t="s">
        <v>42</v>
      </c>
      <c r="C21" s="18"/>
      <c r="D21" s="19"/>
      <c r="E21" s="18"/>
    </row>
    <row r="22" spans="1:5" ht="16.5">
      <c r="A22" s="15"/>
      <c r="B22" s="20" t="s">
        <v>10</v>
      </c>
      <c r="C22" s="21">
        <v>45484</v>
      </c>
      <c r="D22" s="22"/>
      <c r="E22" s="21">
        <v>39653</v>
      </c>
    </row>
    <row r="23" spans="1:5" ht="16.5">
      <c r="A23" s="15"/>
      <c r="B23" s="8" t="s">
        <v>44</v>
      </c>
      <c r="C23" s="22">
        <f>7630+197</f>
        <v>7827</v>
      </c>
      <c r="D23" s="22"/>
      <c r="E23" s="22">
        <f>7667+5018</f>
        <v>12685</v>
      </c>
    </row>
    <row r="24" spans="1:5" ht="16.5">
      <c r="A24" s="15"/>
      <c r="B24" s="8" t="s">
        <v>43</v>
      </c>
      <c r="C24" s="22">
        <f>55097+998</f>
        <v>56095</v>
      </c>
      <c r="D24" s="22"/>
      <c r="E24" s="22">
        <f>37156+1497</f>
        <v>38653</v>
      </c>
    </row>
    <row r="25" spans="1:5" ht="16.5">
      <c r="A25" s="15"/>
      <c r="B25" s="15"/>
      <c r="C25" s="23">
        <f>SUM(C22:C24)</f>
        <v>109406</v>
      </c>
      <c r="D25" s="22"/>
      <c r="E25" s="23">
        <f>SUM(E22:E24)</f>
        <v>90991</v>
      </c>
    </row>
    <row r="26" spans="1:5" ht="16.5">
      <c r="A26" s="15"/>
      <c r="B26" s="15"/>
      <c r="C26" s="22"/>
      <c r="D26" s="22"/>
      <c r="E26" s="22"/>
    </row>
    <row r="27" spans="1:5" ht="16.5">
      <c r="A27" s="15"/>
      <c r="B27" s="15" t="s">
        <v>6</v>
      </c>
      <c r="C27" s="22"/>
      <c r="D27" s="22"/>
      <c r="E27" s="22"/>
    </row>
    <row r="28" spans="1:5" ht="16.5">
      <c r="A28" s="15"/>
      <c r="B28" s="20" t="s">
        <v>45</v>
      </c>
      <c r="C28" s="22">
        <f>17888+398</f>
        <v>18286</v>
      </c>
      <c r="D28" s="22"/>
      <c r="E28" s="22">
        <f>750+664</f>
        <v>1414</v>
      </c>
    </row>
    <row r="29" spans="1:5" ht="16.5">
      <c r="A29" s="15"/>
      <c r="B29" s="20" t="s">
        <v>46</v>
      </c>
      <c r="C29" s="22">
        <v>0</v>
      </c>
      <c r="D29" s="22"/>
      <c r="E29" s="22">
        <v>0</v>
      </c>
    </row>
    <row r="30" spans="1:5" ht="16.5">
      <c r="A30" s="15"/>
      <c r="B30" s="20" t="s">
        <v>47</v>
      </c>
      <c r="C30" s="22">
        <v>439</v>
      </c>
      <c r="D30" s="22"/>
      <c r="E30" s="22">
        <v>3386</v>
      </c>
    </row>
    <row r="31" spans="1:5" ht="16.5">
      <c r="A31" s="15"/>
      <c r="B31" s="20" t="s">
        <v>48</v>
      </c>
      <c r="C31" s="24">
        <v>0</v>
      </c>
      <c r="D31" s="22"/>
      <c r="E31" s="24">
        <v>6400</v>
      </c>
    </row>
    <row r="32" spans="1:5" ht="16.5">
      <c r="A32" s="15"/>
      <c r="B32" s="15"/>
      <c r="C32" s="24">
        <f>SUM(C28:C31)</f>
        <v>18725</v>
      </c>
      <c r="D32" s="22"/>
      <c r="E32" s="24">
        <f>SUM(E28:E31)</f>
        <v>11200</v>
      </c>
    </row>
    <row r="33" spans="1:5" ht="16.5">
      <c r="A33" s="15"/>
      <c r="B33" s="15" t="s">
        <v>7</v>
      </c>
      <c r="C33" s="18">
        <f>C25-C32</f>
        <v>90681</v>
      </c>
      <c r="D33" s="19"/>
      <c r="E33" s="18">
        <f>E25-E32</f>
        <v>79791</v>
      </c>
    </row>
    <row r="34" spans="1:5" ht="16.5">
      <c r="A34" s="15"/>
      <c r="B34" s="15"/>
      <c r="C34" s="18"/>
      <c r="D34" s="19"/>
      <c r="E34" s="18"/>
    </row>
    <row r="35" spans="1:5" ht="17.25" thickBot="1">
      <c r="A35" s="15"/>
      <c r="B35" s="15"/>
      <c r="C35" s="25">
        <f>C13+C17+C33</f>
        <v>126082</v>
      </c>
      <c r="D35" s="19"/>
      <c r="E35" s="25">
        <f>E13+E17+E33</f>
        <v>118345</v>
      </c>
    </row>
    <row r="36" spans="1:5" ht="17.25" thickTop="1">
      <c r="A36" s="15"/>
      <c r="B36" s="15"/>
      <c r="C36" s="18"/>
      <c r="D36" s="19"/>
      <c r="E36" s="18"/>
    </row>
    <row r="37" spans="1:5" ht="16.5">
      <c r="A37" s="15"/>
      <c r="B37" s="15" t="s">
        <v>8</v>
      </c>
      <c r="C37" s="18">
        <v>80294</v>
      </c>
      <c r="D37" s="19"/>
      <c r="E37" s="18">
        <v>80000</v>
      </c>
    </row>
    <row r="38" spans="1:5" ht="16.5">
      <c r="A38" s="15"/>
      <c r="B38" s="27" t="s">
        <v>49</v>
      </c>
      <c r="C38" s="26">
        <f>10494+32964</f>
        <v>43458</v>
      </c>
      <c r="D38" s="19"/>
      <c r="E38" s="26">
        <f>10347+25668</f>
        <v>36015</v>
      </c>
    </row>
    <row r="39" spans="1:5" ht="16.5">
      <c r="A39" s="15"/>
      <c r="B39" s="27" t="s">
        <v>50</v>
      </c>
      <c r="C39" s="18">
        <f>SUM(C37:C38)</f>
        <v>123752</v>
      </c>
      <c r="D39" s="19"/>
      <c r="E39" s="18">
        <f>SUM(E37:E38)</f>
        <v>116015</v>
      </c>
    </row>
    <row r="40" spans="1:5" ht="16.5">
      <c r="A40" s="15"/>
      <c r="B40" s="27" t="s">
        <v>51</v>
      </c>
      <c r="C40" s="19">
        <v>0</v>
      </c>
      <c r="D40" s="19"/>
      <c r="E40" s="18">
        <v>0</v>
      </c>
    </row>
    <row r="41" spans="1:5" ht="16.5">
      <c r="A41" s="15"/>
      <c r="B41" s="27" t="s">
        <v>52</v>
      </c>
      <c r="C41" s="18"/>
      <c r="D41" s="19"/>
      <c r="E41" s="18"/>
    </row>
    <row r="42" spans="1:5" ht="16.5">
      <c r="A42" s="15"/>
      <c r="B42" s="8" t="s">
        <v>53</v>
      </c>
      <c r="C42" s="18">
        <v>0</v>
      </c>
      <c r="D42" s="19"/>
      <c r="E42" s="18">
        <v>0</v>
      </c>
    </row>
    <row r="43" spans="1:5" ht="16.5">
      <c r="A43" s="15"/>
      <c r="B43" s="20" t="s">
        <v>54</v>
      </c>
      <c r="C43" s="26">
        <v>2330</v>
      </c>
      <c r="D43" s="19"/>
      <c r="E43" s="26">
        <v>2330</v>
      </c>
    </row>
    <row r="44" spans="1:5" ht="17.25" thickBot="1">
      <c r="A44" s="15"/>
      <c r="B44" s="15"/>
      <c r="C44" s="25">
        <f>C39+C43</f>
        <v>126082</v>
      </c>
      <c r="D44" s="19"/>
      <c r="E44" s="25">
        <f>E39+E43</f>
        <v>118345</v>
      </c>
    </row>
    <row r="45" spans="1:5" ht="17.25" thickTop="1">
      <c r="A45" s="15"/>
      <c r="B45" s="15"/>
      <c r="C45" s="19"/>
      <c r="D45" s="19"/>
      <c r="E45" s="19"/>
    </row>
    <row r="46" spans="1:5" ht="16.5">
      <c r="A46" s="15"/>
      <c r="B46" s="27" t="s">
        <v>88</v>
      </c>
      <c r="C46" s="50">
        <f>C39/C37</f>
        <v>1.5412359578548833</v>
      </c>
      <c r="D46" s="19"/>
      <c r="E46" s="50">
        <f>E39/E37</f>
        <v>1.4501875</v>
      </c>
    </row>
    <row r="48" ht="16.5">
      <c r="A48" s="27" t="s">
        <v>55</v>
      </c>
    </row>
    <row r="49" ht="16.5">
      <c r="A49" s="27" t="s">
        <v>56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00390625" defaultRowHeight="16.5"/>
  <cols>
    <col min="1" max="1" width="55.375" style="0" customWidth="1"/>
    <col min="2" max="2" width="13.125" style="0" customWidth="1"/>
  </cols>
  <sheetData>
    <row r="1" spans="1:2" ht="16.5">
      <c r="A1" s="10" t="s">
        <v>0</v>
      </c>
      <c r="B1" s="10"/>
    </row>
    <row r="2" spans="1:2" ht="16.5">
      <c r="A2" s="10" t="s">
        <v>1</v>
      </c>
      <c r="B2" s="10"/>
    </row>
    <row r="3" spans="1:2" ht="16.5">
      <c r="A3" s="10" t="s">
        <v>2</v>
      </c>
      <c r="B3" s="10"/>
    </row>
    <row r="4" spans="1:2" ht="16.5">
      <c r="A4" s="10" t="s">
        <v>3</v>
      </c>
      <c r="B4" s="10"/>
    </row>
    <row r="5" spans="1:2" ht="16.5">
      <c r="A5" s="9"/>
      <c r="B5" s="9"/>
    </row>
    <row r="6" spans="1:2" ht="16.5">
      <c r="A6" s="38" t="s">
        <v>59</v>
      </c>
      <c r="B6" s="10"/>
    </row>
    <row r="7" spans="1:2" ht="16.5">
      <c r="A7" s="31" t="s">
        <v>60</v>
      </c>
      <c r="B7" s="10"/>
    </row>
    <row r="8" spans="1:2" ht="16.5">
      <c r="A8" s="9"/>
      <c r="B8" s="10"/>
    </row>
    <row r="9" spans="1:2" ht="16.5">
      <c r="A9" s="9"/>
      <c r="B9" s="13">
        <v>2002</v>
      </c>
    </row>
    <row r="10" spans="1:2" ht="16.5">
      <c r="A10" s="15"/>
      <c r="B10" s="32" t="s">
        <v>57</v>
      </c>
    </row>
    <row r="11" spans="1:2" ht="16.5">
      <c r="A11" s="15"/>
      <c r="B11" s="39" t="s">
        <v>58</v>
      </c>
    </row>
    <row r="12" spans="1:2" ht="16.5">
      <c r="A12" s="15"/>
      <c r="B12" s="41" t="s">
        <v>4</v>
      </c>
    </row>
    <row r="14" spans="1:2" ht="16.5">
      <c r="A14" s="27" t="s">
        <v>80</v>
      </c>
      <c r="B14" s="47">
        <v>23344</v>
      </c>
    </row>
    <row r="15" spans="1:2" ht="16.5">
      <c r="A15" s="27"/>
      <c r="B15" s="47"/>
    </row>
    <row r="16" spans="1:2" ht="16.5">
      <c r="A16" s="27" t="s">
        <v>81</v>
      </c>
      <c r="B16" s="47">
        <v>81</v>
      </c>
    </row>
    <row r="17" spans="1:2" ht="16.5">
      <c r="A17" s="27"/>
      <c r="B17" s="47"/>
    </row>
    <row r="18" spans="1:2" ht="16.5">
      <c r="A18" s="27" t="s">
        <v>82</v>
      </c>
      <c r="B18" s="49">
        <v>-5983</v>
      </c>
    </row>
    <row r="19" ht="16.5">
      <c r="B19" s="47"/>
    </row>
    <row r="20" spans="1:2" ht="16.5">
      <c r="A20" s="27" t="s">
        <v>83</v>
      </c>
      <c r="B20" s="47">
        <f>SUM(B14:B18)</f>
        <v>17442</v>
      </c>
    </row>
    <row r="21" spans="1:2" ht="16.5">
      <c r="A21" s="27" t="s">
        <v>84</v>
      </c>
      <c r="B21" s="49">
        <v>38653</v>
      </c>
    </row>
    <row r="22" spans="1:2" ht="16.5">
      <c r="A22" s="27" t="s">
        <v>85</v>
      </c>
      <c r="B22" s="48">
        <f>SUM(B20:B21)</f>
        <v>56095</v>
      </c>
    </row>
    <row r="23" spans="1:2" ht="16.5">
      <c r="A23" s="27"/>
      <c r="B23" s="47"/>
    </row>
    <row r="24" ht="16.5">
      <c r="B24" s="47"/>
    </row>
    <row r="25" ht="16.5">
      <c r="A25" s="27" t="s">
        <v>77</v>
      </c>
    </row>
    <row r="26" ht="16.5">
      <c r="A26" s="27" t="s">
        <v>78</v>
      </c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:H1"/>
    </sheetView>
  </sheetViews>
  <sheetFormatPr defaultColWidth="9.00390625" defaultRowHeight="16.5"/>
  <cols>
    <col min="1" max="1" width="41.1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375" style="0" bestFit="1" customWidth="1"/>
  </cols>
  <sheetData>
    <row r="1" spans="1:8" ht="16.5">
      <c r="A1" s="55" t="s">
        <v>0</v>
      </c>
      <c r="B1" s="55"/>
      <c r="C1" s="55"/>
      <c r="D1" s="55"/>
      <c r="E1" s="55"/>
      <c r="F1" s="55"/>
      <c r="G1" s="55"/>
      <c r="H1" s="55"/>
    </row>
    <row r="2" spans="1:8" ht="16.5">
      <c r="A2" s="55" t="s">
        <v>1</v>
      </c>
      <c r="B2" s="55"/>
      <c r="C2" s="55"/>
      <c r="D2" s="55"/>
      <c r="E2" s="55"/>
      <c r="F2" s="55"/>
      <c r="G2" s="55"/>
      <c r="H2" s="55"/>
    </row>
    <row r="3" spans="1:8" ht="16.5">
      <c r="A3" s="55" t="s">
        <v>2</v>
      </c>
      <c r="B3" s="55"/>
      <c r="C3" s="55"/>
      <c r="D3" s="55"/>
      <c r="E3" s="55"/>
      <c r="F3" s="55"/>
      <c r="G3" s="55"/>
      <c r="H3" s="55"/>
    </row>
    <row r="4" spans="1:8" ht="16.5">
      <c r="A4" s="55" t="s">
        <v>3</v>
      </c>
      <c r="B4" s="55"/>
      <c r="C4" s="55"/>
      <c r="D4" s="55"/>
      <c r="E4" s="55"/>
      <c r="F4" s="55"/>
      <c r="G4" s="55"/>
      <c r="H4" s="55"/>
    </row>
    <row r="5" ht="16.5">
      <c r="A5" s="9"/>
    </row>
    <row r="6" spans="1:8" ht="16.5">
      <c r="A6" s="51" t="s">
        <v>61</v>
      </c>
      <c r="B6" s="51"/>
      <c r="C6" s="51"/>
      <c r="D6" s="51"/>
      <c r="E6" s="51"/>
      <c r="F6" s="51"/>
      <c r="G6" s="51"/>
      <c r="H6" s="51"/>
    </row>
    <row r="7" spans="1:8" ht="16.5">
      <c r="A7" s="52" t="s">
        <v>60</v>
      </c>
      <c r="B7" s="52"/>
      <c r="C7" s="52"/>
      <c r="D7" s="52"/>
      <c r="E7" s="52"/>
      <c r="F7" s="52"/>
      <c r="G7" s="52"/>
      <c r="H7" s="52"/>
    </row>
    <row r="8" ht="16.5">
      <c r="A8" s="31"/>
    </row>
    <row r="9" spans="2:8" ht="16.5">
      <c r="B9" s="29" t="s">
        <v>67</v>
      </c>
      <c r="C9" s="29"/>
      <c r="D9" s="29" t="s">
        <v>68</v>
      </c>
      <c r="E9" s="29"/>
      <c r="F9" s="29" t="s">
        <v>63</v>
      </c>
      <c r="G9" s="29"/>
      <c r="H9" s="29"/>
    </row>
    <row r="10" spans="2:9" ht="16.5">
      <c r="B10" s="42" t="s">
        <v>62</v>
      </c>
      <c r="C10" s="29"/>
      <c r="D10" s="42" t="s">
        <v>69</v>
      </c>
      <c r="E10" s="29"/>
      <c r="F10" s="42" t="s">
        <v>70</v>
      </c>
      <c r="G10" s="29"/>
      <c r="H10" s="42" t="s">
        <v>64</v>
      </c>
      <c r="I10" s="27"/>
    </row>
    <row r="11" spans="2:9" ht="16.5">
      <c r="B11" s="27" t="s">
        <v>66</v>
      </c>
      <c r="C11" s="27"/>
      <c r="D11" s="27" t="s">
        <v>66</v>
      </c>
      <c r="E11" s="27"/>
      <c r="F11" s="27" t="s">
        <v>66</v>
      </c>
      <c r="G11" s="27"/>
      <c r="H11" s="27" t="s">
        <v>66</v>
      </c>
      <c r="I11" s="27"/>
    </row>
    <row r="12" ht="16.5">
      <c r="A12" s="27" t="s">
        <v>65</v>
      </c>
    </row>
    <row r="14" spans="1:8" ht="16.5">
      <c r="A14" s="27" t="s">
        <v>73</v>
      </c>
      <c r="B14" s="43">
        <v>80000</v>
      </c>
      <c r="C14" s="43"/>
      <c r="D14" s="43">
        <v>10347</v>
      </c>
      <c r="E14" s="43"/>
      <c r="F14" s="43">
        <v>25668</v>
      </c>
      <c r="G14" s="43"/>
      <c r="H14" s="43">
        <f>SUM(B14:F14)</f>
        <v>116015</v>
      </c>
    </row>
    <row r="15" spans="2:8" ht="16.5">
      <c r="B15" s="43"/>
      <c r="C15" s="43"/>
      <c r="D15" s="43"/>
      <c r="E15" s="43"/>
      <c r="F15" s="43"/>
      <c r="G15" s="43"/>
      <c r="H15" s="43"/>
    </row>
    <row r="16" spans="1:8" ht="16.5">
      <c r="A16" s="27" t="s">
        <v>79</v>
      </c>
      <c r="B16" s="43">
        <v>0</v>
      </c>
      <c r="C16" s="43"/>
      <c r="D16" s="43">
        <v>0</v>
      </c>
      <c r="E16" s="43"/>
      <c r="F16" s="46">
        <v>-23</v>
      </c>
      <c r="G16" s="46"/>
      <c r="H16" s="46">
        <f>SUM(B16:F16)</f>
        <v>-23</v>
      </c>
    </row>
    <row r="17" spans="2:8" ht="16.5">
      <c r="B17" s="43"/>
      <c r="C17" s="43"/>
      <c r="D17" s="43"/>
      <c r="E17" s="43"/>
      <c r="F17" s="43"/>
      <c r="G17" s="43"/>
      <c r="H17" s="43"/>
    </row>
    <row r="18" spans="1:8" ht="16.5">
      <c r="A18" s="27" t="s">
        <v>71</v>
      </c>
      <c r="B18" s="43">
        <v>294</v>
      </c>
      <c r="C18" s="43"/>
      <c r="D18" s="43">
        <v>147</v>
      </c>
      <c r="E18" s="43"/>
      <c r="F18" s="43">
        <v>0</v>
      </c>
      <c r="G18" s="43"/>
      <c r="H18" s="43">
        <f>SUM(B18:F18)</f>
        <v>441</v>
      </c>
    </row>
    <row r="19" spans="1:8" ht="16.5">
      <c r="A19" s="27" t="s">
        <v>72</v>
      </c>
      <c r="B19" s="43">
        <v>0</v>
      </c>
      <c r="C19" s="43"/>
      <c r="D19" s="43">
        <v>0</v>
      </c>
      <c r="E19" s="43"/>
      <c r="F19" s="43">
        <v>7319</v>
      </c>
      <c r="G19" s="43"/>
      <c r="H19" s="43">
        <f>SUM(B19:F19)</f>
        <v>7319</v>
      </c>
    </row>
    <row r="20" spans="2:8" ht="16.5">
      <c r="B20" s="43"/>
      <c r="C20" s="43"/>
      <c r="D20" s="43"/>
      <c r="E20" s="43"/>
      <c r="F20" s="43"/>
      <c r="G20" s="43"/>
      <c r="H20" s="43"/>
    </row>
    <row r="21" spans="1:8" ht="16.5">
      <c r="A21" s="27" t="s">
        <v>74</v>
      </c>
      <c r="B21" s="44">
        <f>SUM(B14:B19)</f>
        <v>80294</v>
      </c>
      <c r="C21" s="45"/>
      <c r="D21" s="44">
        <f>SUM(D14:D19)</f>
        <v>10494</v>
      </c>
      <c r="E21" s="45"/>
      <c r="F21" s="44">
        <f>SUM(F14:F19)</f>
        <v>32964</v>
      </c>
      <c r="G21" s="45"/>
      <c r="H21" s="44">
        <f>SUM(H14:H19)</f>
        <v>123752</v>
      </c>
    </row>
    <row r="22" spans="2:8" ht="16.5">
      <c r="B22" s="43"/>
      <c r="C22" s="43"/>
      <c r="D22" s="43"/>
      <c r="E22" s="43"/>
      <c r="F22" s="43"/>
      <c r="G22" s="43"/>
      <c r="H22" s="43"/>
    </row>
    <row r="23" spans="2:8" ht="16.5">
      <c r="B23" s="43"/>
      <c r="C23" s="43"/>
      <c r="D23" s="43"/>
      <c r="E23" s="43"/>
      <c r="F23" s="43"/>
      <c r="G23" s="43"/>
      <c r="H23" s="43"/>
    </row>
    <row r="24" spans="1:8" ht="16.5">
      <c r="A24" s="27" t="s">
        <v>75</v>
      </c>
      <c r="B24" s="43"/>
      <c r="C24" s="43"/>
      <c r="D24" s="43"/>
      <c r="E24" s="43"/>
      <c r="F24" s="43"/>
      <c r="G24" s="43"/>
      <c r="H24" s="43"/>
    </row>
    <row r="25" spans="1:8" ht="16.5">
      <c r="A25" s="27" t="s">
        <v>76</v>
      </c>
      <c r="B25" s="43"/>
      <c r="C25" s="43"/>
      <c r="D25" s="43"/>
      <c r="E25" s="43"/>
      <c r="F25" s="43"/>
      <c r="G25" s="43"/>
      <c r="H25" s="43"/>
    </row>
    <row r="26" spans="2:8" ht="16.5">
      <c r="B26" s="43"/>
      <c r="C26" s="43"/>
      <c r="D26" s="43"/>
      <c r="E26" s="43"/>
      <c r="F26" s="43"/>
      <c r="G26" s="43"/>
      <c r="H26" s="43"/>
    </row>
    <row r="27" spans="2:8" ht="16.5">
      <c r="B27" s="43"/>
      <c r="C27" s="43"/>
      <c r="D27" s="43"/>
      <c r="E27" s="43"/>
      <c r="F27" s="43"/>
      <c r="G27" s="43"/>
      <c r="H27" s="43"/>
    </row>
    <row r="28" spans="2:8" ht="16.5">
      <c r="B28" s="43"/>
      <c r="C28" s="43"/>
      <c r="D28" s="43"/>
      <c r="E28" s="43"/>
      <c r="F28" s="43"/>
      <c r="G28" s="43"/>
      <c r="H28" s="43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MNC1</cp:lastModifiedBy>
  <cp:lastPrinted>2002-11-12T09:24:13Z</cp:lastPrinted>
  <dcterms:created xsi:type="dcterms:W3CDTF">2001-05-14T01:05:44Z</dcterms:created>
  <dcterms:modified xsi:type="dcterms:W3CDTF">2002-11-21T02:59:28Z</dcterms:modified>
  <cp:category/>
  <cp:version/>
  <cp:contentType/>
  <cp:contentStatus/>
</cp:coreProperties>
</file>