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720" windowHeight="61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<sst xmlns="http://schemas.openxmlformats.org/spreadsheetml/2006/main" count="100" uniqueCount="85">
  <si>
    <t>TONG HERR RESOURCES BERHAD</t>
  </si>
  <si>
    <t>(Company No.432139-W)</t>
  </si>
  <si>
    <t>(Incorporated in Malaysia)</t>
  </si>
  <si>
    <t>AND ITS SUBSIDIARY COMPANY</t>
  </si>
  <si>
    <t>QUARTERLY REPORT ON CONSOLIDATED RESULTS FOR THE FINANCIAL QUARTER ENDED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</si>
  <si>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</si>
  <si>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</si>
  <si>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</si>
  <si>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</si>
  <si>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</si>
  <si>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</si>
  <si>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</si>
  <si>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</si>
  <si>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PERIOD</t>
  </si>
  <si>
    <t>RM'000</t>
  </si>
  <si>
    <t xml:space="preserve">  (b)  Investment income</t>
  </si>
  <si>
    <t xml:space="preserve">  (c)  Depreciation and amortisation</t>
  </si>
  <si>
    <t xml:space="preserve">  (d)  Exceptional items</t>
  </si>
  <si>
    <t xml:space="preserve">  </t>
  </si>
  <si>
    <t xml:space="preserve">       ii)  Less Minority interests</t>
  </si>
  <si>
    <t xml:space="preserve">       iii) Extraordinary items attributable to members of </t>
  </si>
  <si>
    <t xml:space="preserve">               the Company</t>
  </si>
  <si>
    <t>(Unaudited)</t>
  </si>
  <si>
    <t>As at end of</t>
  </si>
  <si>
    <t>Current assets</t>
  </si>
  <si>
    <t xml:space="preserve">      Short term deposits with a licensed bank</t>
  </si>
  <si>
    <t xml:space="preserve">      Cash and bank balances</t>
  </si>
  <si>
    <t>Current liabilities</t>
  </si>
  <si>
    <t xml:space="preserve">      Bank borrowings</t>
  </si>
  <si>
    <t xml:space="preserve">      Provision for taxation</t>
  </si>
  <si>
    <t xml:space="preserve">      Proposed dividend</t>
  </si>
  <si>
    <t>Net current assets</t>
  </si>
  <si>
    <t>Share capital</t>
  </si>
  <si>
    <t>Reserves</t>
  </si>
  <si>
    <t xml:space="preserve">       Share premium (non-distributable)</t>
  </si>
  <si>
    <t xml:space="preserve">       Revaluation reserve (non-distributable)</t>
  </si>
  <si>
    <t xml:space="preserve">       Capital Reserve</t>
  </si>
  <si>
    <t xml:space="preserve">       Reserve on consolidation (non-distributable)</t>
  </si>
  <si>
    <t xml:space="preserve">       Retained profits</t>
  </si>
  <si>
    <t>Minority interests</t>
  </si>
  <si>
    <t>Deferred taxation</t>
  </si>
  <si>
    <t>30 JUNE 2001</t>
  </si>
  <si>
    <t>TO DATE</t>
  </si>
  <si>
    <t>1 (a)  Revenue</t>
  </si>
  <si>
    <t xml:space="preserve">  (c)  Other income </t>
  </si>
  <si>
    <t>2 (a)  Profit/(loss) before finance cost, depreciation and</t>
  </si>
  <si>
    <t xml:space="preserve">               amortisation, exceptional items, income tax,</t>
  </si>
  <si>
    <t xml:space="preserve">               minority interest and extraordinary items.</t>
  </si>
  <si>
    <t xml:space="preserve">  (b)  Finance cost</t>
  </si>
  <si>
    <t xml:space="preserve">  (e)  Profit/(loss) before income tax, minority interests and</t>
  </si>
  <si>
    <t xml:space="preserve">              extraordinary items.</t>
  </si>
  <si>
    <t xml:space="preserve">  (f)  Share of profits and losses of associated companies</t>
  </si>
  <si>
    <t xml:space="preserve">  (g)  Profit/(loss) before income tax, minority interests and</t>
  </si>
  <si>
    <t xml:space="preserve">             extraordinary items.</t>
  </si>
  <si>
    <t xml:space="preserve">  (h)  Income tax</t>
  </si>
  <si>
    <t xml:space="preserve">  (j)  Pre-acquisition profit/(loss), if applicable</t>
  </si>
  <si>
    <t xml:space="preserve">  (l)  i)   Extraordinary items</t>
  </si>
  <si>
    <t>3 Earning per shares based on 2(m) above after deducting</t>
  </si>
  <si>
    <t xml:space="preserve">      (ii) Less minority interest</t>
  </si>
  <si>
    <t xml:space="preserve"> (k) Net profit/(loss) from ordinary activities attributable to </t>
  </si>
  <si>
    <t xml:space="preserve">            members of the Company</t>
  </si>
  <si>
    <t xml:space="preserve">   any provision for preference dividends if any:-</t>
  </si>
  <si>
    <t xml:space="preserve">  (a) Basic (based on ordinary shares-sen)</t>
  </si>
  <si>
    <t xml:space="preserve">  (b) Fully diluted ( based on ordinary shares-sen)</t>
  </si>
  <si>
    <t>CONSOLIDATED BALANCE SHEET AT 30 JUNE 2001</t>
  </si>
  <si>
    <t>Property, plant and equipment</t>
  </si>
  <si>
    <t>Investment property</t>
  </si>
  <si>
    <t>Investment in associated companies</t>
  </si>
  <si>
    <t>Long term investment</t>
  </si>
  <si>
    <t>Goodwill on consolidation</t>
  </si>
  <si>
    <t>Intangible assets</t>
  </si>
  <si>
    <t>Other long term assets</t>
  </si>
  <si>
    <t xml:space="preserve">      Inventories</t>
  </si>
  <si>
    <t xml:space="preserve">      Trade receivables</t>
  </si>
  <si>
    <t xml:space="preserve">      Other receivables, deposits and prepayments</t>
  </si>
  <si>
    <t xml:space="preserve">      Trade payables</t>
  </si>
  <si>
    <t xml:space="preserve">      Other payables and accruals</t>
  </si>
  <si>
    <t>Shareholders' funds</t>
  </si>
  <si>
    <r>
      <t xml:space="preserve">Long term </t>
    </r>
    <r>
      <rPr>
        <sz val="12"/>
        <rFont val="新細明體"/>
        <family val="1"/>
      </rPr>
      <t>borrowings</t>
    </r>
  </si>
  <si>
    <t>Other long term liabilities</t>
  </si>
  <si>
    <t>Net tangible assets per share (RM)</t>
  </si>
  <si>
    <t xml:space="preserve">  (i)  (i) Profit/(loss) after income tax before deducting </t>
  </si>
  <si>
    <t xml:space="preserve">            minority interest.</t>
  </si>
  <si>
    <t xml:space="preserve">  (m)  Net profit/(loss) attributable to members of the </t>
  </si>
  <si>
    <t xml:space="preserve">          Company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</si>
</sst>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_-* #,##0.0_-;\-* #,##0.0_-;_-* &quot;-&quot;??_-;_-@_-"/>
    <numFmt numFmtId="178" formatCode="_-* #,##0_-;\-* #,##0_-;_-* &quot;-&quot;??_-;_-@_-"/>
    <numFmt numFmtId="179" formatCode="0.00_);[Red]\(0.00\)"/>
  </numFmts>
  <fonts count="4">
    <font>
      <sz val="12"/>
      <name val="新細明體"/>
      <family val="1"/>
    </font>
    <font>
      <i/>
      <sz val="10"/>
      <name val="Arial"/>
      <family val="2"/>
    </font>
    <font>
      <sz val="12"/>
      <name val="Times New Roman"/>
      <family val="1"/>
    </font>
    <font>
      <i/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76" fontId="0" fillId="0" borderId="1" xfId="15" applyNumberFormat="1" applyBorder="1" applyAlignment="1">
      <alignment/>
    </xf>
    <xf numFmtId="176" fontId="0" fillId="0" borderId="0" xfId="15" applyNumberFormat="1" applyBorder="1" applyAlignment="1">
      <alignment/>
    </xf>
    <xf numFmtId="176" fontId="0" fillId="0" borderId="0" xfId="15" applyNumberFormat="1" applyAlignment="1">
      <alignment/>
    </xf>
    <xf numFmtId="0" fontId="0" fillId="0" borderId="0" xfId="0" applyAlignment="1" quotePrefix="1">
      <alignment/>
    </xf>
    <xf numFmtId="176" fontId="0" fillId="0" borderId="2" xfId="15" applyNumberFormat="1" applyBorder="1" applyAlignment="1">
      <alignment/>
    </xf>
    <xf numFmtId="176" fontId="0" fillId="0" borderId="3" xfId="15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171" fontId="0" fillId="0" borderId="1" xfId="0" applyNumberFormat="1" applyBorder="1" applyAlignment="1">
      <alignment/>
    </xf>
    <xf numFmtId="0" fontId="2" fillId="0" borderId="0" xfId="0" applyFont="1" applyAlignment="1" quotePrefix="1">
      <alignment/>
    </xf>
    <xf numFmtId="17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76" fontId="0" fillId="0" borderId="0" xfId="15" applyNumberFormat="1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176" fontId="0" fillId="0" borderId="0" xfId="15" applyNumberFormat="1" applyFont="1" applyAlignment="1">
      <alignment horizontal="center"/>
    </xf>
    <xf numFmtId="176" fontId="0" fillId="0" borderId="0" xfId="15" applyNumberFormat="1" applyFont="1" applyAlignment="1">
      <alignment/>
    </xf>
    <xf numFmtId="176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76" fontId="0" fillId="0" borderId="4" xfId="15" applyNumberFormat="1" applyFont="1" applyBorder="1" applyAlignment="1">
      <alignment/>
    </xf>
    <xf numFmtId="176" fontId="0" fillId="0" borderId="5" xfId="15" applyNumberFormat="1" applyFont="1" applyBorder="1" applyAlignment="1">
      <alignment/>
    </xf>
    <xf numFmtId="176" fontId="0" fillId="0" borderId="6" xfId="15" applyNumberFormat="1" applyFont="1" applyBorder="1" applyAlignment="1">
      <alignment/>
    </xf>
    <xf numFmtId="176" fontId="0" fillId="0" borderId="7" xfId="15" applyNumberFormat="1" applyFont="1" applyBorder="1" applyAlignment="1">
      <alignment/>
    </xf>
    <xf numFmtId="176" fontId="0" fillId="0" borderId="3" xfId="15" applyNumberFormat="1" applyFont="1" applyBorder="1" applyAlignment="1">
      <alignment/>
    </xf>
    <xf numFmtId="176" fontId="0" fillId="0" borderId="2" xfId="15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4">
      <selection activeCell="A12" sqref="A12"/>
    </sheetView>
  </sheetViews>
  <sheetFormatPr defaultColWidth="9.00390625" defaultRowHeight="16.5"/>
  <cols>
    <col min="1" max="1" width="47.75390625" style="0" customWidth="1"/>
    <col min="2" max="2" width="10.125" style="0" bestFit="1" customWidth="1"/>
    <col min="3" max="3" width="2.50390625" style="0" customWidth="1"/>
    <col min="4" max="4" width="18.00390625" style="0" bestFit="1" customWidth="1"/>
    <col min="5" max="5" width="2.50390625" style="0" customWidth="1"/>
    <col min="6" max="6" width="10.125" style="0" bestFit="1" customWidth="1"/>
    <col min="7" max="7" width="2.625" style="0" customWidth="1"/>
    <col min="8" max="8" width="18.00390625" style="0" bestFit="1" customWidth="1"/>
  </cols>
  <sheetData>
    <row r="1" spans="1:8" ht="15.75">
      <c r="A1" s="37" t="s">
        <v>0</v>
      </c>
      <c r="B1" s="37"/>
      <c r="C1" s="37"/>
      <c r="D1" s="37"/>
      <c r="E1" s="37"/>
      <c r="F1" s="37"/>
      <c r="G1" s="37"/>
      <c r="H1" s="37"/>
    </row>
    <row r="2" spans="1:8" ht="15.75">
      <c r="A2" s="37" t="s">
        <v>1</v>
      </c>
      <c r="B2" s="37"/>
      <c r="C2" s="37"/>
      <c r="D2" s="37"/>
      <c r="E2" s="37"/>
      <c r="F2" s="37"/>
      <c r="G2" s="37"/>
      <c r="H2" s="37"/>
    </row>
    <row r="3" spans="1:8" ht="15.75">
      <c r="A3" s="37" t="s">
        <v>2</v>
      </c>
      <c r="B3" s="37"/>
      <c r="C3" s="37"/>
      <c r="D3" s="37"/>
      <c r="E3" s="37"/>
      <c r="F3" s="37"/>
      <c r="G3" s="37"/>
      <c r="H3" s="37"/>
    </row>
    <row r="4" spans="1:8" ht="15.75">
      <c r="A4" s="37" t="s">
        <v>3</v>
      </c>
      <c r="B4" s="37"/>
      <c r="C4" s="37"/>
      <c r="D4" s="37"/>
      <c r="E4" s="37"/>
      <c r="F4" s="37"/>
      <c r="G4" s="37"/>
      <c r="H4" s="37"/>
    </row>
    <row r="6" spans="1:8" ht="15.75">
      <c r="A6" s="37" t="s">
        <v>4</v>
      </c>
      <c r="B6" s="37"/>
      <c r="C6" s="37"/>
      <c r="D6" s="37"/>
      <c r="E6" s="37"/>
      <c r="F6" s="37"/>
      <c r="G6" s="37"/>
      <c r="H6" s="37"/>
    </row>
    <row r="7" spans="1:8" ht="15.75">
      <c r="A7" s="38" t="s">
        <v>41</v>
      </c>
      <c r="B7" s="38"/>
      <c r="C7" s="38"/>
      <c r="D7" s="38"/>
      <c r="E7" s="38"/>
      <c r="F7" s="38"/>
      <c r="G7" s="38"/>
      <c r="H7" s="38"/>
    </row>
    <row r="8" spans="1:8" ht="15.75">
      <c r="A8" s="39" t="s">
        <v>5</v>
      </c>
      <c r="B8" s="39"/>
      <c r="C8" s="39"/>
      <c r="D8" s="39"/>
      <c r="E8" s="39"/>
      <c r="F8" s="39"/>
      <c r="G8" s="39"/>
      <c r="H8" s="39"/>
    </row>
    <row r="10" spans="2:8" ht="15.75">
      <c r="B10" s="37" t="s">
        <v>6</v>
      </c>
      <c r="C10" s="37"/>
      <c r="D10" s="37"/>
      <c r="E10" s="1"/>
      <c r="F10" s="37" t="s">
        <v>7</v>
      </c>
      <c r="G10" s="37"/>
      <c r="H10" s="37"/>
    </row>
    <row r="11" spans="2:8" ht="15.75">
      <c r="B11" s="1" t="s">
        <v>8</v>
      </c>
      <c r="C11" s="1"/>
      <c r="D11" s="1" t="s">
        <v>9</v>
      </c>
      <c r="E11" s="1"/>
      <c r="F11" s="1" t="s">
        <v>8</v>
      </c>
      <c r="H11" s="1" t="s">
        <v>9</v>
      </c>
    </row>
    <row r="12" spans="2:8" ht="15.75">
      <c r="B12" s="1" t="s">
        <v>10</v>
      </c>
      <c r="C12" s="1"/>
      <c r="D12" s="1" t="s">
        <v>11</v>
      </c>
      <c r="E12" s="1"/>
      <c r="F12" s="1" t="s">
        <v>10</v>
      </c>
      <c r="H12" s="1" t="s">
        <v>11</v>
      </c>
    </row>
    <row r="13" spans="2:8" ht="15.75">
      <c r="B13" s="1" t="s">
        <v>12</v>
      </c>
      <c r="C13" s="1"/>
      <c r="D13" s="1" t="s">
        <v>12</v>
      </c>
      <c r="E13" s="1"/>
      <c r="F13" s="1" t="s">
        <v>42</v>
      </c>
      <c r="H13" s="1" t="s">
        <v>13</v>
      </c>
    </row>
    <row r="14" spans="2:8" ht="15.75">
      <c r="B14" s="2">
        <v>37072</v>
      </c>
      <c r="C14" s="2"/>
      <c r="D14" s="2">
        <v>36707</v>
      </c>
      <c r="E14" s="2"/>
      <c r="F14" s="2">
        <v>37072</v>
      </c>
      <c r="H14" s="2">
        <v>36707</v>
      </c>
    </row>
    <row r="15" spans="2:8" ht="15.75">
      <c r="B15" s="1" t="s">
        <v>14</v>
      </c>
      <c r="C15" s="1"/>
      <c r="D15" s="1" t="s">
        <v>14</v>
      </c>
      <c r="E15" s="1"/>
      <c r="F15" s="1" t="s">
        <v>14</v>
      </c>
      <c r="H15" s="1" t="s">
        <v>14</v>
      </c>
    </row>
    <row r="17" spans="1:8" ht="16.5" thickBot="1">
      <c r="A17" t="s">
        <v>43</v>
      </c>
      <c r="B17" s="3">
        <v>27112</v>
      </c>
      <c r="C17" s="4"/>
      <c r="D17" s="3">
        <v>32841</v>
      </c>
      <c r="E17" s="5"/>
      <c r="F17" s="3">
        <v>55242</v>
      </c>
      <c r="H17" s="3">
        <v>51978</v>
      </c>
    </row>
    <row r="18" spans="2:8" ht="16.5" thickTop="1">
      <c r="B18" s="5"/>
      <c r="C18" s="5"/>
      <c r="D18" s="5"/>
      <c r="E18" s="5"/>
      <c r="F18" s="5"/>
      <c r="H18" s="5"/>
    </row>
    <row r="19" spans="1:8" ht="16.5" thickBot="1">
      <c r="A19" s="6" t="s">
        <v>15</v>
      </c>
      <c r="B19" s="3">
        <v>0</v>
      </c>
      <c r="C19" s="4"/>
      <c r="D19" s="3">
        <v>0</v>
      </c>
      <c r="E19" s="5"/>
      <c r="F19" s="3">
        <v>0</v>
      </c>
      <c r="H19" s="3">
        <v>0</v>
      </c>
    </row>
    <row r="20" spans="2:8" ht="16.5" thickTop="1">
      <c r="B20" s="5"/>
      <c r="C20" s="5"/>
      <c r="D20" s="5"/>
      <c r="E20" s="5"/>
      <c r="F20" s="5"/>
      <c r="H20" s="5"/>
    </row>
    <row r="21" spans="1:8" ht="16.5" thickBot="1">
      <c r="A21" s="6" t="s">
        <v>44</v>
      </c>
      <c r="B21" s="3">
        <v>635</v>
      </c>
      <c r="C21" s="4"/>
      <c r="D21" s="3">
        <v>577</v>
      </c>
      <c r="E21" s="5"/>
      <c r="F21" s="3">
        <v>1324</v>
      </c>
      <c r="H21" s="3">
        <v>351</v>
      </c>
    </row>
    <row r="22" spans="2:8" ht="16.5" thickTop="1">
      <c r="B22" s="5"/>
      <c r="C22" s="5"/>
      <c r="D22" s="5"/>
      <c r="E22" s="5"/>
      <c r="F22" s="5"/>
      <c r="H22" s="5"/>
    </row>
    <row r="23" spans="1:8" ht="15.75">
      <c r="A23" t="s">
        <v>45</v>
      </c>
      <c r="B23" s="5"/>
      <c r="C23" s="5"/>
      <c r="D23" s="5"/>
      <c r="E23" s="5"/>
      <c r="F23" s="5"/>
      <c r="H23" s="5"/>
    </row>
    <row r="24" spans="1:8" ht="15.75">
      <c r="A24" s="6" t="s">
        <v>46</v>
      </c>
      <c r="B24" s="5"/>
      <c r="C24" s="5"/>
      <c r="D24" s="5"/>
      <c r="E24" s="5"/>
      <c r="F24" s="5"/>
      <c r="H24" s="5"/>
    </row>
    <row r="25" spans="1:8" ht="15.75">
      <c r="A25" s="6" t="s">
        <v>47</v>
      </c>
      <c r="B25" s="5">
        <v>4248</v>
      </c>
      <c r="C25" s="5"/>
      <c r="D25" s="5">
        <v>8664</v>
      </c>
      <c r="E25" s="5"/>
      <c r="F25" s="5">
        <v>6656</v>
      </c>
      <c r="H25" s="5">
        <v>12580</v>
      </c>
    </row>
    <row r="26" spans="2:8" ht="15.75">
      <c r="B26" s="5"/>
      <c r="C26" s="5"/>
      <c r="D26" s="5"/>
      <c r="E26" s="5"/>
      <c r="F26" s="5"/>
      <c r="H26" s="5"/>
    </row>
    <row r="27" spans="1:8" ht="15.75">
      <c r="A27" s="6" t="s">
        <v>48</v>
      </c>
      <c r="B27" s="5">
        <v>-90</v>
      </c>
      <c r="C27" s="5"/>
      <c r="D27" s="5">
        <v>-203</v>
      </c>
      <c r="E27" s="5"/>
      <c r="F27" s="5">
        <v>-115</v>
      </c>
      <c r="H27" s="5">
        <v>-263</v>
      </c>
    </row>
    <row r="28" spans="2:8" ht="15.75">
      <c r="B28" s="5"/>
      <c r="C28" s="5"/>
      <c r="D28" s="5"/>
      <c r="E28" s="5"/>
      <c r="F28" s="5"/>
      <c r="H28" s="5"/>
    </row>
    <row r="29" spans="1:8" ht="15.75">
      <c r="A29" s="6" t="s">
        <v>16</v>
      </c>
      <c r="B29" s="5">
        <v>-1311</v>
      </c>
      <c r="C29" s="5"/>
      <c r="D29" s="5">
        <v>-1229</v>
      </c>
      <c r="E29" s="5"/>
      <c r="F29" s="5">
        <v>-2622</v>
      </c>
      <c r="H29" s="5">
        <v>-2449</v>
      </c>
    </row>
    <row r="30" spans="2:8" ht="15.75">
      <c r="B30" s="5"/>
      <c r="C30" s="5"/>
      <c r="D30" s="5"/>
      <c r="E30" s="5"/>
      <c r="F30" s="5"/>
      <c r="H30" s="5"/>
    </row>
    <row r="31" spans="1:8" ht="15.75">
      <c r="A31" s="6" t="s">
        <v>17</v>
      </c>
      <c r="B31" s="7">
        <v>0</v>
      </c>
      <c r="C31" s="4"/>
      <c r="D31" s="7">
        <v>0</v>
      </c>
      <c r="E31" s="5"/>
      <c r="F31" s="7">
        <v>0</v>
      </c>
      <c r="H31" s="7">
        <v>0</v>
      </c>
    </row>
    <row r="32" spans="2:8" ht="15.75">
      <c r="B32" s="5"/>
      <c r="C32" s="5"/>
      <c r="D32" s="5"/>
      <c r="E32" s="5"/>
      <c r="F32" s="5"/>
      <c r="H32" s="5"/>
    </row>
    <row r="33" spans="1:8" ht="15.75">
      <c r="A33" s="6" t="s">
        <v>49</v>
      </c>
      <c r="B33" s="5"/>
      <c r="C33" s="5"/>
      <c r="D33" s="5"/>
      <c r="E33" s="5"/>
      <c r="F33" s="5"/>
      <c r="H33" s="5"/>
    </row>
    <row r="34" spans="1:8" ht="15.75">
      <c r="A34" s="6" t="s">
        <v>50</v>
      </c>
      <c r="B34" s="5">
        <f>SUM(B25:B29)</f>
        <v>2847</v>
      </c>
      <c r="C34" s="4"/>
      <c r="D34" s="5">
        <f>SUM(D25:D29)</f>
        <v>7232</v>
      </c>
      <c r="E34" s="5"/>
      <c r="F34" s="5">
        <f>SUM(F25:F30)</f>
        <v>3919</v>
      </c>
      <c r="H34" s="5">
        <f>SUM(H25:H31)</f>
        <v>9868</v>
      </c>
    </row>
    <row r="35" spans="2:8" ht="15.75">
      <c r="B35" s="5"/>
      <c r="C35" s="5"/>
      <c r="D35" s="5"/>
      <c r="E35" s="5"/>
      <c r="F35" s="5"/>
      <c r="H35" s="5"/>
    </row>
    <row r="36" spans="1:8" ht="15.75">
      <c r="A36" s="6" t="s">
        <v>51</v>
      </c>
      <c r="B36" s="7">
        <v>0</v>
      </c>
      <c r="C36" s="4"/>
      <c r="D36" s="7">
        <v>0</v>
      </c>
      <c r="E36" s="5"/>
      <c r="F36" s="7">
        <v>0</v>
      </c>
      <c r="H36" s="7">
        <v>0</v>
      </c>
    </row>
    <row r="37" spans="2:8" ht="15.75">
      <c r="B37" s="5"/>
      <c r="C37" s="5"/>
      <c r="D37" s="5"/>
      <c r="E37" s="5"/>
      <c r="F37" s="5"/>
      <c r="H37" s="5"/>
    </row>
    <row r="38" spans="1:5" ht="15.75">
      <c r="A38" s="6" t="s">
        <v>52</v>
      </c>
      <c r="C38" s="5"/>
      <c r="E38" s="5"/>
    </row>
    <row r="39" spans="1:8" ht="15.75">
      <c r="A39" s="12" t="s">
        <v>53</v>
      </c>
      <c r="B39" s="5">
        <f>B34+B36</f>
        <v>2847</v>
      </c>
      <c r="C39" s="5"/>
      <c r="D39" s="5">
        <f>D34+D36</f>
        <v>7232</v>
      </c>
      <c r="E39" s="5"/>
      <c r="F39" s="5">
        <f>F34+F36</f>
        <v>3919</v>
      </c>
      <c r="H39" s="5">
        <f>H34+H36</f>
        <v>9868</v>
      </c>
    </row>
    <row r="40" spans="2:8" ht="15.75">
      <c r="B40" s="5"/>
      <c r="C40" s="5"/>
      <c r="D40" s="5"/>
      <c r="E40" s="5"/>
      <c r="F40" s="5"/>
      <c r="H40" s="5"/>
    </row>
    <row r="41" spans="1:8" ht="15.75">
      <c r="A41" s="6" t="s">
        <v>54</v>
      </c>
      <c r="B41" s="5">
        <v>-780</v>
      </c>
      <c r="C41" s="5"/>
      <c r="D41" s="5">
        <v>-2014</v>
      </c>
      <c r="E41" s="5"/>
      <c r="F41" s="5">
        <v>-1085</v>
      </c>
      <c r="H41" s="5">
        <v>-2769</v>
      </c>
    </row>
    <row r="42" spans="1:8" ht="15.75">
      <c r="A42" s="6" t="s">
        <v>18</v>
      </c>
      <c r="B42" s="7"/>
      <c r="C42" s="4"/>
      <c r="D42" s="7"/>
      <c r="E42" s="5"/>
      <c r="F42" s="7"/>
      <c r="H42" s="7"/>
    </row>
    <row r="43" spans="1:5" ht="15.75">
      <c r="A43" s="6" t="s">
        <v>81</v>
      </c>
      <c r="C43" s="5"/>
      <c r="E43" s="5"/>
    </row>
    <row r="44" spans="1:8" ht="15.75">
      <c r="A44" s="15" t="s">
        <v>82</v>
      </c>
      <c r="B44" s="5">
        <f>B39+B41</f>
        <v>2067</v>
      </c>
      <c r="C44" s="5"/>
      <c r="D44" s="5">
        <f>D39+D41</f>
        <v>5218</v>
      </c>
      <c r="E44" s="5"/>
      <c r="F44" s="5">
        <f>F39+F41</f>
        <v>2834</v>
      </c>
      <c r="H44" s="5">
        <f>H39+H41</f>
        <v>7099</v>
      </c>
    </row>
    <row r="45" spans="1:8" ht="15.75">
      <c r="A45" s="15" t="s">
        <v>58</v>
      </c>
      <c r="B45" s="16">
        <v>0</v>
      </c>
      <c r="C45" s="5"/>
      <c r="D45" s="5">
        <v>0</v>
      </c>
      <c r="E45" s="5"/>
      <c r="F45" s="5">
        <v>0</v>
      </c>
      <c r="H45" s="5">
        <v>0</v>
      </c>
    </row>
    <row r="46" spans="1:8" ht="15.75">
      <c r="A46" s="15"/>
      <c r="B46" s="5"/>
      <c r="C46" s="5"/>
      <c r="D46" s="5"/>
      <c r="E46" s="5"/>
      <c r="F46" s="5"/>
      <c r="H46" s="5"/>
    </row>
    <row r="47" spans="1:8" ht="15.75">
      <c r="A47" s="6" t="s">
        <v>55</v>
      </c>
      <c r="B47" s="5">
        <v>0</v>
      </c>
      <c r="C47" s="5"/>
      <c r="D47" s="5">
        <v>0</v>
      </c>
      <c r="E47" s="5"/>
      <c r="F47" s="5">
        <v>0</v>
      </c>
      <c r="H47" s="5">
        <v>0</v>
      </c>
    </row>
    <row r="48" spans="2:8" ht="15.75">
      <c r="B48" s="7"/>
      <c r="C48" s="5"/>
      <c r="D48" s="7"/>
      <c r="E48" s="5"/>
      <c r="F48" s="7"/>
      <c r="H48" s="7"/>
    </row>
    <row r="49" spans="1:8" ht="15.75">
      <c r="A49" s="15" t="s">
        <v>59</v>
      </c>
      <c r="B49" s="5"/>
      <c r="C49" s="5"/>
      <c r="D49" s="5"/>
      <c r="E49" s="5"/>
      <c r="F49" s="5"/>
      <c r="H49" s="5"/>
    </row>
    <row r="50" spans="1:8" ht="15.75">
      <c r="A50" s="15" t="s">
        <v>60</v>
      </c>
      <c r="B50" s="5">
        <f>SUM(B44:B47)</f>
        <v>2067</v>
      </c>
      <c r="C50" s="5"/>
      <c r="D50" s="5">
        <f>SUM(D44:D47)</f>
        <v>5218</v>
      </c>
      <c r="E50" s="5"/>
      <c r="F50" s="5">
        <f>SUM(F44:F47)</f>
        <v>2834</v>
      </c>
      <c r="H50" s="5">
        <f>SUM(H44:H47)</f>
        <v>7099</v>
      </c>
    </row>
    <row r="51" spans="1:8" ht="15.75">
      <c r="A51" s="12"/>
      <c r="B51" s="5"/>
      <c r="C51" s="5"/>
      <c r="D51" s="5"/>
      <c r="E51" s="5"/>
      <c r="F51" s="5"/>
      <c r="H51" s="5"/>
    </row>
    <row r="52" spans="1:8" ht="15.75">
      <c r="A52" s="6" t="s">
        <v>56</v>
      </c>
      <c r="B52" s="5">
        <v>0</v>
      </c>
      <c r="C52" s="5"/>
      <c r="D52" s="5">
        <v>0</v>
      </c>
      <c r="E52" s="5"/>
      <c r="F52" s="5">
        <v>0</v>
      </c>
      <c r="H52" s="5">
        <v>0</v>
      </c>
    </row>
    <row r="53" spans="1:8" ht="15.75">
      <c r="A53" t="s">
        <v>19</v>
      </c>
      <c r="B53" s="5">
        <v>0</v>
      </c>
      <c r="C53" s="5"/>
      <c r="D53" s="5">
        <v>0</v>
      </c>
      <c r="E53" s="5"/>
      <c r="F53" s="5">
        <v>0</v>
      </c>
      <c r="H53" s="5">
        <v>0</v>
      </c>
    </row>
    <row r="54" spans="1:8" ht="15.75">
      <c r="A54" t="s">
        <v>20</v>
      </c>
      <c r="B54" s="5"/>
      <c r="C54" s="5"/>
      <c r="D54" s="5"/>
      <c r="E54" s="5"/>
      <c r="F54" s="5"/>
      <c r="H54" s="5"/>
    </row>
    <row r="55" spans="1:8" ht="15.75">
      <c r="A55" s="6" t="s">
        <v>21</v>
      </c>
      <c r="B55" s="5">
        <v>0</v>
      </c>
      <c r="C55" s="5"/>
      <c r="D55" s="5">
        <v>0</v>
      </c>
      <c r="E55" s="5"/>
      <c r="F55" s="5">
        <v>0</v>
      </c>
      <c r="H55" s="5">
        <v>0</v>
      </c>
    </row>
    <row r="56" spans="2:8" ht="15.75">
      <c r="B56" s="5"/>
      <c r="C56" s="5"/>
      <c r="D56" s="4"/>
      <c r="E56" s="5"/>
      <c r="F56" s="5"/>
      <c r="H56" s="4"/>
    </row>
    <row r="57" spans="1:8" ht="15.75">
      <c r="A57" s="6" t="s">
        <v>83</v>
      </c>
      <c r="D57" s="36"/>
      <c r="H57" s="36"/>
    </row>
    <row r="58" spans="1:8" ht="16.5" thickBot="1">
      <c r="A58" t="s">
        <v>84</v>
      </c>
      <c r="B58" s="8">
        <f>SUM(B50:B55)</f>
        <v>2067</v>
      </c>
      <c r="C58" s="4"/>
      <c r="D58" s="3">
        <f>SUM(D50:D55)</f>
        <v>5218</v>
      </c>
      <c r="E58" s="5"/>
      <c r="F58" s="8">
        <f>SUM(F50:F55)</f>
        <v>2834</v>
      </c>
      <c r="H58" s="3">
        <f>SUM(H50:H55)</f>
        <v>7099</v>
      </c>
    </row>
    <row r="59" spans="2:6" ht="16.5" thickTop="1">
      <c r="B59" s="5"/>
      <c r="C59" s="5"/>
      <c r="D59" s="5"/>
      <c r="E59" s="5"/>
      <c r="F59" s="5"/>
    </row>
    <row r="60" spans="1:3" ht="15.75">
      <c r="A60" t="s">
        <v>57</v>
      </c>
      <c r="C60" s="10"/>
    </row>
    <row r="61" ht="15.75">
      <c r="A61" s="15" t="s">
        <v>61</v>
      </c>
    </row>
    <row r="62" spans="1:8" ht="16.5" thickBot="1">
      <c r="A62" s="15" t="s">
        <v>62</v>
      </c>
      <c r="B62" s="9">
        <f>B58/80000*100</f>
        <v>2.5837499999999998</v>
      </c>
      <c r="D62" s="9">
        <f>D58/80000*100</f>
        <v>6.522500000000001</v>
      </c>
      <c r="F62" s="9">
        <f>F58/80000*100</f>
        <v>3.5425</v>
      </c>
      <c r="H62" s="11">
        <f>H58/80000*100</f>
        <v>8.87375</v>
      </c>
    </row>
    <row r="63" spans="1:8" ht="16.5" thickTop="1">
      <c r="A63" s="12"/>
      <c r="B63" s="10"/>
      <c r="D63" s="10"/>
      <c r="F63" s="10"/>
      <c r="H63" s="13"/>
    </row>
    <row r="64" spans="1:8" ht="16.5" thickBot="1">
      <c r="A64" s="15" t="s">
        <v>63</v>
      </c>
      <c r="B64" s="9">
        <f>B62</f>
        <v>2.5837499999999998</v>
      </c>
      <c r="D64" s="9">
        <f>D62</f>
        <v>6.522500000000001</v>
      </c>
      <c r="F64" s="9">
        <f>F62</f>
        <v>3.5425</v>
      </c>
      <c r="H64" s="11">
        <f>H62</f>
        <v>8.87375</v>
      </c>
    </row>
    <row r="65" ht="16.5" thickTop="1"/>
  </sheetData>
  <mergeCells count="9">
    <mergeCell ref="A1:H1"/>
    <mergeCell ref="A2:H2"/>
    <mergeCell ref="A3:H3"/>
    <mergeCell ref="A4:H4"/>
    <mergeCell ref="A6:H6"/>
    <mergeCell ref="A7:H7"/>
    <mergeCell ref="A8:H8"/>
    <mergeCell ref="B10:D10"/>
    <mergeCell ref="F10:H10"/>
  </mergeCells>
  <printOptions horizontalCentered="1"/>
  <pageMargins left="0.15748031496062992" right="0.15748031496062992" top="0.3937007874015748" bottom="0.3937007874015748" header="0.51" footer="0.5118110236220472"/>
  <pageSetup horizontalDpi="180" verticalDpi="180" orientation="portrait" paperSize="9" scale="75" r:id="rId1"/>
  <headerFooter alignWithMargins="0">
    <oddFooter>&amp;C&amp;"Times New Roman,標準"1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53">
      <selection activeCell="B9" sqref="B9"/>
    </sheetView>
  </sheetViews>
  <sheetFormatPr defaultColWidth="9.00390625" defaultRowHeight="16.5"/>
  <cols>
    <col min="1" max="1" width="3.375" style="0" customWidth="1"/>
    <col min="2" max="2" width="46.625" style="0" customWidth="1"/>
    <col min="3" max="3" width="17.125" style="0" customWidth="1"/>
    <col min="4" max="4" width="2.625" style="0" customWidth="1"/>
    <col min="5" max="5" width="17.125" style="0" customWidth="1"/>
  </cols>
  <sheetData>
    <row r="1" spans="1:5" ht="15.75">
      <c r="A1" s="17" t="s">
        <v>0</v>
      </c>
      <c r="B1" s="17"/>
      <c r="C1" s="17"/>
      <c r="D1" s="17"/>
      <c r="E1" s="17"/>
    </row>
    <row r="2" spans="1:5" ht="15.75">
      <c r="A2" s="17" t="s">
        <v>1</v>
      </c>
      <c r="B2" s="17"/>
      <c r="C2" s="17"/>
      <c r="D2" s="17"/>
      <c r="E2" s="17"/>
    </row>
    <row r="3" spans="1:5" ht="15.75">
      <c r="A3" s="17" t="s">
        <v>2</v>
      </c>
      <c r="B3" s="17"/>
      <c r="C3" s="17"/>
      <c r="D3" s="17"/>
      <c r="E3" s="17"/>
    </row>
    <row r="4" spans="1:5" ht="15.75">
      <c r="A4" s="17" t="s">
        <v>3</v>
      </c>
      <c r="B4" s="17"/>
      <c r="C4" s="17"/>
      <c r="D4" s="17"/>
      <c r="E4" s="17"/>
    </row>
    <row r="5" spans="1:5" ht="15.75">
      <c r="A5" s="14"/>
      <c r="B5" s="14"/>
      <c r="C5" s="14"/>
      <c r="D5" s="14"/>
      <c r="E5" s="14"/>
    </row>
    <row r="6" spans="1:5" ht="15.75">
      <c r="A6" s="17" t="s">
        <v>64</v>
      </c>
      <c r="B6" s="17"/>
      <c r="C6" s="17"/>
      <c r="D6" s="17"/>
      <c r="E6" s="17"/>
    </row>
    <row r="7" spans="1:5" ht="15.75">
      <c r="A7" s="14"/>
      <c r="B7" s="18"/>
      <c r="C7" s="17"/>
      <c r="D7" s="17"/>
      <c r="E7" s="17"/>
    </row>
    <row r="8" spans="1:5" ht="15.75">
      <c r="A8" s="14"/>
      <c r="B8" s="19"/>
      <c r="C8" s="20" t="s">
        <v>22</v>
      </c>
      <c r="D8" s="20"/>
      <c r="E8" s="21"/>
    </row>
    <row r="9" spans="1:5" ht="15.75">
      <c r="A9" s="22"/>
      <c r="B9" s="22"/>
      <c r="C9" s="20" t="s">
        <v>23</v>
      </c>
      <c r="D9" s="20"/>
      <c r="E9" s="20" t="s">
        <v>23</v>
      </c>
    </row>
    <row r="10" spans="1:5" ht="15.75">
      <c r="A10" s="22"/>
      <c r="B10" s="22"/>
      <c r="C10" s="23">
        <v>37072</v>
      </c>
      <c r="D10" s="23"/>
      <c r="E10" s="23">
        <v>36891</v>
      </c>
    </row>
    <row r="11" spans="1:5" ht="15.75">
      <c r="A11" s="22"/>
      <c r="B11" s="22"/>
      <c r="C11" s="20" t="s">
        <v>14</v>
      </c>
      <c r="D11" s="20"/>
      <c r="E11" s="20" t="s">
        <v>14</v>
      </c>
    </row>
    <row r="12" spans="1:5" ht="15.75">
      <c r="A12" s="22"/>
      <c r="B12" s="22"/>
      <c r="C12" s="20"/>
      <c r="D12" s="20"/>
      <c r="E12" s="20"/>
    </row>
    <row r="13" spans="1:5" ht="15.75">
      <c r="A13" s="22">
        <v>1</v>
      </c>
      <c r="B13" s="22" t="s">
        <v>65</v>
      </c>
      <c r="C13" s="24">
        <v>40872</v>
      </c>
      <c r="D13" s="24"/>
      <c r="E13" s="24">
        <v>41586</v>
      </c>
    </row>
    <row r="14" spans="1:5" ht="15.75">
      <c r="A14" s="22">
        <v>2</v>
      </c>
      <c r="B14" s="22" t="s">
        <v>66</v>
      </c>
      <c r="C14" s="24">
        <v>0</v>
      </c>
      <c r="D14" s="24"/>
      <c r="E14" s="24">
        <v>0</v>
      </c>
    </row>
    <row r="15" spans="1:5" ht="15.75">
      <c r="A15" s="22">
        <v>3</v>
      </c>
      <c r="B15" s="22" t="s">
        <v>67</v>
      </c>
      <c r="C15" s="24">
        <v>0</v>
      </c>
      <c r="D15" s="24"/>
      <c r="E15" s="24">
        <v>0</v>
      </c>
    </row>
    <row r="16" spans="1:5" ht="15.75">
      <c r="A16" s="22">
        <v>4</v>
      </c>
      <c r="B16" s="22" t="s">
        <v>68</v>
      </c>
      <c r="C16" s="25">
        <v>0</v>
      </c>
      <c r="D16" s="25"/>
      <c r="E16" s="25">
        <v>0</v>
      </c>
    </row>
    <row r="17" spans="1:5" ht="15.75">
      <c r="A17" s="22">
        <v>5</v>
      </c>
      <c r="B17" s="22" t="s">
        <v>69</v>
      </c>
      <c r="C17" s="25">
        <v>0</v>
      </c>
      <c r="D17" s="25"/>
      <c r="E17" s="25">
        <v>0</v>
      </c>
    </row>
    <row r="18" spans="1:5" ht="15.75">
      <c r="A18" s="22">
        <v>6</v>
      </c>
      <c r="B18" s="22" t="s">
        <v>70</v>
      </c>
      <c r="C18" s="25">
        <v>0</v>
      </c>
      <c r="D18" s="25"/>
      <c r="E18" s="25">
        <v>0</v>
      </c>
    </row>
    <row r="19" spans="1:5" ht="15.75">
      <c r="A19" s="22">
        <v>7</v>
      </c>
      <c r="B19" s="22" t="s">
        <v>71</v>
      </c>
      <c r="C19" s="25">
        <v>0</v>
      </c>
      <c r="D19" s="25"/>
      <c r="E19" s="25">
        <v>0</v>
      </c>
    </row>
    <row r="20" spans="1:5" ht="15.75">
      <c r="A20" s="22"/>
      <c r="B20" s="22"/>
      <c r="C20" s="25"/>
      <c r="D20" s="25"/>
      <c r="E20" s="25"/>
    </row>
    <row r="21" spans="1:5" ht="15.75">
      <c r="A21" s="22">
        <v>8</v>
      </c>
      <c r="B21" s="22" t="s">
        <v>24</v>
      </c>
      <c r="C21" s="25"/>
      <c r="D21" s="26"/>
      <c r="E21" s="25"/>
    </row>
    <row r="22" spans="1:5" ht="15.75">
      <c r="A22" s="22"/>
      <c r="B22" s="27" t="s">
        <v>72</v>
      </c>
      <c r="C22" s="28">
        <v>48560</v>
      </c>
      <c r="D22" s="29"/>
      <c r="E22" s="28">
        <v>59291</v>
      </c>
    </row>
    <row r="23" spans="1:5" ht="15.75">
      <c r="A23" s="22"/>
      <c r="B23" s="27" t="s">
        <v>73</v>
      </c>
      <c r="C23" s="29">
        <v>11956</v>
      </c>
      <c r="D23" s="29"/>
      <c r="E23" s="29">
        <v>14710</v>
      </c>
    </row>
    <row r="24" spans="1:5" ht="15.75">
      <c r="A24" s="22"/>
      <c r="B24" s="27" t="s">
        <v>74</v>
      </c>
      <c r="C24" s="29">
        <v>82</v>
      </c>
      <c r="D24" s="29"/>
      <c r="E24" s="29">
        <v>117</v>
      </c>
    </row>
    <row r="25" spans="1:5" ht="15.75">
      <c r="A25" s="22"/>
      <c r="B25" s="27" t="s">
        <v>25</v>
      </c>
      <c r="C25" s="29">
        <v>36149</v>
      </c>
      <c r="D25" s="29"/>
      <c r="E25" s="29">
        <v>20727</v>
      </c>
    </row>
    <row r="26" spans="1:5" ht="15.75">
      <c r="A26" s="22"/>
      <c r="B26" s="27" t="s">
        <v>26</v>
      </c>
      <c r="C26" s="29">
        <v>2479</v>
      </c>
      <c r="D26" s="29"/>
      <c r="E26" s="29">
        <v>2515</v>
      </c>
    </row>
    <row r="27" spans="1:5" ht="15.75">
      <c r="A27" s="22"/>
      <c r="B27" s="22"/>
      <c r="C27" s="30">
        <f>SUM(C22:C26)</f>
        <v>99226</v>
      </c>
      <c r="D27" s="29"/>
      <c r="E27" s="30">
        <f>SUM(E22:E26)</f>
        <v>97360</v>
      </c>
    </row>
    <row r="28" spans="1:5" ht="15.75">
      <c r="A28" s="22"/>
      <c r="B28" s="22"/>
      <c r="C28" s="29"/>
      <c r="D28" s="29"/>
      <c r="E28" s="29"/>
    </row>
    <row r="29" spans="1:5" ht="15.75">
      <c r="A29" s="22">
        <v>9</v>
      </c>
      <c r="B29" s="22" t="s">
        <v>27</v>
      </c>
      <c r="C29" s="29"/>
      <c r="D29" s="29"/>
      <c r="E29" s="29"/>
    </row>
    <row r="30" spans="1:5" ht="15.75">
      <c r="A30" s="22"/>
      <c r="B30" s="27" t="s">
        <v>75</v>
      </c>
      <c r="C30" s="29">
        <v>1014</v>
      </c>
      <c r="D30" s="29"/>
      <c r="E30" s="29">
        <v>1169</v>
      </c>
    </row>
    <row r="31" spans="1:5" ht="15.75">
      <c r="A31" s="22"/>
      <c r="B31" s="27" t="s">
        <v>76</v>
      </c>
      <c r="C31" s="29">
        <v>381</v>
      </c>
      <c r="D31" s="29"/>
      <c r="E31" s="29">
        <v>655</v>
      </c>
    </row>
    <row r="32" spans="1:5" ht="15.75">
      <c r="A32" s="22"/>
      <c r="B32" s="27" t="s">
        <v>28</v>
      </c>
      <c r="C32" s="29">
        <v>14276</v>
      </c>
      <c r="D32" s="29"/>
      <c r="E32" s="29">
        <v>9633</v>
      </c>
    </row>
    <row r="33" spans="1:5" ht="15.75">
      <c r="A33" s="22"/>
      <c r="B33" s="27" t="s">
        <v>29</v>
      </c>
      <c r="C33" s="29">
        <v>3592</v>
      </c>
      <c r="D33" s="29"/>
      <c r="E33" s="29">
        <v>3088</v>
      </c>
    </row>
    <row r="34" spans="1:5" ht="15.75">
      <c r="A34" s="22"/>
      <c r="B34" s="27" t="s">
        <v>30</v>
      </c>
      <c r="C34" s="31">
        <v>0</v>
      </c>
      <c r="D34" s="29"/>
      <c r="E34" s="31">
        <v>6400</v>
      </c>
    </row>
    <row r="35" spans="1:5" ht="15.75">
      <c r="A35" s="22"/>
      <c r="B35" s="22"/>
      <c r="C35" s="31">
        <f>SUM(C30:C34)</f>
        <v>19263</v>
      </c>
      <c r="D35" s="29"/>
      <c r="E35" s="31">
        <f>SUM(E30:E34)</f>
        <v>20945</v>
      </c>
    </row>
    <row r="36" spans="1:5" ht="15.75">
      <c r="A36" s="22">
        <v>10</v>
      </c>
      <c r="B36" s="22" t="s">
        <v>31</v>
      </c>
      <c r="C36" s="25">
        <f>C27-C35</f>
        <v>79963</v>
      </c>
      <c r="D36" s="26"/>
      <c r="E36" s="25">
        <f>E27-E35</f>
        <v>76415</v>
      </c>
    </row>
    <row r="37" spans="1:5" ht="15.75">
      <c r="A37" s="22"/>
      <c r="B37" s="22"/>
      <c r="C37" s="25"/>
      <c r="D37" s="26"/>
      <c r="E37" s="25"/>
    </row>
    <row r="38" spans="1:5" ht="16.5" thickBot="1">
      <c r="A38" s="22"/>
      <c r="B38" s="22"/>
      <c r="C38" s="32">
        <f>C13+C17+C36</f>
        <v>120835</v>
      </c>
      <c r="D38" s="26"/>
      <c r="E38" s="32">
        <f>E13+E17+E36</f>
        <v>118001</v>
      </c>
    </row>
    <row r="39" spans="1:5" ht="16.5" thickTop="1">
      <c r="A39" s="22"/>
      <c r="B39" s="22"/>
      <c r="C39" s="25"/>
      <c r="D39" s="26"/>
      <c r="E39" s="25"/>
    </row>
    <row r="40" spans="1:5" ht="15.75">
      <c r="A40" s="22">
        <v>11</v>
      </c>
      <c r="B40" s="22" t="s">
        <v>77</v>
      </c>
      <c r="C40" s="25"/>
      <c r="D40" s="26"/>
      <c r="E40" s="25"/>
    </row>
    <row r="41" spans="1:5" ht="15.75">
      <c r="A41" s="22"/>
      <c r="B41" s="22" t="s">
        <v>32</v>
      </c>
      <c r="C41" s="25">
        <v>80000</v>
      </c>
      <c r="D41" s="26"/>
      <c r="E41" s="25">
        <v>80000</v>
      </c>
    </row>
    <row r="42" spans="1:5" ht="15.75">
      <c r="A42" s="22"/>
      <c r="B42" s="22" t="s">
        <v>33</v>
      </c>
      <c r="C42" s="25"/>
      <c r="D42" s="26"/>
      <c r="E42" s="25"/>
    </row>
    <row r="43" spans="1:5" ht="15.75">
      <c r="A43" s="22"/>
      <c r="B43" s="27" t="s">
        <v>34</v>
      </c>
      <c r="C43" s="25">
        <v>10347</v>
      </c>
      <c r="D43" s="26"/>
      <c r="E43" s="25">
        <v>10347</v>
      </c>
    </row>
    <row r="44" spans="1:5" ht="15.75">
      <c r="A44" s="22"/>
      <c r="B44" s="27" t="s">
        <v>35</v>
      </c>
      <c r="C44" s="25">
        <v>0</v>
      </c>
      <c r="D44" s="26"/>
      <c r="E44" s="25">
        <v>0</v>
      </c>
    </row>
    <row r="45" spans="1:5" ht="15.75">
      <c r="A45" s="22"/>
      <c r="B45" s="27" t="s">
        <v>36</v>
      </c>
      <c r="C45" s="25">
        <v>0</v>
      </c>
      <c r="D45" s="26"/>
      <c r="E45" s="25">
        <v>0</v>
      </c>
    </row>
    <row r="46" spans="1:5" ht="15.75">
      <c r="A46" s="22"/>
      <c r="B46" s="27" t="s">
        <v>37</v>
      </c>
      <c r="C46" s="25">
        <v>0</v>
      </c>
      <c r="D46" s="26"/>
      <c r="E46" s="25">
        <v>0</v>
      </c>
    </row>
    <row r="47" spans="1:5" ht="15.75">
      <c r="A47" s="22"/>
      <c r="B47" s="27" t="s">
        <v>38</v>
      </c>
      <c r="C47" s="33">
        <v>28188</v>
      </c>
      <c r="D47" s="26"/>
      <c r="E47" s="33">
        <v>25354</v>
      </c>
    </row>
    <row r="48" spans="1:5" ht="15.75">
      <c r="A48" s="22"/>
      <c r="B48" s="22"/>
      <c r="C48" s="25">
        <f>SUM(C41:C47)</f>
        <v>118535</v>
      </c>
      <c r="D48" s="26"/>
      <c r="E48" s="25">
        <f>SUM(E41:E47)</f>
        <v>115701</v>
      </c>
    </row>
    <row r="49" spans="1:5" ht="15.75">
      <c r="A49" s="22">
        <v>12</v>
      </c>
      <c r="B49" s="22" t="s">
        <v>39</v>
      </c>
      <c r="C49" s="25">
        <v>0</v>
      </c>
      <c r="D49" s="26"/>
      <c r="E49" s="25">
        <v>0</v>
      </c>
    </row>
    <row r="50" spans="1:5" ht="15.75">
      <c r="A50" s="22">
        <v>13</v>
      </c>
      <c r="B50" s="22" t="s">
        <v>78</v>
      </c>
      <c r="C50" s="25">
        <v>0</v>
      </c>
      <c r="D50" s="26"/>
      <c r="E50" s="25">
        <v>0</v>
      </c>
    </row>
    <row r="51" spans="1:5" ht="15.75">
      <c r="A51" s="22">
        <v>14</v>
      </c>
      <c r="B51" s="22" t="s">
        <v>79</v>
      </c>
      <c r="C51" s="25">
        <v>0</v>
      </c>
      <c r="D51" s="26"/>
      <c r="E51" s="25">
        <v>0</v>
      </c>
    </row>
    <row r="52" spans="1:5" ht="15.75">
      <c r="A52" s="22">
        <v>15</v>
      </c>
      <c r="B52" s="22" t="s">
        <v>40</v>
      </c>
      <c r="C52" s="25">
        <v>2300</v>
      </c>
      <c r="D52" s="26"/>
      <c r="E52" s="25">
        <v>2300</v>
      </c>
    </row>
    <row r="53" spans="1:5" ht="16.5" thickBot="1">
      <c r="A53" s="22"/>
      <c r="B53" s="22"/>
      <c r="C53" s="32">
        <f>SUM(C48:C52)</f>
        <v>120835</v>
      </c>
      <c r="D53" s="26"/>
      <c r="E53" s="32">
        <f>SUM(E48:E52)</f>
        <v>118001</v>
      </c>
    </row>
    <row r="54" spans="1:5" ht="16.5" thickTop="1">
      <c r="A54" s="22"/>
      <c r="B54" s="22"/>
      <c r="C54" s="22"/>
      <c r="D54" s="34"/>
      <c r="E54" s="34"/>
    </row>
    <row r="55" spans="1:5" ht="16.5" thickBot="1">
      <c r="A55" s="22">
        <v>16</v>
      </c>
      <c r="B55" s="22" t="s">
        <v>80</v>
      </c>
      <c r="C55" s="35">
        <f>C48/C41</f>
        <v>1.4816875</v>
      </c>
      <c r="D55" s="34"/>
      <c r="E55" s="35">
        <f>E48/E41</f>
        <v>1.4462625</v>
      </c>
    </row>
    <row r="56" ht="16.5" thickTop="1"/>
  </sheetData>
  <printOptions horizontalCentered="1"/>
  <pageMargins left="0.35433070866141736" right="0.35433070866141736" top="0.3937007874015748" bottom="0.3937007874015748" header="0.5118110236220472" footer="0.5118110236220472"/>
  <pageSetup horizontalDpi="180" verticalDpi="180" orientation="portrait" paperSize="9" scale="85" r:id="rId1"/>
  <headerFooter alignWithMargins="0">
    <oddFooter>&amp;C&amp;"Times New Roman,標準"2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</dc:creator>
  <cp:keywords/>
  <dc:description/>
  <cp:lastModifiedBy>M &amp; C SERVICES SDN BHD</cp:lastModifiedBy>
  <cp:lastPrinted>2001-08-27T14:36:44Z</cp:lastPrinted>
  <dcterms:created xsi:type="dcterms:W3CDTF">2001-05-14T01:05:44Z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