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375" windowHeight="5220" firstSheet="1" activeTab="1"/>
  </bookViews>
  <sheets>
    <sheet name="0000" sheetId="1" state="veryHidden" r:id="rId1"/>
    <sheet name="p&amp;l" sheetId="2" r:id="rId2"/>
    <sheet name="balanceSheet" sheetId="3" r:id="rId3"/>
    <sheet name="notes" sheetId="4" r:id="rId4"/>
    <sheet name="Sheet11" sheetId="5" r:id="rId5"/>
    <sheet name="Sheet12" sheetId="6" r:id="rId6"/>
    <sheet name="Sheet13" sheetId="7" r:id="rId7"/>
    <sheet name="Sheet14" sheetId="8" r:id="rId8"/>
    <sheet name="Sheet15" sheetId="9" r:id="rId9"/>
    <sheet name="Sheet16" sheetId="10" r:id="rId10"/>
  </sheets>
  <definedNames/>
  <calcPr fullCalcOnLoad="1"/>
</workbook>
</file>

<file path=xl/sharedStrings.xml><?xml version="1.0" encoding="utf-8"?>
<sst xmlns="http://schemas.openxmlformats.org/spreadsheetml/2006/main" count="218" uniqueCount="161">
  <si>
    <t>(Company No.432139-W)</t>
  </si>
  <si>
    <t>(Incorporated in Malaysia)</t>
  </si>
  <si>
    <t>AND ITS SUBSIDIARY COMPANY</t>
  </si>
  <si>
    <t>QUARTERLY REPORT ON CONSOLIDATED RESULTS FOR THE FINANCIAL QUARTER ENDED</t>
  </si>
  <si>
    <t>(The figures have not been audited)</t>
  </si>
  <si>
    <t>CURRENT</t>
  </si>
  <si>
    <t>YEAR</t>
  </si>
  <si>
    <t>QUARTER</t>
  </si>
  <si>
    <t>TODATE</t>
  </si>
  <si>
    <t>RM'000</t>
  </si>
  <si>
    <t>1 (a)  Turnover</t>
  </si>
  <si>
    <t xml:space="preserve">  (b)  Investment income</t>
  </si>
  <si>
    <t>2 (a)  Operating profit before interest on borrowings,</t>
  </si>
  <si>
    <t xml:space="preserve">               depreciation and amortisation, exceptional items,</t>
  </si>
  <si>
    <t xml:space="preserve">               taxation and minority interests</t>
  </si>
  <si>
    <t xml:space="preserve">  (e)  Operating profit after interest on borrowings,</t>
  </si>
  <si>
    <t xml:space="preserve">              depreciation and amortisation, exceptional items</t>
  </si>
  <si>
    <t xml:space="preserve">              but before taxation and minority interests.</t>
  </si>
  <si>
    <t xml:space="preserve">  (f)  Share of results of associated companies</t>
  </si>
  <si>
    <t xml:space="preserve">  (g)  Profit before taxation</t>
  </si>
  <si>
    <t xml:space="preserve">  (h)  Taxation</t>
  </si>
  <si>
    <t xml:space="preserve">  </t>
  </si>
  <si>
    <t xml:space="preserve">  (i)  Profit after taxation but before minority interests</t>
  </si>
  <si>
    <t xml:space="preserve">       ii)  Less Minority interests</t>
  </si>
  <si>
    <t xml:space="preserve">       iii) Extraordinary items attributable to members of </t>
  </si>
  <si>
    <t xml:space="preserve">               the Company</t>
  </si>
  <si>
    <t xml:space="preserve">  (l)  Profit attributable to shareolders of the Company</t>
  </si>
  <si>
    <t>3 Earning per shares (sen)</t>
  </si>
  <si>
    <t>(Unaudited)</t>
  </si>
  <si>
    <t>As at end of</t>
  </si>
  <si>
    <t>Fixed assets</t>
  </si>
  <si>
    <t>Interest in associated companies</t>
  </si>
  <si>
    <t>Other investments</t>
  </si>
  <si>
    <t>Intangible assets</t>
  </si>
  <si>
    <t>Expenditure carried forward</t>
  </si>
  <si>
    <t>Current assets</t>
  </si>
  <si>
    <t xml:space="preserve">      Stocks</t>
  </si>
  <si>
    <t xml:space="preserve">      Trade debtors</t>
  </si>
  <si>
    <t xml:space="preserve">      Other debtors, deposits and prepayments</t>
  </si>
  <si>
    <t xml:space="preserve">      Short term deposits with a licensed bank</t>
  </si>
  <si>
    <t xml:space="preserve">      Cash and bank balances</t>
  </si>
  <si>
    <t>Current liabilities</t>
  </si>
  <si>
    <t xml:space="preserve">      Trade creditors</t>
  </si>
  <si>
    <t xml:space="preserve">      Other creditors and accruals</t>
  </si>
  <si>
    <t xml:space="preserve">      Term loans</t>
  </si>
  <si>
    <t xml:space="preserve">      Bank borrowings</t>
  </si>
  <si>
    <t xml:space="preserve">      Provision for taxation</t>
  </si>
  <si>
    <t xml:space="preserve">      Proposed dividend</t>
  </si>
  <si>
    <t>Net current assets</t>
  </si>
  <si>
    <t>Shareholders' Funds</t>
  </si>
  <si>
    <t>Share capital</t>
  </si>
  <si>
    <t>Reserves</t>
  </si>
  <si>
    <t xml:space="preserve">       Share premium (non-distributable)</t>
  </si>
  <si>
    <t xml:space="preserve">       Revaluation reserve (non-distributable)</t>
  </si>
  <si>
    <t xml:space="preserve">       Capital Reserve</t>
  </si>
  <si>
    <t xml:space="preserve">       Reserve on consolidation (non-distributable)</t>
  </si>
  <si>
    <t xml:space="preserve">       Retained profits</t>
  </si>
  <si>
    <t>Minority interests</t>
  </si>
  <si>
    <t>Long term borrowings</t>
  </si>
  <si>
    <t>Term loans</t>
  </si>
  <si>
    <t>Other long term liabilities</t>
  </si>
  <si>
    <t>Deferred taxation</t>
  </si>
  <si>
    <t>Net tangible assets per share (sen)</t>
  </si>
  <si>
    <t>TONG HERR RESOURCES BERHAD</t>
  </si>
  <si>
    <t>(Company No. 432139-W)</t>
  </si>
  <si>
    <t>Accounting Policies</t>
  </si>
  <si>
    <t>Exceptional items</t>
  </si>
  <si>
    <t>There were no exceptional items for the financial periods under review.</t>
  </si>
  <si>
    <t>Extraordinary items</t>
  </si>
  <si>
    <t>There were no extraordinary items for the financial periods under review.</t>
  </si>
  <si>
    <t>Taxation</t>
  </si>
  <si>
    <t>The taxation of the financial periods under review are as follows:</t>
  </si>
  <si>
    <t>Current taxation</t>
  </si>
  <si>
    <t>Pre-acquisition profits</t>
  </si>
  <si>
    <t>Profit/(loss) on sale of properties and/or investments</t>
  </si>
  <si>
    <t>Quoted securities</t>
  </si>
  <si>
    <t>There were no purchases or disposals of quoted shares for the current financial year to date.</t>
  </si>
  <si>
    <t>Changes in the composition of the Group</t>
  </si>
  <si>
    <t>There were no changes in the composition of the Group during the financial period under review.</t>
  </si>
  <si>
    <t>Status of corporate proposals</t>
  </si>
  <si>
    <t>Seasonal or Cyclical Factors</t>
  </si>
  <si>
    <t>Issuance of equity or debts securities etc</t>
  </si>
  <si>
    <t>Group Borrowings and Debt Securities</t>
  </si>
  <si>
    <t>(A)  Bank borrowings</t>
  </si>
  <si>
    <t xml:space="preserve"> </t>
  </si>
  <si>
    <t xml:space="preserve">      Unsecured</t>
  </si>
  <si>
    <t>Contingent liabilities</t>
  </si>
  <si>
    <t>Bills discounted</t>
  </si>
  <si>
    <t>Off balance sheet financial instruments</t>
  </si>
  <si>
    <t>Material pending litigation</t>
  </si>
  <si>
    <t>Segmental reporting</t>
  </si>
  <si>
    <t>Material changes in the Quarterly Results compared to the results of the Preceding Quarter</t>
  </si>
  <si>
    <t>Review of the performance of the Company and its Principal Subsidiaries</t>
  </si>
  <si>
    <t xml:space="preserve">  (c)  Other income /( charges) including interest income</t>
  </si>
  <si>
    <t>Prospects for the current financial year</t>
  </si>
  <si>
    <t>Variance of actual profit from forecast profit</t>
  </si>
  <si>
    <t>BY ORDER OF THE BOARD</t>
  </si>
  <si>
    <t>Lam Voon Kean</t>
  </si>
  <si>
    <t>Company Secretary</t>
  </si>
  <si>
    <t>Current</t>
  </si>
  <si>
    <t>Year</t>
  </si>
  <si>
    <t>Quarter</t>
  </si>
  <si>
    <t>Cumulative</t>
  </si>
  <si>
    <t>To date</t>
  </si>
  <si>
    <t xml:space="preserve">- Based on results for the period            </t>
  </si>
  <si>
    <t xml:space="preserve">- Current period                          </t>
  </si>
  <si>
    <t>As at</t>
  </si>
  <si>
    <t>end of</t>
  </si>
  <si>
    <t xml:space="preserve">      Trust receipts                       </t>
  </si>
  <si>
    <t xml:space="preserve">      Secured</t>
  </si>
  <si>
    <t xml:space="preserve">      Trust receipts</t>
  </si>
  <si>
    <t xml:space="preserve">      Total</t>
  </si>
  <si>
    <t xml:space="preserve">As at </t>
  </si>
  <si>
    <t xml:space="preserve">-Secured         </t>
  </si>
  <si>
    <t xml:space="preserve">-Unsecured                                    </t>
  </si>
  <si>
    <t xml:space="preserve">      Bankers acceptance</t>
  </si>
  <si>
    <t>Not applicable</t>
  </si>
  <si>
    <t>Corporate Guarantees for banking facilities</t>
  </si>
  <si>
    <t xml:space="preserve">        </t>
  </si>
  <si>
    <t xml:space="preserve">       granted to its subsidiary</t>
  </si>
  <si>
    <t xml:space="preserve">  (b)  Interest on borrowings</t>
  </si>
  <si>
    <t xml:space="preserve">  (c)  Depreciation and amortisation</t>
  </si>
  <si>
    <t xml:space="preserve">  (d)  Exceptional items</t>
  </si>
  <si>
    <t xml:space="preserve">  (j)  Minority interests</t>
  </si>
  <si>
    <t xml:space="preserve">  (k)  i)   Extraordinary items</t>
  </si>
  <si>
    <t>Dividend</t>
  </si>
  <si>
    <t>30 SEPTEMBER 2000</t>
  </si>
  <si>
    <t>CONSOLIDATED BALANCE SHEET AT 30 SEPTEMBER 2000</t>
  </si>
  <si>
    <t>NOTES TO THE QUARTERLY REPORT FOR THE QUARTER ENDED 30 SEPTEMBER 2000</t>
  </si>
  <si>
    <t>The Group borrowings and debt securities as at 30 September 2000 are as follows:</t>
  </si>
  <si>
    <t>No dividend is recommended for the period ended 30 September 2000.</t>
  </si>
  <si>
    <t>Dated this 17th November 2000</t>
  </si>
  <si>
    <t>INDIVIDUAL QUARTER</t>
  </si>
  <si>
    <t>CUMULATIVE QUARTER</t>
  </si>
  <si>
    <t>PRECEDING YEAR</t>
  </si>
  <si>
    <t>CORRESPONDING</t>
  </si>
  <si>
    <t>PERIOD</t>
  </si>
  <si>
    <t>There are no changes in the Group's accounting policies and method of computations used in this quarterly financial statement as compared with the most recent annual statements.</t>
  </si>
  <si>
    <t/>
  </si>
  <si>
    <t>There were no pre-acquisition profits for the current financial year to date as the results of the Group were consolidated using the merger method of accounting whereby the results are presented as if the companies in the Group have been combined throughout the cumulative current year to date period.</t>
  </si>
  <si>
    <t>There were no profits or losses on sale of properties/investments for the current financial year to date.</t>
  </si>
  <si>
    <t>The Company had proposed an Employee Share Option Scheme via the announcement dated 28 March 2000 and had obtained approval from the Securities Commission and shareholders of the Company on 3 May 2000 and 26 June 2000 respectively.</t>
  </si>
  <si>
    <t>The Group performance is normally not affected by the seasonal and cyclical factor except during the first quarter whereby there is shorter production time due to the substantially more and longer festive seasons and holidays.</t>
  </si>
  <si>
    <t>There were no issuances and repayment of debt and equity securities, share buy-backs, share cancellations, share held as treasury shares and resale of treasury shares for the current financial year to date.</t>
  </si>
  <si>
    <t>The Company has the following contingent liabilities as at 10 November 2000 (the latest practicable date which is not earlier than 7 days from the date of issue of this quarterly report) :</t>
  </si>
  <si>
    <t>The Group did not have any financial instruments with off balance sheet risk as at 10 November 2000 (the latest practicable date which is not ealier than 7 days from the date of issue of this quarterly report).</t>
  </si>
  <si>
    <t>The Group was not engaged in any material litigation as at 10 November 2000 (the latest practicable date which is not earlier than 7 days from the date of this quarterly report).</t>
  </si>
  <si>
    <t>No segmental reporting has been prepared as the Group's activities involve only one sector of operations which is carried out in Malaysia.</t>
  </si>
  <si>
    <t>The Group maintain a turnover of RM32.8 million as per previous quarter, but the profit before taxation for this quarter drop by 15% from RM7.2 million to RM6.1 million.  This is due to the higher cost of raw material incurred during this quarter.</t>
  </si>
  <si>
    <t>The group recorded a profit before taxation of RM16.0 million for the first nine months of 2000 on a turnover of RM84.7 million against its results of RM11.6 million and RM69.7 million respectively recorded in the corresponding period last year.</t>
  </si>
  <si>
    <t>The higher profit before taxation and turnover compared to the results in the corresponding period last year were mainly due to the higher selling price obtained.</t>
  </si>
  <si>
    <t>In the opinion of the Directors, there are no items, transactions or events of a material and unusual nature which have arrising and which would affect substantially the results of the operation of the Company for the period from the end of this quarter until 10 November 2000 (the latest practicable date which is not earlier than 7 days from the date of this quarterly report)</t>
  </si>
  <si>
    <t>Pursuant to the announcement made on 27 March 2000 pertaining to the "provisional countervailing duty" imposed by European Communities ("EC"), EC had later published in its official journal dated 14 July 2000 under Council Regulation (EC) No. 1523/2000 of 10 July 2000, on the imposing of a "definitive countervailing duty" on imports of stainless steel fasteners originating in Malaysia &amp; Philippines.  The EC had imposed a definitive set at 1.8% on Tong Heer Fasteners Co., Sdn. Bhd., a subsidiary of the Company, with effective from 15th July 2000 and expire on 17th Feb 2003.  Accordingly, the "definitive countervailing duty" shall supersede the "provisional countervailing duty"</t>
  </si>
  <si>
    <t>The Group is of the opinion that the imposition of the "definitive countervailing duty" will not affect the profit margin of the Company for the year ending 31 December 2000.</t>
  </si>
  <si>
    <t>Barring unforseen circumstances, the Directors expect the Group to continue to grow and be profitable during the following quarters of the financial year.</t>
  </si>
  <si>
    <t xml:space="preserve">(Base on the weighted average number of 80,000,000 </t>
  </si>
  <si>
    <t>ordinary shares in issue for current year quarter and</t>
  </si>
  <si>
    <t xml:space="preserve"> cumulative current year quarter, 47,503,179 ordinary </t>
  </si>
  <si>
    <t xml:space="preserve">and 16,008,397 ordinary shares in issue for cumulative </t>
  </si>
  <si>
    <t xml:space="preserve">shares in issue for preceding year corresponding quarter    </t>
  </si>
  <si>
    <t>preceding year corresponding period)</t>
  </si>
</sst>
</file>

<file path=xl/styles.xml><?xml version="1.0" encoding="utf-8"?>
<styleSheet xmlns="http://schemas.openxmlformats.org/spreadsheetml/2006/main">
  <numFmts count="1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
    <numFmt numFmtId="173" formatCode="0.0000000"/>
    <numFmt numFmtId="174" formatCode="0.000000"/>
    <numFmt numFmtId="175" formatCode="0.00000"/>
    <numFmt numFmtId="176" formatCode="0.0000"/>
    <numFmt numFmtId="177" formatCode="0.000"/>
    <numFmt numFmtId="178" formatCode="_(* #,##0.0_);_(* \(#,##0.0\);_(* &quot;-&quot;??_);_(@_)"/>
    <numFmt numFmtId="179" formatCode="_(* #,##0_);_(* \(#,##0\);_(* &quot;-&quot;??_);_(@_)"/>
    <numFmt numFmtId="180" formatCode="&quot;RM&quot;#,##0;\-&quot;RM&quot;#,##0"/>
    <numFmt numFmtId="181" formatCode="&quot;RM&quot;#,##0;[Red]\-&quot;RM&quot;#,##0"/>
    <numFmt numFmtId="182" formatCode="&quot;RM&quot;#,##0.00;\-&quot;RM&quot;#,##0.00"/>
    <numFmt numFmtId="183" formatCode="&quot;RM&quot;#,##0.00;[Red]\-&quot;RM&quot;#,##0.00"/>
    <numFmt numFmtId="184" formatCode="_-&quot;RM&quot;* #,##0_-;\-&quot;RM&quot;* #,##0_-;_-&quot;RM&quot;* &quot;-&quot;_-;_-@_-"/>
    <numFmt numFmtId="185" formatCode="_-&quot;RM&quot;* #,##0.00_-;\-&quot;RM&quot;* #,##0.00_-;_-&quot;RM&quot;* &quot;-&quot;??_-;_-@_-"/>
    <numFmt numFmtId="186" formatCode="_-* #,##0.000_-;\-* #,##0.000_-;_-* &quot;-&quot;??_-;_-@_-"/>
    <numFmt numFmtId="187" formatCode="_-* #,##0.0000_-;\-* #,##0.0000_-;_-* &quot;-&quot;??_-;_-@_-"/>
    <numFmt numFmtId="188" formatCode="_-* #,##0.0_-;\-* #,##0.0_-;_-* &quot;-&quot;??_-;_-@_-"/>
    <numFmt numFmtId="189" formatCode="_-* #,##0_-;\-* #,##0_-;_-* &quot;-&quot;??_-;_-@_-"/>
    <numFmt numFmtId="190" formatCode="#,##0;\(#,##0\);&quot;-&quot;"/>
    <numFmt numFmtId="191" formatCode="#,##0.0;\(#,##0.0\);&quot;-&quot;"/>
    <numFmt numFmtId="192" formatCode="#,##0.00;\(#,##0.00\);&quot;-&quot;"/>
    <numFmt numFmtId="193" formatCode="#,##0.000;\(#,##0.000\);&quot;-&quot;"/>
    <numFmt numFmtId="194" formatCode="#,##0.0000;\(#,##0.0000\);&quot;-&quot;"/>
    <numFmt numFmtId="195" formatCode="0.0%"/>
    <numFmt numFmtId="196" formatCode="_(* #,##0.000_);_(* \(#,##0.000\);_(* &quot;-&quot;??_);_(@_)"/>
    <numFmt numFmtId="197" formatCode="&quot;£ &quot;#,##0;\-&quot;£ &quot;#,##0"/>
    <numFmt numFmtId="198" formatCode="&quot;£ &quot;#,##0;[Red]\-&quot;£ &quot;#,##0"/>
    <numFmt numFmtId="199" formatCode="&quot;£ &quot;#,##0.00;\-&quot;£ &quot;#,##0.00"/>
    <numFmt numFmtId="200" formatCode="&quot;£ &quot;#,##0.00;[Red]\-&quot;£ &quot;#,##0.00"/>
    <numFmt numFmtId="201" formatCode="_-&quot;£ &quot;* #,##0_-;\-&quot;£ &quot;* #,##0_-;_-&quot;£ &quot;* &quot;-&quot;_-;_-@_-"/>
    <numFmt numFmtId="202" formatCode="_-&quot;£ &quot;* #,##0.00_-;\-&quot;£ &quot;* #,##0.00_-;_-&quot;£ &quot;* &quot;-&quot;??_-;_-@_-"/>
    <numFmt numFmtId="203" formatCode="\$\ #,##0.00;\-\$\ #,##0.00"/>
    <numFmt numFmtId="204" formatCode="\$\ #,##0.00;[Red]\-\$\ #,##0.00"/>
    <numFmt numFmtId="205" formatCode="#,##0.0;[Red]\-#,##0.0"/>
    <numFmt numFmtId="206" formatCode="#,##0_);[Red]\(#,##0_);&quot;-&quot;"/>
    <numFmt numFmtId="207" formatCode="#,##0_);[Red]\(#,##0_);&quot;-&quot;_)"/>
    <numFmt numFmtId="208" formatCode="&quot;Software &quot;0.0%"/>
    <numFmt numFmtId="209" formatCode="&quot;Hardware &quot;0.0%"/>
    <numFmt numFmtId="210" formatCode="0&quot; months&quot;"/>
    <numFmt numFmtId="211" formatCode="#,##0.000"/>
    <numFmt numFmtId="212" formatCode="0.0"/>
    <numFmt numFmtId="213" formatCode="#,##0;\(#,##0\)"/>
    <numFmt numFmtId="214" formatCode="#,##0.0;\(#,##0.0\)"/>
    <numFmt numFmtId="215" formatCode="General_)"/>
    <numFmt numFmtId="216" formatCode="dd\-mmm\-yy_)"/>
    <numFmt numFmtId="217" formatCode="\ ?/1000"/>
    <numFmt numFmtId="218" formatCode="0.00_)"/>
    <numFmt numFmtId="219" formatCode="#,##0.000_);\(#,##0.000\)"/>
    <numFmt numFmtId="220" formatCode="0.000_)"/>
    <numFmt numFmtId="221" formatCode="0_)"/>
    <numFmt numFmtId="222" formatCode="0.0000_)"/>
    <numFmt numFmtId="223" formatCode="0.0_)"/>
    <numFmt numFmtId="224" formatCode="_(* #,##0.0000_);_(* \(#,##0.0000\);_(* &quot;-&quot;??_);_(@_)"/>
    <numFmt numFmtId="225" formatCode="0.000%"/>
    <numFmt numFmtId="226" formatCode="0.0000%"/>
    <numFmt numFmtId="227" formatCode="0.00000%"/>
    <numFmt numFmtId="228" formatCode="0.000000%"/>
    <numFmt numFmtId="229" formatCode="0.0000000%"/>
    <numFmt numFmtId="230" formatCode="0.00000000%"/>
    <numFmt numFmtId="231" formatCode="0.000000000%"/>
    <numFmt numFmtId="232" formatCode="_(* #,##0.00000_);_(* \(#,##0.00000\);_(* &quot;-&quot;??_);_(@_)"/>
    <numFmt numFmtId="233" formatCode="_(* #,##0.000000_);_(* \(#,##0.000000\);_(* &quot;-&quot;??_);_(@_)"/>
    <numFmt numFmtId="234" formatCode="0%\);[Red]\(0%\)"/>
    <numFmt numFmtId="235" formatCode="0%\);[Red]\(0%"/>
    <numFmt numFmtId="236" formatCode="0%_);[Red]\(0%\)"/>
    <numFmt numFmtId="237" formatCode="mmm\.\ d\ \'yy\ \a\t\ h:mm"/>
    <numFmt numFmtId="238" formatCode="_(&quot;$&quot;* #,##0.0_);_(&quot;$&quot;* \(#,##0.0\);_(&quot;$&quot;* &quot;-&quot;??_);_(@_)"/>
    <numFmt numFmtId="239" formatCode="_(&quot;$&quot;* #,##0_);_(&quot;$&quot;* \(#,##0\);_(&quot;$&quot;* &quot;-&quot;??_);_(@_)"/>
    <numFmt numFmtId="240" formatCode="#,##0.000_);[Red]\(#,##0.000\)"/>
    <numFmt numFmtId="241" formatCode="&quot;$&quot;#,##0.0_);[Red]\(&quot;$&quot;#,##0.0\)"/>
    <numFmt numFmtId="242" formatCode="#,##0.0_);[Red]\(#,##0.0\)"/>
    <numFmt numFmtId="243" formatCode="000000"/>
    <numFmt numFmtId="244" formatCode="mm/dd/yy"/>
    <numFmt numFmtId="245" formatCode="000\-000000"/>
    <numFmt numFmtId="246" formatCode="&quot;$&quot;#,##0.0_);\(&quot;$&quot;#,##0.0\)"/>
    <numFmt numFmtId="247" formatCode="#,##0.0_);\(#,##0.0\)"/>
    <numFmt numFmtId="248" formatCode="0.0%;\(0.0%\)"/>
    <numFmt numFmtId="249" formatCode="&quot;$&quot;#,##0.0"/>
    <numFmt numFmtId="250" formatCode="#,##0&quot;£&quot;_);\(#,##0&quot;£&quot;\)"/>
    <numFmt numFmtId="251" formatCode="#,##0&quot;£&quot;_);[Red]\(#,##0&quot;£&quot;\)"/>
    <numFmt numFmtId="252" formatCode="#,##0.00&quot;£&quot;_);\(#,##0.00&quot;£&quot;\)"/>
    <numFmt numFmtId="253" formatCode="#,##0.00&quot;£&quot;_);[Red]\(#,##0.00&quot;£&quot;\)"/>
    <numFmt numFmtId="254" formatCode="_ * #,##0_)&quot;£&quot;_ ;_ * \(#,##0\)&quot;£&quot;_ ;_ * &quot;-&quot;_)&quot;£&quot;_ ;_ @_ "/>
    <numFmt numFmtId="255" formatCode="_ * #,##0_)_£_ ;_ * \(#,##0\)_£_ ;_ * &quot;-&quot;_)_£_ ;_ @_ "/>
    <numFmt numFmtId="256" formatCode="_ * #,##0.00_)&quot;£&quot;_ ;_ * \(#,##0.00\)&quot;£&quot;_ ;_ * &quot;-&quot;??_)&quot;£&quot;_ ;_ @_ "/>
    <numFmt numFmtId="257" formatCode="_ * #,##0.00_)_£_ ;_ * \(#,##0.00\)_£_ ;_ * &quot;-&quot;??_)_£_ ;_ @_ "/>
    <numFmt numFmtId="258" formatCode="#,##0\ &quot;F&quot;;\-#,##0\ &quot;F&quot;"/>
    <numFmt numFmtId="259" formatCode="#,##0\ &quot;F&quot;;[Red]\-#,##0\ &quot;F&quot;"/>
    <numFmt numFmtId="260" formatCode="#,##0.00\ &quot;F&quot;;\-#,##0.00\ &quot;F&quot;"/>
    <numFmt numFmtId="261" formatCode="#,##0.00\ &quot;F&quot;;[Red]\-#,##0.00\ &quot;F&quot;"/>
    <numFmt numFmtId="262" formatCode="_-* #,##0\ &quot;F&quot;_-;\-* #,##0\ &quot;F&quot;_-;_-* &quot;-&quot;\ &quot;F&quot;_-;_-@_-"/>
    <numFmt numFmtId="263" formatCode="_-* #,##0\ _F_-;\-* #,##0\ _F_-;_-* &quot;-&quot;\ _F_-;_-@_-"/>
    <numFmt numFmtId="264" formatCode="_-* #,##0.00\ &quot;F&quot;_-;\-* #,##0.00\ &quot;F&quot;_-;_-* &quot;-&quot;??\ &quot;F&quot;_-;_-@_-"/>
    <numFmt numFmtId="265" formatCode="_-* #,##0.00\ _F_-;\-* #,##0.00\ _F_-;_-* &quot;-&quot;??\ _F_-;_-@_-"/>
    <numFmt numFmtId="266" formatCode="d/m/yy"/>
    <numFmt numFmtId="267" formatCode="d/m/yy\ h:mm"/>
    <numFmt numFmtId="268" formatCode="#,##0&quot; F&quot;_);\(#,##0&quot; F&quot;\)"/>
    <numFmt numFmtId="269" formatCode="#,##0&quot; F&quot;_);[Red]\(#,##0&quot; F&quot;\)"/>
    <numFmt numFmtId="270" formatCode="#,##0.00&quot; F&quot;_);\(#,##0.00&quot; F&quot;\)"/>
    <numFmt numFmtId="271" formatCode="#,##0.00&quot; F&quot;_);[Red]\(#,##0.00&quot; F&quot;\)"/>
    <numFmt numFmtId="272" formatCode="#,##0&quot; $&quot;;\-#,##0&quot; $&quot;"/>
    <numFmt numFmtId="273" formatCode="#,##0&quot; $&quot;;[Red]\-#,##0&quot; $&quot;"/>
    <numFmt numFmtId="274" formatCode="#,##0.00&quot; $&quot;;\-#,##0.00&quot; $&quot;"/>
    <numFmt numFmtId="275" formatCode="#,##0.00&quot; $&quot;;[Red]\-#,##0.00&quot; $&quot;"/>
    <numFmt numFmtId="276" formatCode="d\.m\.yy"/>
    <numFmt numFmtId="277" formatCode="d\.mmm\.yy"/>
    <numFmt numFmtId="278" formatCode="d\.mmm"/>
    <numFmt numFmtId="279" formatCode="mmm\.yy"/>
    <numFmt numFmtId="280" formatCode="d\.m\.yy\ h:mm"/>
    <numFmt numFmtId="281" formatCode="0&quot;  &quot;"/>
    <numFmt numFmtId="282" formatCode="0.00&quot;  &quot;"/>
    <numFmt numFmtId="283" formatCode="0.0&quot;  &quot;"/>
    <numFmt numFmtId="284" formatCode="0.000&quot;  &quot;"/>
    <numFmt numFmtId="285" formatCode="0.0000&quot;  &quot;"/>
    <numFmt numFmtId="286" formatCode="0.00000&quot;  &quot;"/>
  </numFmts>
  <fonts count="15">
    <font>
      <sz val="10"/>
      <name val="Arial"/>
      <family val="0"/>
    </font>
    <font>
      <b/>
      <sz val="10"/>
      <name val="Arial"/>
      <family val="0"/>
    </font>
    <font>
      <i/>
      <sz val="10"/>
      <name val="Arial"/>
      <family val="0"/>
    </font>
    <font>
      <b/>
      <i/>
      <sz val="10"/>
      <name val="Arial"/>
      <family val="0"/>
    </font>
    <font>
      <sz val="10"/>
      <name val="Geneva"/>
      <family val="0"/>
    </font>
    <font>
      <sz val="10"/>
      <name val="MS Sans Serif"/>
      <family val="0"/>
    </font>
    <font>
      <sz val="10"/>
      <name val="Times New Roman"/>
      <family val="0"/>
    </font>
    <font>
      <sz val="10"/>
      <name val="Helv"/>
      <family val="0"/>
    </font>
    <font>
      <b/>
      <i/>
      <sz val="16"/>
      <name val="Helv"/>
      <family val="0"/>
    </font>
    <font>
      <sz val="12"/>
      <name val="Helv"/>
      <family val="0"/>
    </font>
    <font>
      <sz val="12"/>
      <name val="Times New Roman"/>
      <family val="0"/>
    </font>
    <font>
      <sz val="10"/>
      <name val="Univers (W1)"/>
      <family val="0"/>
    </font>
    <font>
      <sz val="12"/>
      <name val="Arial"/>
      <family val="2"/>
    </font>
    <font>
      <sz val="11"/>
      <name val="Arial"/>
      <family val="0"/>
    </font>
    <font>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38" fontId="4" fillId="0" borderId="0" applyFont="0" applyFill="0" applyBorder="0" applyAlignment="0" applyProtection="0"/>
    <xf numFmtId="38" fontId="5" fillId="0" borderId="0" applyFont="0" applyFill="0" applyBorder="0" applyAlignment="0" applyProtection="0"/>
    <xf numFmtId="26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63" fontId="0" fillId="0" borderId="0" applyFont="0" applyFill="0" applyBorder="0" applyAlignment="0" applyProtection="0"/>
    <xf numFmtId="263" fontId="6"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40" fontId="5" fillId="0" borderId="0" applyFont="0" applyFill="0" applyBorder="0" applyAlignment="0" applyProtection="0"/>
    <xf numFmtId="265" fontId="0" fillId="0" borderId="0" applyFont="0" applyFill="0" applyBorder="0" applyAlignment="0" applyProtection="0"/>
    <xf numFmtId="171" fontId="0" fillId="0" borderId="0" applyFont="0" applyFill="0" applyBorder="0" applyAlignment="0" applyProtection="0"/>
    <xf numFmtId="265" fontId="6" fillId="0" borderId="0" applyFont="0" applyFill="0" applyBorder="0" applyAlignment="0" applyProtection="0"/>
    <xf numFmtId="4" fontId="7" fillId="0" borderId="0" applyFont="0" applyFill="0" applyBorder="0" applyAlignment="0" applyProtection="0"/>
    <xf numFmtId="171" fontId="6"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8" fontId="4" fillId="0" borderId="0" applyFont="0" applyFill="0" applyBorder="0" applyAlignment="0" applyProtection="0"/>
    <xf numFmtId="165" fontId="5" fillId="0" borderId="0" applyFont="0" applyFill="0" applyBorder="0" applyAlignment="0" applyProtection="0"/>
    <xf numFmtId="26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262" fontId="0" fillId="0" borderId="0" applyFont="0" applyFill="0" applyBorder="0" applyAlignment="0" applyProtection="0"/>
    <xf numFmtId="262" fontId="6" fillId="0" borderId="0" applyFont="0" applyFill="0" applyBorder="0" applyAlignment="0" applyProtection="0"/>
    <xf numFmtId="168" fontId="0" fillId="0" borderId="0" applyFont="0" applyFill="0" applyBorder="0" applyAlignment="0" applyProtection="0"/>
    <xf numFmtId="18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201" fontId="4" fillId="0" borderId="0" applyFont="0" applyFill="0" applyBorder="0" applyAlignment="0" applyProtection="0"/>
    <xf numFmtId="6"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200" fontId="4" fillId="0" borderId="0" applyFont="0" applyFill="0" applyBorder="0" applyAlignment="0" applyProtection="0"/>
    <xf numFmtId="167" fontId="5" fillId="0" borderId="0" applyFont="0" applyFill="0" applyBorder="0" applyAlignment="0" applyProtection="0"/>
    <xf numFmtId="264" fontId="0" fillId="0" borderId="0" applyFont="0" applyFill="0" applyBorder="0" applyAlignment="0" applyProtection="0"/>
    <xf numFmtId="170" fontId="0" fillId="0" borderId="0" applyFont="0" applyFill="0" applyBorder="0" applyAlignment="0" applyProtection="0"/>
    <xf numFmtId="264" fontId="6" fillId="0" borderId="0" applyFont="0" applyFill="0" applyBorder="0" applyAlignment="0" applyProtection="0"/>
    <xf numFmtId="275" fontId="7" fillId="0" borderId="0" applyFont="0" applyFill="0" applyBorder="0" applyAlignment="0" applyProtection="0"/>
    <xf numFmtId="18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2" fontId="4" fillId="0" borderId="0" applyFont="0" applyFill="0" applyBorder="0" applyAlignment="0" applyProtection="0"/>
    <xf numFmtId="8" fontId="4" fillId="0" borderId="0" applyFont="0" applyFill="0" applyBorder="0" applyAlignment="0" applyProtection="0"/>
    <xf numFmtId="200" fontId="4" fillId="0" borderId="0" applyFont="0" applyFill="0" applyBorder="0" applyAlignment="0" applyProtection="0"/>
    <xf numFmtId="200" fontId="4" fillId="0" borderId="0" applyFont="0" applyFill="0" applyBorder="0" applyAlignment="0" applyProtection="0"/>
    <xf numFmtId="218" fontId="8" fillId="0" borderId="0">
      <alignment/>
      <protection/>
    </xf>
    <xf numFmtId="0" fontId="0" fillId="0" borderId="0">
      <alignment/>
      <protection/>
    </xf>
    <xf numFmtId="218" fontId="9" fillId="0" borderId="0">
      <alignment/>
      <protection/>
    </xf>
    <xf numFmtId="0" fontId="10" fillId="0" borderId="0">
      <alignment/>
      <protection/>
    </xf>
    <xf numFmtId="0" fontId="0" fillId="0" borderId="0">
      <alignment/>
      <protection/>
    </xf>
    <xf numFmtId="0" fontId="11" fillId="0" borderId="1">
      <alignment/>
      <protection/>
    </xf>
    <xf numFmtId="0" fontId="0" fillId="0" borderId="0">
      <alignment wrapText="1"/>
      <protection/>
    </xf>
    <xf numFmtId="0" fontId="6" fillId="0" borderId="0">
      <alignment/>
      <protection/>
    </xf>
    <xf numFmtId="0" fontId="4" fillId="0" borderId="0">
      <alignment/>
      <protection/>
    </xf>
    <xf numFmtId="0" fontId="0" fillId="0" borderId="0" applyBorder="0">
      <alignment/>
      <protection/>
    </xf>
    <xf numFmtId="0" fontId="5" fillId="0" borderId="0">
      <alignment/>
      <protection/>
    </xf>
    <xf numFmtId="0" fontId="6" fillId="0" borderId="0">
      <alignment/>
      <protection/>
    </xf>
    <xf numFmtId="0" fontId="7" fillId="0" borderId="0">
      <alignment/>
      <protection/>
    </xf>
    <xf numFmtId="0" fontId="6" fillId="0" borderId="0">
      <alignment/>
      <protection/>
    </xf>
    <xf numFmtId="0" fontId="0" fillId="0" borderId="0">
      <alignment/>
      <protection/>
    </xf>
    <xf numFmtId="0" fontId="6" fillId="0" borderId="0">
      <alignment horizontal="center"/>
      <protection/>
    </xf>
    <xf numFmtId="0" fontId="4" fillId="0" borderId="0">
      <alignment/>
      <protection/>
    </xf>
    <xf numFmtId="0" fontId="12" fillId="0" borderId="0">
      <alignment/>
      <protection/>
    </xf>
    <xf numFmtId="15" fontId="0" fillId="0" borderId="0">
      <alignment horizontal="center" vertical="center"/>
      <protection/>
    </xf>
    <xf numFmtId="0" fontId="13" fillId="0" borderId="0">
      <alignment/>
      <protection/>
    </xf>
    <xf numFmtId="215" fontId="9" fillId="0" borderId="0">
      <alignment/>
      <protection/>
    </xf>
    <xf numFmtId="9" fontId="0" fillId="0" borderId="0" applyFont="0" applyFill="0" applyBorder="0" applyAlignment="0" applyProtection="0"/>
    <xf numFmtId="206" fontId="4" fillId="0" borderId="0" applyFont="0" applyFill="0" applyBorder="0" applyAlignment="0" applyProtection="0"/>
  </cellStyleXfs>
  <cellXfs count="41">
    <xf numFmtId="0" fontId="0" fillId="0" borderId="0" xfId="0" applyAlignment="1">
      <alignment/>
    </xf>
    <xf numFmtId="0" fontId="0" fillId="0" borderId="0" xfId="0" applyAlignment="1">
      <alignment horizontal="centerContinuous"/>
    </xf>
    <xf numFmtId="49" fontId="0" fillId="0" borderId="0" xfId="0" applyNumberFormat="1" applyAlignment="1">
      <alignment horizontal="centerContinuous"/>
    </xf>
    <xf numFmtId="0" fontId="2" fillId="0" borderId="0" xfId="0" applyFont="1" applyAlignment="1">
      <alignment horizontal="centerContinuous"/>
    </xf>
    <xf numFmtId="0" fontId="0" fillId="0" borderId="0" xfId="0" applyAlignment="1">
      <alignment horizontal="center"/>
    </xf>
    <xf numFmtId="15" fontId="0" fillId="0" borderId="0" xfId="0" applyNumberFormat="1" applyAlignment="1">
      <alignment horizontal="center"/>
    </xf>
    <xf numFmtId="0" fontId="0" fillId="0" borderId="0" xfId="0" applyAlignment="1" quotePrefix="1">
      <alignment/>
    </xf>
    <xf numFmtId="0" fontId="14" fillId="0" borderId="0" xfId="0" applyFont="1" applyAlignment="1">
      <alignment/>
    </xf>
    <xf numFmtId="0" fontId="0" fillId="0" borderId="0" xfId="0" applyBorder="1" applyAlignment="1">
      <alignment/>
    </xf>
    <xf numFmtId="171" fontId="0" fillId="0" borderId="0" xfId="15" applyAlignment="1">
      <alignment/>
    </xf>
    <xf numFmtId="179" fontId="0" fillId="0" borderId="0" xfId="15" applyNumberFormat="1" applyAlignment="1">
      <alignment/>
    </xf>
    <xf numFmtId="179" fontId="0" fillId="0" borderId="2" xfId="15" applyNumberFormat="1" applyBorder="1" applyAlignment="1">
      <alignment/>
    </xf>
    <xf numFmtId="179" fontId="0" fillId="0" borderId="1" xfId="15" applyNumberFormat="1" applyBorder="1" applyAlignment="1">
      <alignment/>
    </xf>
    <xf numFmtId="179" fontId="0" fillId="0" borderId="3" xfId="15" applyNumberFormat="1" applyBorder="1" applyAlignment="1">
      <alignment/>
    </xf>
    <xf numFmtId="179" fontId="0" fillId="0" borderId="0" xfId="15" applyNumberFormat="1" applyAlignment="1">
      <alignment horizontal="center"/>
    </xf>
    <xf numFmtId="179" fontId="0" fillId="0" borderId="4" xfId="15" applyNumberFormat="1" applyBorder="1" applyAlignment="1">
      <alignment/>
    </xf>
    <xf numFmtId="179" fontId="0" fillId="0" borderId="5" xfId="15" applyNumberFormat="1" applyBorder="1" applyAlignment="1">
      <alignment/>
    </xf>
    <xf numFmtId="179" fontId="0" fillId="0" borderId="6" xfId="15" applyNumberFormat="1" applyBorder="1" applyAlignment="1">
      <alignment/>
    </xf>
    <xf numFmtId="179" fontId="0" fillId="0" borderId="7" xfId="15" applyNumberFormat="1" applyBorder="1" applyAlignment="1">
      <alignment/>
    </xf>
    <xf numFmtId="179" fontId="0" fillId="0" borderId="0" xfId="15" applyNumberFormat="1" applyBorder="1" applyAlignment="1">
      <alignment/>
    </xf>
    <xf numFmtId="0" fontId="0" fillId="0" borderId="0" xfId="0" applyBorder="1" applyAlignment="1" quotePrefix="1">
      <alignment/>
    </xf>
    <xf numFmtId="2" fontId="0" fillId="0" borderId="2" xfId="0" applyNumberFormat="1" applyBorder="1" applyAlignment="1">
      <alignment/>
    </xf>
    <xf numFmtId="179" fontId="0" fillId="0" borderId="3" xfId="0" applyNumberFormat="1" applyBorder="1" applyAlignment="1">
      <alignment/>
    </xf>
    <xf numFmtId="179" fontId="0" fillId="0" borderId="8" xfId="15" applyNumberFormat="1" applyBorder="1" applyAlignment="1">
      <alignment/>
    </xf>
    <xf numFmtId="171" fontId="0" fillId="0" borderId="2" xfId="15" applyBorder="1" applyAlignment="1">
      <alignment/>
    </xf>
    <xf numFmtId="179" fontId="0" fillId="0" borderId="1" xfId="15" applyNumberFormat="1" applyFont="1" applyBorder="1" applyAlignment="1">
      <alignment/>
    </xf>
    <xf numFmtId="171" fontId="0" fillId="0" borderId="8" xfId="15" applyBorder="1" applyAlignment="1">
      <alignment/>
    </xf>
    <xf numFmtId="0" fontId="0" fillId="0" borderId="2" xfId="0" applyBorder="1" applyAlignment="1">
      <alignment/>
    </xf>
    <xf numFmtId="171" fontId="0" fillId="0" borderId="2" xfId="15" applyNumberFormat="1" applyBorder="1" applyAlignment="1">
      <alignment/>
    </xf>
    <xf numFmtId="0" fontId="0" fillId="0" borderId="0" xfId="0" applyAlignment="1">
      <alignment/>
    </xf>
    <xf numFmtId="0" fontId="0" fillId="0" borderId="0" xfId="0" applyAlignment="1" quotePrefix="1">
      <alignment horizontal="left"/>
    </xf>
    <xf numFmtId="0" fontId="0" fillId="0" borderId="0" xfId="0" applyAlignment="1">
      <alignment horizontal="justify" vertical="justify" wrapText="1"/>
    </xf>
    <xf numFmtId="0" fontId="0" fillId="0" borderId="0" xfId="0" applyAlignment="1">
      <alignment horizontal="center"/>
    </xf>
    <xf numFmtId="0" fontId="0" fillId="0" borderId="0" xfId="0" applyAlignment="1" quotePrefix="1">
      <alignment horizontal="justify" vertical="justify" wrapText="1"/>
    </xf>
    <xf numFmtId="0" fontId="0" fillId="0" borderId="0" xfId="0" applyAlignment="1">
      <alignment horizontal="justify" vertical="justify" wrapText="1"/>
    </xf>
    <xf numFmtId="0" fontId="0" fillId="0" borderId="0" xfId="0" applyFont="1" applyAlignment="1" quotePrefix="1">
      <alignment horizontal="justify" vertical="justify" wrapText="1"/>
    </xf>
    <xf numFmtId="0" fontId="0" fillId="0" borderId="0" xfId="0" applyAlignment="1" quotePrefix="1">
      <alignment horizontal="left" vertical="top" wrapText="1"/>
    </xf>
    <xf numFmtId="0" fontId="0" fillId="0" borderId="0" xfId="0" applyAlignment="1">
      <alignment vertical="top" wrapText="1"/>
    </xf>
    <xf numFmtId="0" fontId="0" fillId="0" borderId="0" xfId="0" applyAlignment="1">
      <alignment/>
    </xf>
    <xf numFmtId="0" fontId="0" fillId="0" borderId="0" xfId="0" applyAlignment="1" quotePrefix="1">
      <alignment horizontal="justify" vertical="top" wrapText="1"/>
    </xf>
    <xf numFmtId="0" fontId="0" fillId="0" borderId="0" xfId="0" applyAlignment="1">
      <alignment horizontal="justify" vertical="top" wrapText="1"/>
    </xf>
  </cellXfs>
  <cellStyles count="78">
    <cellStyle name="Normal" xfId="0"/>
    <cellStyle name="Comma" xfId="15"/>
    <cellStyle name="Comma [0]" xfId="16"/>
    <cellStyle name="Comma [0]_Costing Model procedure" xfId="17"/>
    <cellStyle name="Comma [0]_laroux" xfId="18"/>
    <cellStyle name="Comma [0]_laroux_1" xfId="19"/>
    <cellStyle name="Comma [0]_laroux_2" xfId="20"/>
    <cellStyle name="Comma [0]_laroux_MATERAL2" xfId="21"/>
    <cellStyle name="Comma [0]_laroux_mud plant bolted" xfId="22"/>
    <cellStyle name="Comma [0]_MATERAL2" xfId="23"/>
    <cellStyle name="Comma [0]_mud plant bolted" xfId="24"/>
    <cellStyle name="Comma [0]_pldt" xfId="25"/>
    <cellStyle name="Comma [0]_pldt_1" xfId="26"/>
    <cellStyle name="Comma [0]_Summary Option 1" xfId="27"/>
    <cellStyle name="Comma [0]_Variables" xfId="28"/>
    <cellStyle name="Comma_Costing Model procedure" xfId="29"/>
    <cellStyle name="Comma_laroux" xfId="30"/>
    <cellStyle name="Comma_laroux_1" xfId="31"/>
    <cellStyle name="Comma_laroux_2" xfId="32"/>
    <cellStyle name="Comma_MATERAL2" xfId="33"/>
    <cellStyle name="Comma_mud plant bolted" xfId="34"/>
    <cellStyle name="Comma_pldt" xfId="35"/>
    <cellStyle name="Comma_pldt_1" xfId="36"/>
    <cellStyle name="Comma_Summary Option 1" xfId="37"/>
    <cellStyle name="Comma_Variables" xfId="38"/>
    <cellStyle name="Currency" xfId="39"/>
    <cellStyle name="Currency [0]" xfId="40"/>
    <cellStyle name="Currency [0]_Costing Model procedure" xfId="41"/>
    <cellStyle name="Currency [0]_laroux" xfId="42"/>
    <cellStyle name="Currency [0]_laroux_1" xfId="43"/>
    <cellStyle name="Currency [0]_laroux_2" xfId="44"/>
    <cellStyle name="Currency [0]_laroux_MATERAL2" xfId="45"/>
    <cellStyle name="Currency [0]_laroux_mud plant bolted" xfId="46"/>
    <cellStyle name="Currency [0]_MATERAL2" xfId="47"/>
    <cellStyle name="Currency [0]_mud plant bolted" xfId="48"/>
    <cellStyle name="Currency [0]_pldt" xfId="49"/>
    <cellStyle name="Currency [0]_pldt_1" xfId="50"/>
    <cellStyle name="Currency [0]_pldt_2" xfId="51"/>
    <cellStyle name="Currency [0]_pldt_3" xfId="52"/>
    <cellStyle name="Currency [0]_pldt_4" xfId="53"/>
    <cellStyle name="Currency [0]_Summary Option 1" xfId="54"/>
    <cellStyle name="Currency [0]_Variables" xfId="55"/>
    <cellStyle name="Currency_Costing Model procedure" xfId="56"/>
    <cellStyle name="Currency_laroux" xfId="57"/>
    <cellStyle name="Currency_laroux_1" xfId="58"/>
    <cellStyle name="Currency_laroux_2" xfId="59"/>
    <cellStyle name="Currency_MATERAL2" xfId="60"/>
    <cellStyle name="Currency_mud plant bolted" xfId="61"/>
    <cellStyle name="Currency_pldt" xfId="62"/>
    <cellStyle name="Currency_pldt_1" xfId="63"/>
    <cellStyle name="Currency_pldt_2" xfId="64"/>
    <cellStyle name="Currency_pldt_3" xfId="65"/>
    <cellStyle name="Currency_pldt_4" xfId="66"/>
    <cellStyle name="Currency_Summary Option 1" xfId="67"/>
    <cellStyle name="Currency_Variables" xfId="68"/>
    <cellStyle name="Normal - Style1" xfId="69"/>
    <cellStyle name="Normal_Co-wide Monthly" xfId="70"/>
    <cellStyle name="Normal_laroux" xfId="71"/>
    <cellStyle name="Normal_laroux_1" xfId="72"/>
    <cellStyle name="Normal_laroux_2" xfId="73"/>
    <cellStyle name="Normal_laroux_3" xfId="74"/>
    <cellStyle name="Normal_laroux_4" xfId="75"/>
    <cellStyle name="Normal_laroux_5" xfId="76"/>
    <cellStyle name="Normal_laroux_6" xfId="77"/>
    <cellStyle name="Normal_laroux_7" xfId="78"/>
    <cellStyle name="Normal_laroux_8" xfId="79"/>
    <cellStyle name="Normal_MATERAL2" xfId="80"/>
    <cellStyle name="Normal_mud plant bolted" xfId="81"/>
    <cellStyle name="Normal_pldt" xfId="82"/>
    <cellStyle name="Normal_pldt_1" xfId="83"/>
    <cellStyle name="Normal_pldt_2" xfId="84"/>
    <cellStyle name="Normal_pldt_3" xfId="85"/>
    <cellStyle name="Normal_pldt_4" xfId="86"/>
    <cellStyle name="Normal_pldt_5" xfId="87"/>
    <cellStyle name="Normal_pldt_6" xfId="88"/>
    <cellStyle name="Normal_pldt_7" xfId="89"/>
    <cellStyle name="Percent" xfId="90"/>
    <cellStyle name="Table" xfId="9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H62"/>
  <sheetViews>
    <sheetView showGridLines="0" tabSelected="1" workbookViewId="0" topLeftCell="A48">
      <selection activeCell="A62" sqref="A62"/>
    </sheetView>
  </sheetViews>
  <sheetFormatPr defaultColWidth="9.140625" defaultRowHeight="12.75"/>
  <cols>
    <col min="1" max="1" width="49.00390625" style="0" customWidth="1"/>
    <col min="2" max="2" width="12.00390625" style="0" customWidth="1"/>
    <col min="3" max="3" width="4.8515625" style="0" customWidth="1"/>
    <col min="4" max="4" width="12.7109375" style="0" customWidth="1"/>
    <col min="5" max="5" width="7.28125" style="0" customWidth="1"/>
    <col min="6" max="6" width="11.8515625" style="0" customWidth="1"/>
    <col min="7" max="7" width="3.140625" style="0" customWidth="1"/>
    <col min="8" max="8" width="16.00390625" style="0" customWidth="1"/>
  </cols>
  <sheetData>
    <row r="1" spans="2:6" ht="12.75">
      <c r="B1" s="1" t="s">
        <v>63</v>
      </c>
      <c r="C1" s="1"/>
      <c r="D1" s="1"/>
      <c r="E1" s="1"/>
      <c r="F1" s="1"/>
    </row>
    <row r="2" spans="2:6" ht="12.75">
      <c r="B2" s="1" t="s">
        <v>0</v>
      </c>
      <c r="C2" s="1"/>
      <c r="D2" s="1"/>
      <c r="E2" s="1"/>
      <c r="F2" s="1"/>
    </row>
    <row r="3" spans="2:6" ht="12.75">
      <c r="B3" s="1" t="s">
        <v>1</v>
      </c>
      <c r="C3" s="1"/>
      <c r="D3" s="1"/>
      <c r="E3" s="1"/>
      <c r="F3" s="1"/>
    </row>
    <row r="4" spans="2:6" ht="12.75">
      <c r="B4" s="1" t="s">
        <v>2</v>
      </c>
      <c r="C4" s="1"/>
      <c r="D4" s="1"/>
      <c r="E4" s="1"/>
      <c r="F4" s="1"/>
    </row>
    <row r="6" spans="2:6" ht="12.75">
      <c r="B6" s="1" t="s">
        <v>3</v>
      </c>
      <c r="C6" s="1"/>
      <c r="D6" s="1"/>
      <c r="E6" s="1"/>
      <c r="F6" s="1"/>
    </row>
    <row r="7" spans="2:6" ht="12.75">
      <c r="B7" s="2" t="s">
        <v>126</v>
      </c>
      <c r="C7" s="1"/>
      <c r="D7" s="1"/>
      <c r="E7" s="1"/>
      <c r="F7" s="1"/>
    </row>
    <row r="8" spans="2:6" ht="12.75">
      <c r="B8" s="3" t="s">
        <v>4</v>
      </c>
      <c r="C8" s="1"/>
      <c r="D8" s="1"/>
      <c r="E8" s="1"/>
      <c r="F8" s="1"/>
    </row>
    <row r="11" spans="2:8" ht="12.75">
      <c r="B11" s="32" t="s">
        <v>132</v>
      </c>
      <c r="C11" s="32"/>
      <c r="D11" s="32"/>
      <c r="E11" s="4"/>
      <c r="F11" s="32" t="s">
        <v>133</v>
      </c>
      <c r="G11" s="32"/>
      <c r="H11" s="32"/>
    </row>
    <row r="12" spans="2:8" ht="12.75">
      <c r="B12" s="4" t="s">
        <v>5</v>
      </c>
      <c r="C12" s="4"/>
      <c r="D12" s="4" t="s">
        <v>134</v>
      </c>
      <c r="E12" s="4"/>
      <c r="F12" s="4" t="s">
        <v>5</v>
      </c>
      <c r="H12" s="4" t="s">
        <v>134</v>
      </c>
    </row>
    <row r="13" spans="2:8" ht="12.75">
      <c r="B13" s="4" t="s">
        <v>6</v>
      </c>
      <c r="C13" s="4"/>
      <c r="D13" s="4" t="s">
        <v>135</v>
      </c>
      <c r="E13" s="4"/>
      <c r="F13" s="4" t="s">
        <v>6</v>
      </c>
      <c r="H13" s="4" t="s">
        <v>135</v>
      </c>
    </row>
    <row r="14" spans="2:8" ht="12.75">
      <c r="B14" s="4" t="s">
        <v>7</v>
      </c>
      <c r="C14" s="4"/>
      <c r="D14" s="4" t="s">
        <v>7</v>
      </c>
      <c r="E14" s="4"/>
      <c r="F14" s="4" t="s">
        <v>8</v>
      </c>
      <c r="H14" s="4" t="s">
        <v>136</v>
      </c>
    </row>
    <row r="15" spans="2:8" ht="12.75">
      <c r="B15" s="5">
        <v>36799</v>
      </c>
      <c r="C15" s="5"/>
      <c r="D15" s="5">
        <v>36433</v>
      </c>
      <c r="E15" s="5"/>
      <c r="F15" s="5">
        <v>36799</v>
      </c>
      <c r="H15" s="5">
        <v>36433</v>
      </c>
    </row>
    <row r="16" spans="2:8" ht="12.75">
      <c r="B16" s="4" t="s">
        <v>9</v>
      </c>
      <c r="C16" s="4"/>
      <c r="D16" s="4" t="s">
        <v>9</v>
      </c>
      <c r="E16" s="4"/>
      <c r="F16" s="4" t="s">
        <v>9</v>
      </c>
      <c r="H16" s="4" t="s">
        <v>9</v>
      </c>
    </row>
    <row r="18" spans="1:8" ht="13.5" thickBot="1">
      <c r="A18" t="s">
        <v>10</v>
      </c>
      <c r="B18" s="11">
        <v>32758</v>
      </c>
      <c r="C18" s="10"/>
      <c r="D18" s="11">
        <v>22742</v>
      </c>
      <c r="E18" s="10"/>
      <c r="F18" s="11">
        <v>84737</v>
      </c>
      <c r="H18" s="11">
        <v>69678</v>
      </c>
    </row>
    <row r="19" spans="2:8" ht="13.5" thickTop="1">
      <c r="B19" s="10"/>
      <c r="C19" s="10"/>
      <c r="D19" s="10"/>
      <c r="E19" s="10"/>
      <c r="F19" s="10"/>
      <c r="H19" s="10"/>
    </row>
    <row r="20" spans="1:8" ht="13.5" thickBot="1">
      <c r="A20" s="6" t="s">
        <v>11</v>
      </c>
      <c r="B20" s="11">
        <v>0</v>
      </c>
      <c r="C20" s="10"/>
      <c r="D20" s="11">
        <v>0</v>
      </c>
      <c r="E20" s="10"/>
      <c r="F20" s="11">
        <v>0</v>
      </c>
      <c r="H20" s="11">
        <v>0</v>
      </c>
    </row>
    <row r="21" spans="2:8" ht="13.5" thickTop="1">
      <c r="B21" s="10"/>
      <c r="C21" s="10"/>
      <c r="D21" s="10"/>
      <c r="E21" s="10"/>
      <c r="F21" s="10"/>
      <c r="H21" s="10"/>
    </row>
    <row r="22" spans="1:8" ht="13.5" thickBot="1">
      <c r="A22" s="6" t="s">
        <v>93</v>
      </c>
      <c r="B22" s="11">
        <v>136</v>
      </c>
      <c r="C22" s="10"/>
      <c r="D22" s="11">
        <v>181</v>
      </c>
      <c r="E22" s="10"/>
      <c r="F22" s="11">
        <v>487</v>
      </c>
      <c r="H22" s="11">
        <v>610</v>
      </c>
    </row>
    <row r="23" spans="2:8" ht="13.5" thickTop="1">
      <c r="B23" s="10"/>
      <c r="C23" s="10"/>
      <c r="D23" s="10"/>
      <c r="E23" s="10"/>
      <c r="F23" s="10"/>
      <c r="H23" s="10"/>
    </row>
    <row r="24" spans="1:8" ht="12.75">
      <c r="A24" t="s">
        <v>12</v>
      </c>
      <c r="B24" s="10"/>
      <c r="C24" s="10"/>
      <c r="D24" s="10"/>
      <c r="E24" s="10"/>
      <c r="F24" s="10"/>
      <c r="H24" s="10"/>
    </row>
    <row r="25" spans="1:8" ht="12.75">
      <c r="A25" s="6" t="s">
        <v>13</v>
      </c>
      <c r="B25" s="10"/>
      <c r="C25" s="10"/>
      <c r="D25" s="10"/>
      <c r="E25" s="10"/>
      <c r="F25" s="10"/>
      <c r="H25" s="10"/>
    </row>
    <row r="26" spans="1:8" ht="12.75">
      <c r="A26" s="6" t="s">
        <v>14</v>
      </c>
      <c r="B26" s="10">
        <f>6132+197+1226</f>
        <v>7555</v>
      </c>
      <c r="C26" s="10"/>
      <c r="D26" s="10">
        <v>6185</v>
      </c>
      <c r="E26" s="10"/>
      <c r="F26" s="10">
        <f>16000+459+3675</f>
        <v>20134</v>
      </c>
      <c r="H26" s="10">
        <v>17276</v>
      </c>
    </row>
    <row r="27" spans="2:8" ht="12.75">
      <c r="B27" s="10"/>
      <c r="C27" s="10"/>
      <c r="D27" s="10"/>
      <c r="E27" s="10"/>
      <c r="F27" s="10"/>
      <c r="H27" s="10"/>
    </row>
    <row r="28" spans="1:8" ht="12.75">
      <c r="A28" s="6" t="s">
        <v>120</v>
      </c>
      <c r="B28" s="10">
        <v>-197</v>
      </c>
      <c r="C28" s="10"/>
      <c r="D28" s="10">
        <v>-453</v>
      </c>
      <c r="E28" s="10"/>
      <c r="F28" s="10">
        <v>-459</v>
      </c>
      <c r="H28" s="10">
        <v>-1760</v>
      </c>
    </row>
    <row r="29" spans="2:8" ht="12.75">
      <c r="B29" s="10"/>
      <c r="C29" s="10"/>
      <c r="D29" s="10"/>
      <c r="E29" s="10"/>
      <c r="F29" s="10"/>
      <c r="H29" s="10"/>
    </row>
    <row r="30" spans="1:8" ht="12.75">
      <c r="A30" s="6" t="s">
        <v>121</v>
      </c>
      <c r="B30" s="10">
        <v>-1226</v>
      </c>
      <c r="C30" s="10"/>
      <c r="D30" s="10">
        <v>-1305</v>
      </c>
      <c r="E30" s="10"/>
      <c r="F30" s="10">
        <v>-3675</v>
      </c>
      <c r="H30" s="10">
        <v>-3924</v>
      </c>
    </row>
    <row r="31" spans="2:8" ht="12.75">
      <c r="B31" s="10"/>
      <c r="C31" s="10"/>
      <c r="D31" s="10"/>
      <c r="E31" s="10"/>
      <c r="F31" s="10"/>
      <c r="H31" s="10"/>
    </row>
    <row r="32" spans="1:8" ht="12.75">
      <c r="A32" s="6" t="s">
        <v>122</v>
      </c>
      <c r="B32" s="25">
        <v>0</v>
      </c>
      <c r="C32" s="10"/>
      <c r="D32" s="12">
        <v>0</v>
      </c>
      <c r="E32" s="10"/>
      <c r="F32" s="25">
        <v>0</v>
      </c>
      <c r="H32" s="12">
        <v>0</v>
      </c>
    </row>
    <row r="33" spans="2:8" ht="12.75">
      <c r="B33" s="10"/>
      <c r="C33" s="10"/>
      <c r="D33" s="10"/>
      <c r="E33" s="10"/>
      <c r="F33" s="10"/>
      <c r="H33" s="10"/>
    </row>
    <row r="34" spans="1:8" ht="12.75">
      <c r="A34" s="6" t="s">
        <v>15</v>
      </c>
      <c r="B34" s="10"/>
      <c r="C34" s="10"/>
      <c r="D34" s="10"/>
      <c r="E34" s="10"/>
      <c r="F34" s="10"/>
      <c r="H34" s="10"/>
    </row>
    <row r="35" spans="1:8" ht="12.75">
      <c r="A35" s="6" t="s">
        <v>16</v>
      </c>
      <c r="B35" s="19"/>
      <c r="C35" s="10"/>
      <c r="D35" s="10"/>
      <c r="E35" s="10"/>
      <c r="F35" s="19"/>
      <c r="H35" s="10"/>
    </row>
    <row r="36" spans="1:8" ht="12.75">
      <c r="A36" s="6" t="s">
        <v>17</v>
      </c>
      <c r="B36" s="10">
        <f>SUM(B26:B30)</f>
        <v>6132</v>
      </c>
      <c r="C36" s="10"/>
      <c r="D36" s="10">
        <f>SUM(D26:D30)</f>
        <v>4427</v>
      </c>
      <c r="E36" s="10"/>
      <c r="F36" s="10">
        <f>SUM(F26:F31)</f>
        <v>16000</v>
      </c>
      <c r="G36" s="10"/>
      <c r="H36" s="10">
        <f>SUM(H26:H31)</f>
        <v>11592</v>
      </c>
    </row>
    <row r="37" spans="2:8" ht="12.75">
      <c r="B37" s="10"/>
      <c r="C37" s="10"/>
      <c r="D37" s="10"/>
      <c r="E37" s="10"/>
      <c r="F37" s="10"/>
      <c r="H37" s="10"/>
    </row>
    <row r="38" spans="1:8" ht="12.75">
      <c r="A38" s="6" t="s">
        <v>18</v>
      </c>
      <c r="B38" s="12">
        <v>0</v>
      </c>
      <c r="C38" s="10"/>
      <c r="D38" s="12">
        <v>0</v>
      </c>
      <c r="E38" s="10"/>
      <c r="F38" s="12">
        <v>0</v>
      </c>
      <c r="H38" s="12">
        <v>0</v>
      </c>
    </row>
    <row r="39" spans="2:8" ht="12.75">
      <c r="B39" s="10"/>
      <c r="C39" s="10"/>
      <c r="D39" s="10"/>
      <c r="E39" s="10"/>
      <c r="F39" s="10"/>
      <c r="H39" s="10"/>
    </row>
    <row r="40" spans="1:8" ht="12.75">
      <c r="A40" s="6" t="s">
        <v>19</v>
      </c>
      <c r="B40" s="10">
        <f>B36+B38</f>
        <v>6132</v>
      </c>
      <c r="C40" s="10"/>
      <c r="D40" s="10">
        <f>D36+D38</f>
        <v>4427</v>
      </c>
      <c r="E40" s="10"/>
      <c r="F40" s="10">
        <f>F36+F38</f>
        <v>16000</v>
      </c>
      <c r="G40" s="10"/>
      <c r="H40" s="10">
        <f>H36+H38</f>
        <v>11592</v>
      </c>
    </row>
    <row r="41" spans="2:8" ht="12.75">
      <c r="B41" s="10"/>
      <c r="C41" s="10"/>
      <c r="D41" s="10"/>
      <c r="E41" s="10"/>
      <c r="F41" s="10"/>
      <c r="H41" s="10"/>
    </row>
    <row r="42" spans="1:8" ht="12.75">
      <c r="A42" s="6" t="s">
        <v>20</v>
      </c>
      <c r="B42" s="10">
        <v>-1734</v>
      </c>
      <c r="C42" s="10"/>
      <c r="D42" s="10">
        <v>48</v>
      </c>
      <c r="E42" s="10"/>
      <c r="F42" s="10">
        <v>-4503</v>
      </c>
      <c r="H42" s="10">
        <v>-292</v>
      </c>
    </row>
    <row r="43" spans="1:8" ht="12.75">
      <c r="A43" s="6" t="s">
        <v>21</v>
      </c>
      <c r="B43" s="12"/>
      <c r="C43" s="10"/>
      <c r="D43" s="12"/>
      <c r="E43" s="10"/>
      <c r="F43" s="12"/>
      <c r="H43" s="12"/>
    </row>
    <row r="44" spans="1:8" ht="12.75">
      <c r="A44" s="6" t="s">
        <v>22</v>
      </c>
      <c r="B44" s="10">
        <f>B40+B42</f>
        <v>4398</v>
      </c>
      <c r="C44" s="10"/>
      <c r="D44" s="10">
        <f>D40+D42</f>
        <v>4475</v>
      </c>
      <c r="E44" s="10"/>
      <c r="F44" s="10">
        <f>F40+F42</f>
        <v>11497</v>
      </c>
      <c r="G44" s="10"/>
      <c r="H44" s="10">
        <f>H40+H42</f>
        <v>11300</v>
      </c>
    </row>
    <row r="45" spans="2:8" ht="12.75">
      <c r="B45" s="10"/>
      <c r="C45" s="10"/>
      <c r="D45" s="10"/>
      <c r="E45" s="10"/>
      <c r="F45" s="10"/>
      <c r="H45" s="10"/>
    </row>
    <row r="46" spans="1:8" ht="12.75">
      <c r="A46" s="6" t="s">
        <v>123</v>
      </c>
      <c r="B46" s="10">
        <v>0</v>
      </c>
      <c r="C46" s="10"/>
      <c r="D46" s="10">
        <v>0</v>
      </c>
      <c r="E46" s="10"/>
      <c r="F46" s="10">
        <v>0</v>
      </c>
      <c r="H46" s="10">
        <v>0</v>
      </c>
    </row>
    <row r="47" spans="2:8" ht="12.75">
      <c r="B47" s="10"/>
      <c r="C47" s="10"/>
      <c r="D47" s="10"/>
      <c r="E47" s="10"/>
      <c r="F47" s="10"/>
      <c r="H47" s="10"/>
    </row>
    <row r="48" spans="1:8" ht="12.75">
      <c r="A48" s="6" t="s">
        <v>124</v>
      </c>
      <c r="B48" s="10">
        <v>0</v>
      </c>
      <c r="C48" s="10"/>
      <c r="D48" s="10">
        <v>0</v>
      </c>
      <c r="E48" s="10"/>
      <c r="F48" s="10">
        <v>0</v>
      </c>
      <c r="H48" s="10">
        <v>0</v>
      </c>
    </row>
    <row r="49" spans="1:8" ht="12.75">
      <c r="A49" t="s">
        <v>23</v>
      </c>
      <c r="B49" s="10">
        <v>0</v>
      </c>
      <c r="C49" s="10"/>
      <c r="D49" s="10">
        <v>0</v>
      </c>
      <c r="E49" s="10"/>
      <c r="F49" s="10">
        <v>0</v>
      </c>
      <c r="H49" s="10">
        <v>0</v>
      </c>
    </row>
    <row r="50" spans="1:8" ht="12.75">
      <c r="A50" t="s">
        <v>24</v>
      </c>
      <c r="B50" s="10"/>
      <c r="C50" s="10"/>
      <c r="D50" s="10"/>
      <c r="E50" s="10"/>
      <c r="F50" s="10"/>
      <c r="H50" s="10"/>
    </row>
    <row r="51" spans="1:8" ht="12.75">
      <c r="A51" s="6" t="s">
        <v>25</v>
      </c>
      <c r="B51" s="10">
        <v>0</v>
      </c>
      <c r="C51" s="10"/>
      <c r="D51" s="10">
        <v>0</v>
      </c>
      <c r="E51" s="10"/>
      <c r="F51" s="10">
        <v>0</v>
      </c>
      <c r="H51" s="10">
        <v>0</v>
      </c>
    </row>
    <row r="52" spans="2:8" ht="12.75">
      <c r="B52" s="10"/>
      <c r="C52" s="10"/>
      <c r="D52" s="10"/>
      <c r="E52" s="10"/>
      <c r="F52" s="10"/>
      <c r="H52" s="12"/>
    </row>
    <row r="53" spans="1:8" ht="13.5" thickBot="1">
      <c r="A53" s="6" t="s">
        <v>26</v>
      </c>
      <c r="B53" s="13">
        <f>SUM(B44:B51)</f>
        <v>4398</v>
      </c>
      <c r="D53" s="13">
        <f>SUM(D44:D51)</f>
        <v>4475</v>
      </c>
      <c r="E53" s="10"/>
      <c r="F53" s="13">
        <f>SUM(F44:F51)</f>
        <v>11497</v>
      </c>
      <c r="H53" s="13">
        <f>SUM(H44:H51)</f>
        <v>11300</v>
      </c>
    </row>
    <row r="54" spans="2:8" ht="13.5" thickTop="1">
      <c r="B54" s="10"/>
      <c r="C54" s="10"/>
      <c r="D54" s="10"/>
      <c r="E54" s="10"/>
      <c r="F54" s="10"/>
      <c r="H54" s="10"/>
    </row>
    <row r="55" spans="1:8" ht="13.5" thickBot="1">
      <c r="A55" t="s">
        <v>27</v>
      </c>
      <c r="B55" s="21">
        <f>B53/80000*100</f>
        <v>5.4975000000000005</v>
      </c>
      <c r="D55" s="27">
        <v>9.42</v>
      </c>
      <c r="F55" s="21">
        <f>F53/80000*100</f>
        <v>14.37125</v>
      </c>
      <c r="H55" s="28">
        <v>70.59</v>
      </c>
    </row>
    <row r="56" ht="13.5" thickTop="1"/>
    <row r="57" ht="12.75">
      <c r="A57" s="30" t="s">
        <v>155</v>
      </c>
    </row>
    <row r="58" ht="12.75">
      <c r="A58" s="30" t="s">
        <v>156</v>
      </c>
    </row>
    <row r="59" ht="12.75">
      <c r="A59" s="30" t="s">
        <v>157</v>
      </c>
    </row>
    <row r="60" ht="12.75">
      <c r="A60" s="30" t="s">
        <v>159</v>
      </c>
    </row>
    <row r="61" ht="12.75">
      <c r="A61" s="30" t="s">
        <v>158</v>
      </c>
    </row>
    <row r="62" ht="12.75">
      <c r="A62" s="30" t="s">
        <v>160</v>
      </c>
    </row>
  </sheetData>
  <mergeCells count="2">
    <mergeCell ref="F11:H11"/>
    <mergeCell ref="B11:D11"/>
  </mergeCells>
  <printOptions/>
  <pageMargins left="0.5511811023622047" right="0.5511811023622047" top="0.7480314960629921" bottom="0.7480314960629921" header="0.5118110236220472" footer="0.5118110236220472"/>
  <pageSetup horizontalDpi="180" verticalDpi="180" orientation="portrait" scale="80" r:id="rId1"/>
</worksheet>
</file>

<file path=xl/worksheets/sheet3.xml><?xml version="1.0" encoding="utf-8"?>
<worksheet xmlns="http://schemas.openxmlformats.org/spreadsheetml/2006/main" xmlns:r="http://schemas.openxmlformats.org/officeDocument/2006/relationships">
  <dimension ref="A1:E56"/>
  <sheetViews>
    <sheetView showGridLines="0" workbookViewId="0" topLeftCell="A1">
      <selection activeCell="D2" sqref="D2"/>
    </sheetView>
  </sheetViews>
  <sheetFormatPr defaultColWidth="9.140625" defaultRowHeight="12.75"/>
  <cols>
    <col min="1" max="1" width="3.140625" style="0" customWidth="1"/>
    <col min="2" max="2" width="56.7109375" style="0" customWidth="1"/>
    <col min="3" max="3" width="13.57421875" style="0" customWidth="1"/>
    <col min="4" max="4" width="14.57421875" style="0" customWidth="1"/>
    <col min="5" max="5" width="13.57421875" style="0" customWidth="1"/>
  </cols>
  <sheetData>
    <row r="1" spans="1:5" ht="12.75">
      <c r="A1" s="1" t="s">
        <v>63</v>
      </c>
      <c r="B1" s="1"/>
      <c r="C1" s="1"/>
      <c r="D1" s="1"/>
      <c r="E1" s="1"/>
    </row>
    <row r="2" spans="1:5" ht="12.75">
      <c r="A2" s="1" t="s">
        <v>0</v>
      </c>
      <c r="B2" s="1"/>
      <c r="C2" s="1"/>
      <c r="D2" s="1"/>
      <c r="E2" s="1"/>
    </row>
    <row r="3" spans="1:5" ht="12.75">
      <c r="A3" s="1" t="s">
        <v>1</v>
      </c>
      <c r="B3" s="1"/>
      <c r="C3" s="1"/>
      <c r="D3" s="1"/>
      <c r="E3" s="1"/>
    </row>
    <row r="4" spans="1:5" ht="12.75">
      <c r="A4" s="1" t="s">
        <v>2</v>
      </c>
      <c r="B4" s="1"/>
      <c r="C4" s="1"/>
      <c r="D4" s="1"/>
      <c r="E4" s="1"/>
    </row>
    <row r="6" spans="1:5" ht="12.75">
      <c r="A6" s="1" t="s">
        <v>127</v>
      </c>
      <c r="B6" s="1"/>
      <c r="C6" s="1"/>
      <c r="D6" s="1"/>
      <c r="E6" s="1"/>
    </row>
    <row r="7" spans="2:5" ht="12.75">
      <c r="B7" s="2"/>
      <c r="C7" s="1"/>
      <c r="D7" s="1"/>
      <c r="E7" s="1"/>
    </row>
    <row r="8" spans="2:5" ht="12.75">
      <c r="B8" s="3"/>
      <c r="C8" s="4" t="s">
        <v>28</v>
      </c>
      <c r="D8" s="4"/>
      <c r="E8" s="1"/>
    </row>
    <row r="9" spans="3:5" ht="12.75">
      <c r="C9" s="4" t="s">
        <v>29</v>
      </c>
      <c r="D9" s="4"/>
      <c r="E9" s="4" t="s">
        <v>29</v>
      </c>
    </row>
    <row r="10" spans="3:5" ht="12.75">
      <c r="C10" s="5">
        <v>36799</v>
      </c>
      <c r="D10" s="5"/>
      <c r="E10" s="5">
        <v>36525</v>
      </c>
    </row>
    <row r="11" spans="3:5" ht="12.75">
      <c r="C11" s="4" t="s">
        <v>9</v>
      </c>
      <c r="D11" s="4"/>
      <c r="E11" s="4" t="s">
        <v>9</v>
      </c>
    </row>
    <row r="12" spans="3:5" ht="12.75">
      <c r="C12" s="4"/>
      <c r="D12" s="4"/>
      <c r="E12" s="4"/>
    </row>
    <row r="13" spans="1:5" ht="12.75">
      <c r="A13">
        <v>1</v>
      </c>
      <c r="B13" t="s">
        <v>30</v>
      </c>
      <c r="C13" s="14">
        <v>36202</v>
      </c>
      <c r="D13" s="14"/>
      <c r="E13" s="14">
        <v>38360</v>
      </c>
    </row>
    <row r="14" spans="1:5" ht="12.75">
      <c r="A14">
        <v>2</v>
      </c>
      <c r="B14" t="s">
        <v>31</v>
      </c>
      <c r="C14" s="14">
        <v>0</v>
      </c>
      <c r="D14" s="14"/>
      <c r="E14" s="14">
        <v>0</v>
      </c>
    </row>
    <row r="15" spans="1:5" ht="12.75">
      <c r="A15">
        <v>3</v>
      </c>
      <c r="B15" t="s">
        <v>32</v>
      </c>
      <c r="C15" s="14">
        <v>0</v>
      </c>
      <c r="D15" s="14"/>
      <c r="E15" s="14">
        <v>0</v>
      </c>
    </row>
    <row r="16" spans="1:5" ht="12.75">
      <c r="A16">
        <v>4</v>
      </c>
      <c r="B16" s="7" t="s">
        <v>33</v>
      </c>
      <c r="C16" s="10"/>
      <c r="D16" s="10"/>
      <c r="E16" s="10"/>
    </row>
    <row r="17" spans="2:5" ht="12.75">
      <c r="B17" t="s">
        <v>34</v>
      </c>
      <c r="C17" s="10">
        <v>0</v>
      </c>
      <c r="D17" s="10"/>
      <c r="E17" s="10">
        <v>0</v>
      </c>
    </row>
    <row r="18" spans="3:5" ht="12.75">
      <c r="C18" s="10"/>
      <c r="D18" s="10"/>
      <c r="E18" s="10"/>
    </row>
    <row r="19" spans="1:5" ht="12.75">
      <c r="A19">
        <v>5</v>
      </c>
      <c r="B19" t="s">
        <v>35</v>
      </c>
      <c r="C19" s="10"/>
      <c r="D19" s="19"/>
      <c r="E19" s="10"/>
    </row>
    <row r="20" spans="2:5" ht="12.75">
      <c r="B20" s="6" t="s">
        <v>36</v>
      </c>
      <c r="C20" s="15">
        <v>67156</v>
      </c>
      <c r="D20" s="16"/>
      <c r="E20" s="15">
        <v>47716</v>
      </c>
    </row>
    <row r="21" spans="2:5" ht="12.75">
      <c r="B21" s="6" t="s">
        <v>37</v>
      </c>
      <c r="C21" s="16">
        <v>16571</v>
      </c>
      <c r="D21" s="16"/>
      <c r="E21" s="16">
        <v>10833</v>
      </c>
    </row>
    <row r="22" spans="2:5" ht="12.75">
      <c r="B22" s="6" t="s">
        <v>38</v>
      </c>
      <c r="C22" s="16">
        <v>4520</v>
      </c>
      <c r="D22" s="16"/>
      <c r="E22" s="16">
        <v>418</v>
      </c>
    </row>
    <row r="23" spans="2:5" ht="12.75">
      <c r="B23" s="6" t="s">
        <v>39</v>
      </c>
      <c r="C23" s="16">
        <v>20167</v>
      </c>
      <c r="D23" s="16"/>
      <c r="E23" s="16">
        <v>20496</v>
      </c>
    </row>
    <row r="24" spans="2:5" ht="12.75">
      <c r="B24" s="6" t="s">
        <v>40</v>
      </c>
      <c r="C24" s="16">
        <v>3240</v>
      </c>
      <c r="D24" s="16"/>
      <c r="E24" s="16">
        <v>1930</v>
      </c>
    </row>
    <row r="25" spans="3:5" ht="12.75">
      <c r="C25" s="17">
        <f>SUM(C20:C24)</f>
        <v>111654</v>
      </c>
      <c r="D25" s="16"/>
      <c r="E25" s="17">
        <f>SUM(E20:E24)</f>
        <v>81393</v>
      </c>
    </row>
    <row r="26" spans="3:5" ht="12.75">
      <c r="C26" s="16"/>
      <c r="D26" s="16"/>
      <c r="E26" s="16"/>
    </row>
    <row r="27" spans="1:5" ht="12.75">
      <c r="A27">
        <v>6</v>
      </c>
      <c r="B27" t="s">
        <v>41</v>
      </c>
      <c r="C27" s="16"/>
      <c r="D27" s="16"/>
      <c r="E27" s="16"/>
    </row>
    <row r="28" spans="2:5" ht="12.75">
      <c r="B28" s="6" t="s">
        <v>42</v>
      </c>
      <c r="C28" s="16">
        <v>1877</v>
      </c>
      <c r="D28" s="16"/>
      <c r="E28" s="16">
        <v>1026</v>
      </c>
    </row>
    <row r="29" spans="2:5" ht="12.75">
      <c r="B29" s="6" t="s">
        <v>43</v>
      </c>
      <c r="C29" s="16">
        <v>375</v>
      </c>
      <c r="D29" s="16"/>
      <c r="E29" s="16">
        <v>622</v>
      </c>
    </row>
    <row r="30" spans="2:5" ht="12.75">
      <c r="B30" s="6" t="s">
        <v>44</v>
      </c>
      <c r="C30" s="16">
        <v>0</v>
      </c>
      <c r="D30" s="16"/>
      <c r="E30" s="16">
        <v>0</v>
      </c>
    </row>
    <row r="31" spans="2:5" ht="12.75">
      <c r="B31" s="6" t="s">
        <v>45</v>
      </c>
      <c r="C31" s="16">
        <v>21874</v>
      </c>
      <c r="D31" s="16"/>
      <c r="E31" s="16">
        <v>3301</v>
      </c>
    </row>
    <row r="32" spans="2:5" ht="12.75">
      <c r="B32" s="6" t="s">
        <v>46</v>
      </c>
      <c r="C32" s="16">
        <v>3749</v>
      </c>
      <c r="D32" s="16"/>
      <c r="E32" s="16">
        <v>0</v>
      </c>
    </row>
    <row r="33" spans="2:5" ht="12.75">
      <c r="B33" s="6" t="s">
        <v>47</v>
      </c>
      <c r="C33" s="18">
        <v>0</v>
      </c>
      <c r="D33" s="16"/>
      <c r="E33" s="18">
        <v>6400</v>
      </c>
    </row>
    <row r="34" spans="3:5" ht="12.75">
      <c r="C34" s="18">
        <f>SUM(C28:C33)</f>
        <v>27875</v>
      </c>
      <c r="D34" s="16"/>
      <c r="E34" s="18">
        <f>SUM(E28:E33)</f>
        <v>11349</v>
      </c>
    </row>
    <row r="35" spans="1:5" ht="12.75">
      <c r="A35">
        <v>7</v>
      </c>
      <c r="B35" t="s">
        <v>48</v>
      </c>
      <c r="C35" s="10">
        <f>C25-C34</f>
        <v>83779</v>
      </c>
      <c r="D35" s="19"/>
      <c r="E35" s="10">
        <f>E25-E34</f>
        <v>70044</v>
      </c>
    </row>
    <row r="36" spans="3:5" ht="12.75">
      <c r="C36" s="10"/>
      <c r="D36" s="19"/>
      <c r="E36" s="10"/>
    </row>
    <row r="37" spans="3:5" ht="13.5" thickBot="1">
      <c r="C37" s="13">
        <f>C13+C17+C35</f>
        <v>119981</v>
      </c>
      <c r="D37" s="19"/>
      <c r="E37" s="13">
        <f>E13+E17+E35</f>
        <v>108404</v>
      </c>
    </row>
    <row r="38" spans="3:5" ht="13.5" thickTop="1">
      <c r="C38" s="10"/>
      <c r="D38" s="19"/>
      <c r="E38" s="10"/>
    </row>
    <row r="39" spans="1:5" ht="12.75">
      <c r="A39">
        <v>8</v>
      </c>
      <c r="B39" t="s">
        <v>49</v>
      </c>
      <c r="C39" s="10"/>
      <c r="D39" s="19"/>
      <c r="E39" s="10"/>
    </row>
    <row r="40" spans="2:5" ht="12.75">
      <c r="B40" t="s">
        <v>50</v>
      </c>
      <c r="C40" s="10">
        <v>80000</v>
      </c>
      <c r="D40" s="19"/>
      <c r="E40" s="10">
        <v>80000</v>
      </c>
    </row>
    <row r="41" spans="2:5" ht="12.75">
      <c r="B41" t="s">
        <v>51</v>
      </c>
      <c r="C41" s="10"/>
      <c r="D41" s="19"/>
      <c r="E41" s="10"/>
    </row>
    <row r="42" spans="2:5" ht="12.75">
      <c r="B42" s="6" t="s">
        <v>52</v>
      </c>
      <c r="C42" s="10">
        <v>10347</v>
      </c>
      <c r="D42" s="19"/>
      <c r="E42" s="10">
        <v>10357</v>
      </c>
    </row>
    <row r="43" spans="2:5" ht="12.75">
      <c r="B43" s="6" t="s">
        <v>53</v>
      </c>
      <c r="C43" s="10">
        <v>0</v>
      </c>
      <c r="D43" s="19"/>
      <c r="E43" s="10">
        <v>0</v>
      </c>
    </row>
    <row r="44" spans="2:5" ht="12.75">
      <c r="B44" s="6" t="s">
        <v>54</v>
      </c>
      <c r="C44" s="10">
        <v>0</v>
      </c>
      <c r="D44" s="19"/>
      <c r="E44" s="10">
        <v>0</v>
      </c>
    </row>
    <row r="45" spans="2:5" ht="12.75">
      <c r="B45" s="6" t="s">
        <v>55</v>
      </c>
      <c r="C45" s="10">
        <v>0</v>
      </c>
      <c r="D45" s="19"/>
      <c r="E45" s="10">
        <v>0</v>
      </c>
    </row>
    <row r="46" spans="2:5" ht="12.75">
      <c r="B46" s="6" t="s">
        <v>56</v>
      </c>
      <c r="C46" s="12">
        <v>27734</v>
      </c>
      <c r="D46" s="19"/>
      <c r="E46" s="12">
        <v>16237</v>
      </c>
    </row>
    <row r="47" spans="3:5" ht="12.75">
      <c r="C47" s="10">
        <f>SUM(C40:C46)</f>
        <v>118081</v>
      </c>
      <c r="D47" s="19"/>
      <c r="E47" s="10">
        <f>SUM(E40:E46)</f>
        <v>106594</v>
      </c>
    </row>
    <row r="48" spans="1:5" ht="12.75">
      <c r="A48">
        <v>9</v>
      </c>
      <c r="B48" t="s">
        <v>57</v>
      </c>
      <c r="C48" s="10">
        <v>0</v>
      </c>
      <c r="D48" s="19"/>
      <c r="E48" s="10">
        <v>0</v>
      </c>
    </row>
    <row r="49" spans="1:5" ht="12.75">
      <c r="A49">
        <v>10</v>
      </c>
      <c r="B49" s="7" t="s">
        <v>58</v>
      </c>
      <c r="C49" s="10"/>
      <c r="D49" s="19"/>
      <c r="E49" s="10"/>
    </row>
    <row r="50" spans="2:5" ht="12.75">
      <c r="B50" t="s">
        <v>59</v>
      </c>
      <c r="C50" s="10">
        <v>0</v>
      </c>
      <c r="D50" s="19"/>
      <c r="E50" s="10">
        <v>0</v>
      </c>
    </row>
    <row r="51" spans="3:5" ht="12.75">
      <c r="C51" s="10"/>
      <c r="D51" s="19"/>
      <c r="E51" s="10"/>
    </row>
    <row r="52" spans="1:5" ht="12.75">
      <c r="A52">
        <v>11</v>
      </c>
      <c r="B52" s="7" t="s">
        <v>60</v>
      </c>
      <c r="C52" s="10"/>
      <c r="D52" s="19"/>
      <c r="E52" s="10"/>
    </row>
    <row r="53" spans="2:5" ht="12.75">
      <c r="B53" t="s">
        <v>61</v>
      </c>
      <c r="C53" s="10">
        <v>1900</v>
      </c>
      <c r="D53" s="19"/>
      <c r="E53" s="10">
        <v>1810</v>
      </c>
    </row>
    <row r="54" spans="3:5" ht="13.5" thickBot="1">
      <c r="C54" s="13">
        <f>SUM(C47:C53)</f>
        <v>119981</v>
      </c>
      <c r="D54" s="19"/>
      <c r="E54" s="13">
        <f>SUM(E47:E53)</f>
        <v>108404</v>
      </c>
    </row>
    <row r="55" spans="4:5" ht="13.5" thickTop="1">
      <c r="D55" s="8"/>
      <c r="E55" s="8"/>
    </row>
    <row r="56" spans="1:5" ht="13.5" thickBot="1">
      <c r="A56">
        <v>12</v>
      </c>
      <c r="B56" t="s">
        <v>62</v>
      </c>
      <c r="C56" s="21">
        <f>C47/C40*100</f>
        <v>147.60125</v>
      </c>
      <c r="D56" s="8"/>
      <c r="E56" s="21">
        <f>E47/E40*100</f>
        <v>133.2425</v>
      </c>
    </row>
    <row r="57" ht="13.5" thickTop="1"/>
  </sheetData>
  <printOptions/>
  <pageMargins left="0.7480314960629921" right="0.7480314960629921" top="0.7480314960629921" bottom="0.7480314960629921" header="0.5118110236220472" footer="0.5118110236220472"/>
  <pageSetup horizontalDpi="180" verticalDpi="180" orientation="portrait" scale="80" r:id="rId1"/>
</worksheet>
</file>

<file path=xl/worksheets/sheet4.xml><?xml version="1.0" encoding="utf-8"?>
<worksheet xmlns="http://schemas.openxmlformats.org/spreadsheetml/2006/main" xmlns:r="http://schemas.openxmlformats.org/officeDocument/2006/relationships">
  <dimension ref="A1:L156"/>
  <sheetViews>
    <sheetView showGridLines="0" workbookViewId="0" topLeftCell="H166">
      <selection activeCell="L173" sqref="L173"/>
    </sheetView>
  </sheetViews>
  <sheetFormatPr defaultColWidth="9.140625" defaultRowHeight="12.75"/>
  <cols>
    <col min="1" max="1" width="3.140625" style="0" customWidth="1"/>
    <col min="5" max="5" width="20.57421875" style="0" customWidth="1"/>
    <col min="6" max="6" width="11.00390625" style="0" customWidth="1"/>
    <col min="7" max="7" width="13.7109375" style="0" customWidth="1"/>
    <col min="8" max="8" width="13.28125" style="0" customWidth="1"/>
  </cols>
  <sheetData>
    <row r="1" spans="1:12" ht="12.75">
      <c r="A1" s="32" t="s">
        <v>63</v>
      </c>
      <c r="B1" s="32"/>
      <c r="C1" s="32"/>
      <c r="D1" s="32"/>
      <c r="E1" s="32"/>
      <c r="F1" s="32"/>
      <c r="G1" s="32"/>
      <c r="H1" s="32"/>
      <c r="I1" s="32"/>
      <c r="J1" s="4"/>
      <c r="K1" s="29"/>
      <c r="L1" s="29"/>
    </row>
    <row r="2" spans="1:12" ht="12.75">
      <c r="A2" s="32" t="s">
        <v>64</v>
      </c>
      <c r="B2" s="32"/>
      <c r="C2" s="32"/>
      <c r="D2" s="32"/>
      <c r="E2" s="32"/>
      <c r="F2" s="32"/>
      <c r="G2" s="32"/>
      <c r="H2" s="32"/>
      <c r="I2" s="32"/>
      <c r="J2" s="4"/>
      <c r="K2" s="29"/>
      <c r="L2" s="29"/>
    </row>
    <row r="3" spans="1:12" ht="12.75">
      <c r="A3" s="32" t="s">
        <v>1</v>
      </c>
      <c r="B3" s="32"/>
      <c r="C3" s="32"/>
      <c r="D3" s="32"/>
      <c r="E3" s="32"/>
      <c r="F3" s="32"/>
      <c r="G3" s="32"/>
      <c r="H3" s="32"/>
      <c r="I3" s="32"/>
      <c r="J3" s="4"/>
      <c r="K3" s="29"/>
      <c r="L3" s="29"/>
    </row>
    <row r="4" spans="1:12" ht="12.75">
      <c r="A4" s="32" t="s">
        <v>2</v>
      </c>
      <c r="B4" s="32"/>
      <c r="C4" s="32"/>
      <c r="D4" s="32"/>
      <c r="E4" s="32"/>
      <c r="F4" s="32"/>
      <c r="G4" s="32"/>
      <c r="H4" s="32"/>
      <c r="I4" s="32"/>
      <c r="J4" s="4"/>
      <c r="K4" s="29"/>
      <c r="L4" s="29"/>
    </row>
    <row r="5" spans="1:12" ht="12.75">
      <c r="A5" s="29"/>
      <c r="B5" s="1"/>
      <c r="C5" s="29"/>
      <c r="D5" s="29"/>
      <c r="E5" s="29"/>
      <c r="F5" s="29"/>
      <c r="G5" s="29"/>
      <c r="H5" s="29"/>
      <c r="I5" s="29"/>
      <c r="J5" s="29"/>
      <c r="K5" s="29"/>
      <c r="L5" s="29"/>
    </row>
    <row r="6" spans="1:12" ht="12.75">
      <c r="A6" s="32" t="s">
        <v>128</v>
      </c>
      <c r="B6" s="32"/>
      <c r="C6" s="32"/>
      <c r="D6" s="32"/>
      <c r="E6" s="32"/>
      <c r="F6" s="32"/>
      <c r="G6" s="32"/>
      <c r="H6" s="32"/>
      <c r="I6" s="32"/>
      <c r="J6" s="4"/>
      <c r="K6" s="29"/>
      <c r="L6" s="29"/>
    </row>
    <row r="7" spans="1:12" ht="12.75">
      <c r="A7" s="29"/>
      <c r="B7" s="29"/>
      <c r="C7" s="29"/>
      <c r="D7" s="29"/>
      <c r="E7" s="29"/>
      <c r="F7" s="29"/>
      <c r="G7" s="29"/>
      <c r="H7" s="29"/>
      <c r="I7" s="29"/>
      <c r="J7" s="29"/>
      <c r="K7" s="29"/>
      <c r="L7" s="29"/>
    </row>
    <row r="8" spans="1:12" ht="12.75">
      <c r="A8" s="29"/>
      <c r="B8" s="29"/>
      <c r="C8" s="29"/>
      <c r="D8" s="29"/>
      <c r="E8" s="29"/>
      <c r="F8" s="29"/>
      <c r="G8" s="29"/>
      <c r="H8" s="29"/>
      <c r="I8" s="29"/>
      <c r="J8" s="29"/>
      <c r="K8" s="29"/>
      <c r="L8" s="29"/>
    </row>
    <row r="9" spans="1:2" ht="12.75">
      <c r="A9">
        <v>1</v>
      </c>
      <c r="B9" t="s">
        <v>65</v>
      </c>
    </row>
    <row r="10" spans="2:12" ht="25.5" customHeight="1">
      <c r="B10" s="33" t="s">
        <v>137</v>
      </c>
      <c r="C10" s="34"/>
      <c r="D10" s="34"/>
      <c r="E10" s="34"/>
      <c r="F10" s="34"/>
      <c r="G10" s="34"/>
      <c r="H10" s="34"/>
      <c r="I10" s="34"/>
      <c r="J10" s="31"/>
      <c r="K10" s="31"/>
      <c r="L10" s="31"/>
    </row>
    <row r="11" spans="2:12" ht="12.75">
      <c r="B11" s="30"/>
      <c r="C11" s="29"/>
      <c r="D11" s="29"/>
      <c r="E11" s="29"/>
      <c r="F11" s="29"/>
      <c r="G11" s="29"/>
      <c r="H11" s="29"/>
      <c r="I11" s="29"/>
      <c r="J11" s="29"/>
      <c r="K11" s="29"/>
      <c r="L11" s="29"/>
    </row>
    <row r="12" spans="1:2" ht="12.75">
      <c r="A12">
        <v>2</v>
      </c>
      <c r="B12" t="s">
        <v>66</v>
      </c>
    </row>
    <row r="13" spans="2:12" ht="12.75">
      <c r="B13" s="38" t="s">
        <v>67</v>
      </c>
      <c r="C13" s="38"/>
      <c r="D13" s="38"/>
      <c r="E13" s="38"/>
      <c r="F13" s="38"/>
      <c r="G13" s="38"/>
      <c r="H13" s="38"/>
      <c r="I13" s="38"/>
      <c r="J13" s="38"/>
      <c r="K13" s="38"/>
      <c r="L13" s="38"/>
    </row>
    <row r="15" spans="1:2" ht="12.75">
      <c r="A15">
        <v>3</v>
      </c>
      <c r="B15" t="s">
        <v>68</v>
      </c>
    </row>
    <row r="16" ht="12.75">
      <c r="B16" t="s">
        <v>69</v>
      </c>
    </row>
    <row r="18" spans="1:2" ht="12.75">
      <c r="A18">
        <v>4</v>
      </c>
      <c r="B18" t="s">
        <v>70</v>
      </c>
    </row>
    <row r="19" ht="12.75">
      <c r="B19" t="s">
        <v>71</v>
      </c>
    </row>
    <row r="21" spans="6:8" ht="12.75">
      <c r="F21" s="4"/>
      <c r="H21" s="4" t="s">
        <v>102</v>
      </c>
    </row>
    <row r="22" spans="2:8" ht="12.75">
      <c r="B22" s="6"/>
      <c r="F22" s="4" t="s">
        <v>99</v>
      </c>
      <c r="H22" s="4" t="s">
        <v>99</v>
      </c>
    </row>
    <row r="23" spans="2:8" ht="12.75">
      <c r="B23" s="6"/>
      <c r="F23" s="4" t="s">
        <v>100</v>
      </c>
      <c r="H23" s="4" t="s">
        <v>100</v>
      </c>
    </row>
    <row r="24" spans="2:8" ht="12.75">
      <c r="B24" s="6"/>
      <c r="F24" s="4" t="s">
        <v>101</v>
      </c>
      <c r="H24" s="4" t="s">
        <v>103</v>
      </c>
    </row>
    <row r="25" spans="2:8" ht="12.75">
      <c r="B25" s="6"/>
      <c r="F25" s="5">
        <v>36799</v>
      </c>
      <c r="H25" s="5">
        <v>36799</v>
      </c>
    </row>
    <row r="26" spans="2:8" ht="12.75">
      <c r="B26" s="6"/>
      <c r="F26" s="4" t="s">
        <v>9</v>
      </c>
      <c r="H26" s="4" t="s">
        <v>9</v>
      </c>
    </row>
    <row r="28" ht="12.75">
      <c r="B28" t="s">
        <v>72</v>
      </c>
    </row>
    <row r="29" spans="2:8" ht="12.75">
      <c r="B29" s="6" t="s">
        <v>104</v>
      </c>
      <c r="F29" s="10">
        <v>1784</v>
      </c>
      <c r="H29" s="10">
        <v>4413</v>
      </c>
    </row>
    <row r="31" ht="12.75">
      <c r="B31" t="s">
        <v>61</v>
      </c>
    </row>
    <row r="32" spans="2:8" ht="12.75">
      <c r="B32" s="6" t="s">
        <v>105</v>
      </c>
      <c r="F32" s="10">
        <v>-50</v>
      </c>
      <c r="H32" s="10">
        <v>90</v>
      </c>
    </row>
    <row r="34" spans="2:8" ht="13.5" thickBot="1">
      <c r="B34" s="6"/>
      <c r="F34" s="22">
        <f>SUM(F29:F32)</f>
        <v>1734</v>
      </c>
      <c r="H34" s="22">
        <f>SUM(H29:H32)</f>
        <v>4503</v>
      </c>
    </row>
    <row r="35" ht="13.5" thickTop="1"/>
    <row r="36" spans="1:2" ht="12.75">
      <c r="A36">
        <v>5</v>
      </c>
      <c r="B36" t="s">
        <v>73</v>
      </c>
    </row>
    <row r="37" spans="2:9" ht="38.25" customHeight="1">
      <c r="B37" s="39" t="s">
        <v>139</v>
      </c>
      <c r="C37" s="40"/>
      <c r="D37" s="40"/>
      <c r="E37" s="40"/>
      <c r="F37" s="40"/>
      <c r="G37" s="40"/>
      <c r="H37" s="40"/>
      <c r="I37" s="40"/>
    </row>
    <row r="38" ht="12.75">
      <c r="B38" s="30" t="s">
        <v>138</v>
      </c>
    </row>
    <row r="39" spans="1:2" ht="12.75">
      <c r="A39">
        <v>6</v>
      </c>
      <c r="B39" t="s">
        <v>74</v>
      </c>
    </row>
    <row r="40" spans="2:9" ht="12.75">
      <c r="B40" s="36" t="s">
        <v>140</v>
      </c>
      <c r="C40" s="37"/>
      <c r="D40" s="37"/>
      <c r="E40" s="37"/>
      <c r="F40" s="37"/>
      <c r="G40" s="37"/>
      <c r="H40" s="37"/>
      <c r="I40" s="37"/>
    </row>
    <row r="41" ht="12.75">
      <c r="B41" s="30"/>
    </row>
    <row r="42" spans="1:2" ht="12.75">
      <c r="A42">
        <v>7</v>
      </c>
      <c r="B42" t="s">
        <v>75</v>
      </c>
    </row>
    <row r="43" ht="12.75">
      <c r="B43" t="s">
        <v>76</v>
      </c>
    </row>
    <row r="45" spans="1:2" ht="12.75">
      <c r="A45">
        <v>8</v>
      </c>
      <c r="B45" t="s">
        <v>77</v>
      </c>
    </row>
    <row r="46" ht="12.75">
      <c r="B46" t="s">
        <v>78</v>
      </c>
    </row>
    <row r="48" spans="1:2" ht="12.75">
      <c r="A48">
        <v>9</v>
      </c>
      <c r="B48" t="s">
        <v>79</v>
      </c>
    </row>
    <row r="49" spans="2:9" ht="38.25" customHeight="1">
      <c r="B49" s="33" t="s">
        <v>141</v>
      </c>
      <c r="C49" s="34"/>
      <c r="D49" s="34"/>
      <c r="E49" s="34"/>
      <c r="F49" s="34"/>
      <c r="G49" s="34"/>
      <c r="H49" s="34"/>
      <c r="I49" s="34"/>
    </row>
    <row r="50" ht="12.75">
      <c r="B50" s="30" t="s">
        <v>138</v>
      </c>
    </row>
    <row r="51" spans="1:2" ht="12.75">
      <c r="A51">
        <v>10</v>
      </c>
      <c r="B51" t="s">
        <v>80</v>
      </c>
    </row>
    <row r="52" spans="2:9" ht="25.5" customHeight="1">
      <c r="B52" s="33" t="s">
        <v>142</v>
      </c>
      <c r="C52" s="34"/>
      <c r="D52" s="34"/>
      <c r="E52" s="34"/>
      <c r="F52" s="34"/>
      <c r="G52" s="34"/>
      <c r="H52" s="34"/>
      <c r="I52" s="34"/>
    </row>
    <row r="53" ht="12.75">
      <c r="B53" s="30" t="s">
        <v>138</v>
      </c>
    </row>
    <row r="54" ht="12.75">
      <c r="B54" s="30" t="s">
        <v>138</v>
      </c>
    </row>
    <row r="55" ht="12.75">
      <c r="B55" s="30" t="s">
        <v>138</v>
      </c>
    </row>
    <row r="56" spans="1:12" ht="12.75">
      <c r="A56" s="32" t="s">
        <v>63</v>
      </c>
      <c r="B56" s="32"/>
      <c r="C56" s="32"/>
      <c r="D56" s="32"/>
      <c r="E56" s="32"/>
      <c r="F56" s="32"/>
      <c r="G56" s="32"/>
      <c r="H56" s="32"/>
      <c r="I56" s="32"/>
      <c r="J56" s="4"/>
      <c r="K56" s="29"/>
      <c r="L56" s="29"/>
    </row>
    <row r="57" spans="1:12" ht="12.75">
      <c r="A57" s="32" t="s">
        <v>64</v>
      </c>
      <c r="B57" s="32"/>
      <c r="C57" s="32"/>
      <c r="D57" s="32"/>
      <c r="E57" s="32"/>
      <c r="F57" s="32"/>
      <c r="G57" s="32"/>
      <c r="H57" s="32"/>
      <c r="I57" s="32"/>
      <c r="J57" s="4"/>
      <c r="K57" s="29"/>
      <c r="L57" s="29"/>
    </row>
    <row r="58" spans="1:12" ht="12.75">
      <c r="A58" s="32" t="s">
        <v>1</v>
      </c>
      <c r="B58" s="32"/>
      <c r="C58" s="32"/>
      <c r="D58" s="32"/>
      <c r="E58" s="32"/>
      <c r="F58" s="32"/>
      <c r="G58" s="32"/>
      <c r="H58" s="32"/>
      <c r="I58" s="32"/>
      <c r="J58" s="4"/>
      <c r="K58" s="29"/>
      <c r="L58" s="29"/>
    </row>
    <row r="59" spans="1:12" ht="12.75">
      <c r="A59" s="32" t="s">
        <v>2</v>
      </c>
      <c r="B59" s="32"/>
      <c r="C59" s="32"/>
      <c r="D59" s="32"/>
      <c r="E59" s="32"/>
      <c r="F59" s="32"/>
      <c r="G59" s="32"/>
      <c r="H59" s="32"/>
      <c r="I59" s="32"/>
      <c r="J59" s="4"/>
      <c r="K59" s="29"/>
      <c r="L59" s="29"/>
    </row>
    <row r="60" spans="1:12" ht="12.75">
      <c r="A60" s="29"/>
      <c r="B60" s="1"/>
      <c r="C60" s="29"/>
      <c r="D60" s="29"/>
      <c r="E60" s="29"/>
      <c r="F60" s="29"/>
      <c r="G60" s="29"/>
      <c r="H60" s="29"/>
      <c r="I60" s="29"/>
      <c r="J60" s="29"/>
      <c r="K60" s="29"/>
      <c r="L60" s="29"/>
    </row>
    <row r="61" spans="1:12" ht="12.75">
      <c r="A61" s="32" t="s">
        <v>128</v>
      </c>
      <c r="B61" s="32"/>
      <c r="C61" s="32"/>
      <c r="D61" s="32"/>
      <c r="E61" s="32"/>
      <c r="F61" s="32"/>
      <c r="G61" s="32"/>
      <c r="H61" s="32"/>
      <c r="I61" s="32"/>
      <c r="J61" s="4"/>
      <c r="K61" s="29"/>
      <c r="L61" s="29"/>
    </row>
    <row r="64" spans="1:2" ht="12.75">
      <c r="A64">
        <v>11</v>
      </c>
      <c r="B64" t="s">
        <v>81</v>
      </c>
    </row>
    <row r="65" spans="2:9" ht="25.5" customHeight="1">
      <c r="B65" s="33" t="s">
        <v>143</v>
      </c>
      <c r="C65" s="34"/>
      <c r="D65" s="34"/>
      <c r="E65" s="34"/>
      <c r="F65" s="34"/>
      <c r="G65" s="34"/>
      <c r="H65" s="34"/>
      <c r="I65" s="34"/>
    </row>
    <row r="66" ht="12.75">
      <c r="B66" s="30" t="s">
        <v>138</v>
      </c>
    </row>
    <row r="67" spans="1:2" ht="12.75">
      <c r="A67">
        <v>12</v>
      </c>
      <c r="B67" t="s">
        <v>82</v>
      </c>
    </row>
    <row r="68" ht="12.75">
      <c r="B68" t="s">
        <v>129</v>
      </c>
    </row>
    <row r="70" spans="2:8" ht="12.75">
      <c r="B70" s="6"/>
      <c r="F70" s="4" t="s">
        <v>106</v>
      </c>
      <c r="H70" s="4" t="s">
        <v>106</v>
      </c>
    </row>
    <row r="71" spans="2:8" ht="12.75">
      <c r="B71" s="6"/>
      <c r="F71" s="4" t="s">
        <v>107</v>
      </c>
      <c r="H71" s="4" t="s">
        <v>107</v>
      </c>
    </row>
    <row r="72" spans="2:8" ht="12.75">
      <c r="B72" s="6"/>
      <c r="F72" s="5">
        <v>36799</v>
      </c>
      <c r="H72" s="5">
        <v>36525</v>
      </c>
    </row>
    <row r="73" spans="2:8" ht="12.75">
      <c r="B73" s="20"/>
      <c r="F73" s="4" t="s">
        <v>9</v>
      </c>
      <c r="H73" s="4" t="s">
        <v>9</v>
      </c>
    </row>
    <row r="75" ht="12.75">
      <c r="B75" t="s">
        <v>83</v>
      </c>
    </row>
    <row r="76" ht="12.75">
      <c r="B76" t="s">
        <v>84</v>
      </c>
    </row>
    <row r="77" ht="12.75">
      <c r="B77" s="6" t="s">
        <v>109</v>
      </c>
    </row>
    <row r="78" spans="2:8" ht="12.75">
      <c r="B78" s="6" t="s">
        <v>110</v>
      </c>
      <c r="F78" s="10">
        <v>0</v>
      </c>
      <c r="H78" s="9">
        <v>0</v>
      </c>
    </row>
    <row r="79" spans="2:8" ht="12.75">
      <c r="B79" s="6" t="s">
        <v>115</v>
      </c>
      <c r="F79" s="10">
        <v>3216</v>
      </c>
      <c r="H79" s="9">
        <v>0</v>
      </c>
    </row>
    <row r="80" spans="2:8" ht="12.75">
      <c r="B80" s="6"/>
      <c r="F80" s="23">
        <f>SUM(F78:F79)</f>
        <v>3216</v>
      </c>
      <c r="H80" s="26">
        <f>SUM(H78:H79)</f>
        <v>0</v>
      </c>
    </row>
    <row r="81" ht="12.75">
      <c r="F81" s="10"/>
    </row>
    <row r="82" spans="2:6" ht="12.75">
      <c r="B82" s="6" t="s">
        <v>85</v>
      </c>
      <c r="F82" s="10"/>
    </row>
    <row r="83" spans="2:8" ht="12.75">
      <c r="B83" s="6" t="s">
        <v>108</v>
      </c>
      <c r="F83" s="10">
        <v>0</v>
      </c>
      <c r="H83" s="10">
        <v>3301</v>
      </c>
    </row>
    <row r="84" spans="2:8" ht="12.75">
      <c r="B84" s="6" t="s">
        <v>115</v>
      </c>
      <c r="F84" s="10">
        <v>18658</v>
      </c>
      <c r="H84" s="10">
        <v>0</v>
      </c>
    </row>
    <row r="85" spans="2:8" ht="12.75">
      <c r="B85" s="6"/>
      <c r="F85" s="23">
        <f>SUM(F83:F84)</f>
        <v>18658</v>
      </c>
      <c r="H85" s="23">
        <f>SUM(H83:H84)</f>
        <v>3301</v>
      </c>
    </row>
    <row r="86" spans="2:8" ht="12.75">
      <c r="B86" s="6"/>
      <c r="F86" s="10"/>
      <c r="H86" s="10"/>
    </row>
    <row r="87" spans="2:8" ht="13.5" thickBot="1">
      <c r="B87" s="6" t="s">
        <v>111</v>
      </c>
      <c r="F87" s="11">
        <f>F80+F85</f>
        <v>21874</v>
      </c>
      <c r="H87" s="11">
        <f>H80+H85</f>
        <v>3301</v>
      </c>
    </row>
    <row r="88" spans="2:8" ht="13.5" thickTop="1">
      <c r="B88" s="6"/>
      <c r="F88" s="19"/>
      <c r="H88" s="19"/>
    </row>
    <row r="89" spans="1:2" ht="12.75">
      <c r="A89">
        <v>13</v>
      </c>
      <c r="B89" t="s">
        <v>86</v>
      </c>
    </row>
    <row r="90" spans="2:9" ht="25.5" customHeight="1">
      <c r="B90" s="33" t="s">
        <v>144</v>
      </c>
      <c r="C90" s="34"/>
      <c r="D90" s="34"/>
      <c r="E90" s="34"/>
      <c r="F90" s="34"/>
      <c r="G90" s="34"/>
      <c r="H90" s="34"/>
      <c r="I90" s="34"/>
    </row>
    <row r="91" ht="12.75">
      <c r="B91" s="30" t="s">
        <v>138</v>
      </c>
    </row>
    <row r="92" spans="2:8" ht="12.75">
      <c r="B92" s="6"/>
      <c r="F92" s="4" t="s">
        <v>106</v>
      </c>
      <c r="H92" s="4" t="s">
        <v>112</v>
      </c>
    </row>
    <row r="93" spans="2:8" ht="12.75">
      <c r="B93" s="6"/>
      <c r="F93" s="4" t="s">
        <v>107</v>
      </c>
      <c r="H93" s="4" t="s">
        <v>107</v>
      </c>
    </row>
    <row r="94" spans="2:8" ht="12.75">
      <c r="B94" s="6"/>
      <c r="F94" s="5">
        <v>36799</v>
      </c>
      <c r="H94" s="5">
        <v>36525</v>
      </c>
    </row>
    <row r="95" spans="2:8" ht="12.75">
      <c r="B95" s="6"/>
      <c r="F95" s="4" t="s">
        <v>9</v>
      </c>
      <c r="H95" s="4" t="s">
        <v>9</v>
      </c>
    </row>
    <row r="97" ht="12.75">
      <c r="B97" t="s">
        <v>117</v>
      </c>
    </row>
    <row r="98" spans="2:8" ht="13.5" thickBot="1">
      <c r="B98" s="6" t="s">
        <v>119</v>
      </c>
      <c r="F98" s="11">
        <v>65000</v>
      </c>
      <c r="H98" s="24">
        <v>0</v>
      </c>
    </row>
    <row r="99" ht="13.5" thickTop="1">
      <c r="B99" s="6" t="s">
        <v>118</v>
      </c>
    </row>
    <row r="100" ht="12.75">
      <c r="B100" t="s">
        <v>87</v>
      </c>
    </row>
    <row r="101" spans="2:8" ht="12.75">
      <c r="B101" s="6" t="s">
        <v>113</v>
      </c>
      <c r="F101" s="9">
        <v>0</v>
      </c>
      <c r="H101" s="10">
        <v>559</v>
      </c>
    </row>
    <row r="102" spans="2:8" ht="12.75">
      <c r="B102" s="6" t="s">
        <v>114</v>
      </c>
      <c r="F102" s="10">
        <v>0</v>
      </c>
      <c r="H102" s="10">
        <v>68</v>
      </c>
    </row>
    <row r="103" spans="2:8" ht="13.5" thickBot="1">
      <c r="B103" s="6"/>
      <c r="F103" s="13">
        <f>SUM(F101:F102)</f>
        <v>0</v>
      </c>
      <c r="H103" s="13">
        <f>SUM(H101:H102)</f>
        <v>627</v>
      </c>
    </row>
    <row r="104" ht="13.5" thickTop="1">
      <c r="B104" s="6"/>
    </row>
    <row r="105" spans="1:2" ht="12.75">
      <c r="A105">
        <v>14</v>
      </c>
      <c r="B105" t="s">
        <v>88</v>
      </c>
    </row>
    <row r="106" spans="2:9" ht="25.5" customHeight="1">
      <c r="B106" s="33" t="s">
        <v>145</v>
      </c>
      <c r="C106" s="34"/>
      <c r="D106" s="34"/>
      <c r="E106" s="34"/>
      <c r="F106" s="34"/>
      <c r="G106" s="34"/>
      <c r="H106" s="34"/>
      <c r="I106" s="34"/>
    </row>
    <row r="107" ht="12.75">
      <c r="B107" s="30" t="s">
        <v>138</v>
      </c>
    </row>
    <row r="108" spans="1:2" ht="12.75">
      <c r="A108">
        <v>15</v>
      </c>
      <c r="B108" t="s">
        <v>89</v>
      </c>
    </row>
    <row r="109" spans="2:9" ht="25.5" customHeight="1">
      <c r="B109" s="33" t="s">
        <v>146</v>
      </c>
      <c r="C109" s="34"/>
      <c r="D109" s="34"/>
      <c r="E109" s="34"/>
      <c r="F109" s="34"/>
      <c r="G109" s="34"/>
      <c r="H109" s="34"/>
      <c r="I109" s="34"/>
    </row>
    <row r="110" ht="12.75">
      <c r="B110" s="30" t="s">
        <v>138</v>
      </c>
    </row>
    <row r="113" spans="1:12" ht="12.75">
      <c r="A113" s="32" t="s">
        <v>63</v>
      </c>
      <c r="B113" s="32"/>
      <c r="C113" s="32"/>
      <c r="D113" s="32"/>
      <c r="E113" s="32"/>
      <c r="F113" s="32"/>
      <c r="G113" s="32"/>
      <c r="H113" s="32"/>
      <c r="I113" s="32"/>
      <c r="J113" s="4"/>
      <c r="K113" s="29"/>
      <c r="L113" s="29"/>
    </row>
    <row r="114" spans="1:12" ht="12.75">
      <c r="A114" s="32" t="s">
        <v>64</v>
      </c>
      <c r="B114" s="32"/>
      <c r="C114" s="32"/>
      <c r="D114" s="32"/>
      <c r="E114" s="32"/>
      <c r="F114" s="32"/>
      <c r="G114" s="32"/>
      <c r="H114" s="32"/>
      <c r="I114" s="32"/>
      <c r="J114" s="4"/>
      <c r="K114" s="29"/>
      <c r="L114" s="29"/>
    </row>
    <row r="115" spans="1:12" ht="12.75">
      <c r="A115" s="32" t="s">
        <v>1</v>
      </c>
      <c r="B115" s="32"/>
      <c r="C115" s="32"/>
      <c r="D115" s="32"/>
      <c r="E115" s="32"/>
      <c r="F115" s="32"/>
      <c r="G115" s="32"/>
      <c r="H115" s="32"/>
      <c r="I115" s="32"/>
      <c r="J115" s="4"/>
      <c r="K115" s="29"/>
      <c r="L115" s="29"/>
    </row>
    <row r="116" spans="1:12" ht="12.75">
      <c r="A116" s="32" t="s">
        <v>2</v>
      </c>
      <c r="B116" s="32"/>
      <c r="C116" s="32"/>
      <c r="D116" s="32"/>
      <c r="E116" s="32"/>
      <c r="F116" s="32"/>
      <c r="G116" s="32"/>
      <c r="H116" s="32"/>
      <c r="I116" s="32"/>
      <c r="J116" s="4"/>
      <c r="K116" s="29"/>
      <c r="L116" s="29"/>
    </row>
    <row r="117" spans="1:12" ht="12.75">
      <c r="A117" s="29"/>
      <c r="B117" s="1"/>
      <c r="C117" s="29"/>
      <c r="D117" s="29"/>
      <c r="E117" s="29"/>
      <c r="F117" s="29"/>
      <c r="G117" s="29"/>
      <c r="H117" s="29"/>
      <c r="I117" s="29"/>
      <c r="J117" s="29"/>
      <c r="K117" s="29"/>
      <c r="L117" s="29"/>
    </row>
    <row r="118" spans="1:12" ht="12.75">
      <c r="A118" s="32" t="s">
        <v>128</v>
      </c>
      <c r="B118" s="32"/>
      <c r="C118" s="32"/>
      <c r="D118" s="32"/>
      <c r="E118" s="32"/>
      <c r="F118" s="32"/>
      <c r="G118" s="32"/>
      <c r="H118" s="32"/>
      <c r="I118" s="32"/>
      <c r="J118" s="4"/>
      <c r="K118" s="29"/>
      <c r="L118" s="29"/>
    </row>
    <row r="121" spans="1:2" ht="12.75">
      <c r="A121">
        <v>16</v>
      </c>
      <c r="B121" t="s">
        <v>90</v>
      </c>
    </row>
    <row r="122" spans="2:9" ht="25.5" customHeight="1">
      <c r="B122" s="33" t="s">
        <v>147</v>
      </c>
      <c r="C122" s="34"/>
      <c r="D122" s="34"/>
      <c r="E122" s="34"/>
      <c r="F122" s="34"/>
      <c r="G122" s="34"/>
      <c r="H122" s="34"/>
      <c r="I122" s="34"/>
    </row>
    <row r="124" spans="1:2" ht="12.75">
      <c r="A124">
        <v>17</v>
      </c>
      <c r="B124" t="s">
        <v>91</v>
      </c>
    </row>
    <row r="125" spans="2:9" ht="38.25" customHeight="1">
      <c r="B125" s="33" t="s">
        <v>148</v>
      </c>
      <c r="C125" s="34"/>
      <c r="D125" s="34"/>
      <c r="E125" s="34"/>
      <c r="F125" s="34"/>
      <c r="G125" s="34"/>
      <c r="H125" s="34"/>
      <c r="I125" s="34"/>
    </row>
    <row r="126" ht="12.75">
      <c r="B126" s="30" t="s">
        <v>138</v>
      </c>
    </row>
    <row r="127" spans="1:2" ht="12.75">
      <c r="A127">
        <v>18</v>
      </c>
      <c r="B127" t="s">
        <v>92</v>
      </c>
    </row>
    <row r="128" spans="2:9" ht="38.25" customHeight="1">
      <c r="B128" s="33" t="s">
        <v>149</v>
      </c>
      <c r="C128" s="34"/>
      <c r="D128" s="34"/>
      <c r="E128" s="34"/>
      <c r="F128" s="34"/>
      <c r="G128" s="34"/>
      <c r="H128" s="34"/>
      <c r="I128" s="34"/>
    </row>
    <row r="130" spans="2:9" ht="25.5" customHeight="1">
      <c r="B130" s="33" t="s">
        <v>150</v>
      </c>
      <c r="C130" s="34"/>
      <c r="D130" s="34"/>
      <c r="E130" s="34"/>
      <c r="F130" s="34"/>
      <c r="G130" s="34"/>
      <c r="H130" s="34"/>
      <c r="I130" s="34"/>
    </row>
    <row r="131" ht="12.75">
      <c r="B131" s="30" t="s">
        <v>138</v>
      </c>
    </row>
    <row r="132" spans="2:9" ht="51" customHeight="1">
      <c r="B132" s="33" t="s">
        <v>151</v>
      </c>
      <c r="C132" s="34"/>
      <c r="D132" s="34"/>
      <c r="E132" s="34"/>
      <c r="F132" s="34"/>
      <c r="G132" s="34"/>
      <c r="H132" s="34"/>
      <c r="I132" s="34"/>
    </row>
    <row r="133" ht="12.75">
      <c r="B133" s="30" t="s">
        <v>138</v>
      </c>
    </row>
    <row r="134" spans="1:2" ht="12.75">
      <c r="A134">
        <v>19</v>
      </c>
      <c r="B134" t="s">
        <v>94</v>
      </c>
    </row>
    <row r="135" spans="2:9" ht="89.25" customHeight="1">
      <c r="B135" s="33" t="s">
        <v>152</v>
      </c>
      <c r="C135" s="34"/>
      <c r="D135" s="34"/>
      <c r="E135" s="34"/>
      <c r="F135" s="34"/>
      <c r="G135" s="34"/>
      <c r="H135" s="34"/>
      <c r="I135" s="34"/>
    </row>
    <row r="136" ht="12.75">
      <c r="B136" s="30" t="s">
        <v>138</v>
      </c>
    </row>
    <row r="137" spans="2:9" ht="25.5" customHeight="1">
      <c r="B137" s="33" t="s">
        <v>153</v>
      </c>
      <c r="C137" s="34"/>
      <c r="D137" s="34"/>
      <c r="E137" s="34"/>
      <c r="F137" s="34"/>
      <c r="G137" s="34"/>
      <c r="H137" s="34"/>
      <c r="I137" s="34"/>
    </row>
    <row r="138" ht="12.75">
      <c r="B138" s="30" t="s">
        <v>138</v>
      </c>
    </row>
    <row r="139" spans="2:9" ht="25.5" customHeight="1">
      <c r="B139" s="35" t="s">
        <v>154</v>
      </c>
      <c r="C139" s="34"/>
      <c r="D139" s="34"/>
      <c r="E139" s="34"/>
      <c r="F139" s="34"/>
      <c r="G139" s="34"/>
      <c r="H139" s="34"/>
      <c r="I139" s="34"/>
    </row>
    <row r="140" ht="12.75">
      <c r="B140" s="30" t="s">
        <v>138</v>
      </c>
    </row>
    <row r="141" spans="1:2" ht="12.75">
      <c r="A141">
        <v>20</v>
      </c>
      <c r="B141" t="s">
        <v>95</v>
      </c>
    </row>
    <row r="142" ht="12.75">
      <c r="B142" t="s">
        <v>116</v>
      </c>
    </row>
    <row r="144" spans="1:2" ht="12.75">
      <c r="A144">
        <v>21</v>
      </c>
      <c r="B144" t="s">
        <v>125</v>
      </c>
    </row>
    <row r="145" ht="12.75">
      <c r="B145" t="s">
        <v>130</v>
      </c>
    </row>
    <row r="148" ht="12.75">
      <c r="A148" t="s">
        <v>96</v>
      </c>
    </row>
    <row r="153" ht="12.75">
      <c r="A153" t="s">
        <v>97</v>
      </c>
    </row>
    <row r="154" ht="12.75">
      <c r="A154" t="s">
        <v>98</v>
      </c>
    </row>
    <row r="156" ht="12.75">
      <c r="A156" t="s">
        <v>131</v>
      </c>
    </row>
  </sheetData>
  <mergeCells count="33">
    <mergeCell ref="B122:I122"/>
    <mergeCell ref="B125:I125"/>
    <mergeCell ref="B128:I128"/>
    <mergeCell ref="B130:I130"/>
    <mergeCell ref="A114:I114"/>
    <mergeCell ref="A115:I115"/>
    <mergeCell ref="A116:I116"/>
    <mergeCell ref="A118:I118"/>
    <mergeCell ref="B109:I109"/>
    <mergeCell ref="A113:I113"/>
    <mergeCell ref="A61:I61"/>
    <mergeCell ref="A56:I56"/>
    <mergeCell ref="A57:I57"/>
    <mergeCell ref="A58:I58"/>
    <mergeCell ref="A59:I59"/>
    <mergeCell ref="B65:I65"/>
    <mergeCell ref="B40:I40"/>
    <mergeCell ref="A1:I1"/>
    <mergeCell ref="A2:I2"/>
    <mergeCell ref="A3:I3"/>
    <mergeCell ref="A4:I4"/>
    <mergeCell ref="A6:I6"/>
    <mergeCell ref="B10:I10"/>
    <mergeCell ref="B13:L13"/>
    <mergeCell ref="B37:I37"/>
    <mergeCell ref="B49:I49"/>
    <mergeCell ref="B52:I52"/>
    <mergeCell ref="B90:I90"/>
    <mergeCell ref="B106:I106"/>
    <mergeCell ref="B132:I132"/>
    <mergeCell ref="B135:I135"/>
    <mergeCell ref="B137:I137"/>
    <mergeCell ref="B139:I139"/>
  </mergeCells>
  <printOptions/>
  <pageMargins left="0.87" right="0.7480314960629921" top="0.984251968503937" bottom="0.984251968503937" header="0.5118110236220472" footer="0.5118110236220472"/>
  <pageSetup horizontalDpi="180" verticalDpi="180" orientation="portrait" scale="85"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15" sqref="D15"/>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heer</dc:creator>
  <cp:keywords/>
  <dc:description/>
  <cp:lastModifiedBy>M &amp; C Services Sdn Bhd</cp:lastModifiedBy>
  <cp:lastPrinted>2000-12-20T19:56:58Z</cp:lastPrinted>
  <dcterms:created xsi:type="dcterms:W3CDTF">2000-08-23T01:06:10Z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